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woolf/Google Drive/Coding/chelsea stuff/"/>
    </mc:Choice>
  </mc:AlternateContent>
  <bookViews>
    <workbookView xWindow="0" yWindow="460" windowWidth="23860" windowHeight="16200" tabRatio="500" activeTab="5"/>
  </bookViews>
  <sheets>
    <sheet name="Sheet1" sheetId="1" r:id="rId1"/>
    <sheet name="blocks" sheetId="2" r:id="rId2"/>
    <sheet name="points" sheetId="3" r:id="rId3"/>
    <sheet name="coding 1" sheetId="4" r:id="rId4"/>
    <sheet name="coding 2" sheetId="5" r:id="rId5"/>
    <sheet name="coding after IRR" sheetId="8" r:id="rId6"/>
    <sheet name="formatted for IRR" sheetId="6" r:id="rId7"/>
    <sheet name="subset for IRR" sheetId="7" r:id="rId8"/>
  </sheets>
  <definedNames>
    <definedName name="_xlnm.Print_Area" localSheetId="6">'formatted for IRR'!$B$3:$D$694</definedName>
    <definedName name="_xlnm.Print_Area" localSheetId="7">'subset for IRR'!$B$1:$D$104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 l="1"/>
  <c r="B256" i="8"/>
  <c r="B25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17" i="8"/>
  <c r="K5" i="7"/>
  <c r="K3" i="7"/>
  <c r="H3" i="7"/>
  <c r="K2" i="7"/>
  <c r="H5" i="7"/>
  <c r="H707" i="8"/>
  <c r="F707" i="8"/>
  <c r="H706" i="8"/>
  <c r="F706" i="8"/>
  <c r="H705" i="8"/>
  <c r="F705" i="8"/>
  <c r="H704" i="8"/>
  <c r="F704" i="8"/>
  <c r="H703" i="8"/>
  <c r="F703" i="8"/>
  <c r="H702" i="8"/>
  <c r="F702" i="8"/>
  <c r="H701" i="8"/>
  <c r="F701" i="8"/>
  <c r="H700" i="8"/>
  <c r="F700" i="8"/>
  <c r="H699" i="8"/>
  <c r="F699" i="8"/>
  <c r="H698" i="8"/>
  <c r="F698" i="8"/>
  <c r="H697" i="8"/>
  <c r="F697" i="8"/>
  <c r="H696" i="8"/>
  <c r="F696" i="8"/>
  <c r="H695" i="8"/>
  <c r="F695" i="8"/>
  <c r="H694" i="8"/>
  <c r="F694" i="8"/>
  <c r="H693" i="8"/>
  <c r="F693" i="8"/>
  <c r="H692" i="8"/>
  <c r="F692" i="8"/>
  <c r="H691" i="8"/>
  <c r="F691" i="8"/>
  <c r="H690" i="8"/>
  <c r="F690" i="8"/>
  <c r="H689" i="8"/>
  <c r="F689" i="8"/>
  <c r="H688" i="8"/>
  <c r="F688" i="8"/>
  <c r="H687" i="8"/>
  <c r="F687" i="8"/>
  <c r="H686" i="8"/>
  <c r="F686" i="8"/>
  <c r="H685" i="8"/>
  <c r="F685" i="8"/>
  <c r="H684" i="8"/>
  <c r="F684" i="8"/>
  <c r="H683" i="8"/>
  <c r="F683" i="8"/>
  <c r="H682" i="8"/>
  <c r="F682" i="8"/>
  <c r="H681" i="8"/>
  <c r="F681" i="8"/>
  <c r="H680" i="8"/>
  <c r="F680" i="8"/>
  <c r="H679" i="8"/>
  <c r="F679" i="8"/>
  <c r="H678" i="8"/>
  <c r="F678" i="8"/>
  <c r="H677" i="8"/>
  <c r="F677" i="8"/>
  <c r="H676" i="8"/>
  <c r="F676" i="8"/>
  <c r="H675" i="8"/>
  <c r="F675" i="8"/>
  <c r="H674" i="8"/>
  <c r="F674" i="8"/>
  <c r="H673" i="8"/>
  <c r="F673" i="8"/>
  <c r="H672" i="8"/>
  <c r="F672" i="8"/>
  <c r="H671" i="8"/>
  <c r="F671" i="8"/>
  <c r="H670" i="8"/>
  <c r="F670" i="8"/>
  <c r="H669" i="8"/>
  <c r="F669" i="8"/>
  <c r="H668" i="8"/>
  <c r="F668" i="8"/>
  <c r="H667" i="8"/>
  <c r="F667" i="8"/>
  <c r="H666" i="8"/>
  <c r="F666" i="8"/>
  <c r="H665" i="8"/>
  <c r="F665" i="8"/>
  <c r="H664" i="8"/>
  <c r="F664" i="8"/>
  <c r="H663" i="8"/>
  <c r="F663" i="8"/>
  <c r="H662" i="8"/>
  <c r="F662" i="8"/>
  <c r="H661" i="8"/>
  <c r="F661" i="8"/>
  <c r="H660" i="8"/>
  <c r="F660" i="8"/>
  <c r="H659" i="8"/>
  <c r="F659" i="8"/>
  <c r="H658" i="8"/>
  <c r="F658" i="8"/>
  <c r="H657" i="8"/>
  <c r="F657" i="8"/>
  <c r="H656" i="8"/>
  <c r="F656" i="8"/>
  <c r="H655" i="8"/>
  <c r="F655" i="8"/>
  <c r="H654" i="8"/>
  <c r="F654" i="8"/>
  <c r="H653" i="8"/>
  <c r="F653" i="8"/>
  <c r="H652" i="8"/>
  <c r="F652" i="8"/>
  <c r="H651" i="8"/>
  <c r="F651" i="8"/>
  <c r="H650" i="8"/>
  <c r="F650" i="8"/>
  <c r="H649" i="8"/>
  <c r="F649" i="8"/>
  <c r="H648" i="8"/>
  <c r="F648" i="8"/>
  <c r="H647" i="8"/>
  <c r="F647" i="8"/>
  <c r="H646" i="8"/>
  <c r="F646" i="8"/>
  <c r="H645" i="8"/>
  <c r="F645" i="8"/>
  <c r="H644" i="8"/>
  <c r="F644" i="8"/>
  <c r="H643" i="8"/>
  <c r="F643" i="8"/>
  <c r="H642" i="8"/>
  <c r="F642" i="8"/>
  <c r="H641" i="8"/>
  <c r="F641" i="8"/>
  <c r="H640" i="8"/>
  <c r="F640" i="8"/>
  <c r="H639" i="8"/>
  <c r="F639" i="8"/>
  <c r="H638" i="8"/>
  <c r="F638" i="8"/>
  <c r="H637" i="8"/>
  <c r="F637" i="8"/>
  <c r="H636" i="8"/>
  <c r="F636" i="8"/>
  <c r="H635" i="8"/>
  <c r="F635" i="8"/>
  <c r="H634" i="8"/>
  <c r="F634" i="8"/>
  <c r="H633" i="8"/>
  <c r="F633" i="8"/>
  <c r="H632" i="8"/>
  <c r="F632" i="8"/>
  <c r="H631" i="8"/>
  <c r="F631" i="8"/>
  <c r="H630" i="8"/>
  <c r="F630" i="8"/>
  <c r="H629" i="8"/>
  <c r="F629" i="8"/>
  <c r="H628" i="8"/>
  <c r="F628" i="8"/>
  <c r="H627" i="8"/>
  <c r="F627" i="8"/>
  <c r="H626" i="8"/>
  <c r="F626" i="8"/>
  <c r="H625" i="8"/>
  <c r="F625" i="8"/>
  <c r="H624" i="8"/>
  <c r="F624" i="8"/>
  <c r="H623" i="8"/>
  <c r="F623" i="8"/>
  <c r="H622" i="8"/>
  <c r="F622" i="8"/>
  <c r="H621" i="8"/>
  <c r="F621" i="8"/>
  <c r="H620" i="8"/>
  <c r="F620" i="8"/>
  <c r="H619" i="8"/>
  <c r="F619" i="8"/>
  <c r="H618" i="8"/>
  <c r="F618" i="8"/>
  <c r="H617" i="8"/>
  <c r="F617" i="8"/>
  <c r="H616" i="8"/>
  <c r="F616" i="8"/>
  <c r="H615" i="8"/>
  <c r="F615" i="8"/>
  <c r="H614" i="8"/>
  <c r="F614" i="8"/>
  <c r="H613" i="8"/>
  <c r="F613" i="8"/>
  <c r="H612" i="8"/>
  <c r="F612" i="8"/>
  <c r="H611" i="8"/>
  <c r="F611" i="8"/>
  <c r="H610" i="8"/>
  <c r="F610" i="8"/>
  <c r="H609" i="8"/>
  <c r="F609" i="8"/>
  <c r="H608" i="8"/>
  <c r="F608" i="8"/>
  <c r="H607" i="8"/>
  <c r="F607" i="8"/>
  <c r="H606" i="8"/>
  <c r="F606" i="8"/>
  <c r="H605" i="8"/>
  <c r="F605" i="8"/>
  <c r="H604" i="8"/>
  <c r="F604" i="8"/>
  <c r="H603" i="8"/>
  <c r="F603" i="8"/>
  <c r="H602" i="8"/>
  <c r="F602" i="8"/>
  <c r="H601" i="8"/>
  <c r="F601" i="8"/>
  <c r="H600" i="8"/>
  <c r="F600" i="8"/>
  <c r="H599" i="8"/>
  <c r="F599" i="8"/>
  <c r="H598" i="8"/>
  <c r="F598" i="8"/>
  <c r="H597" i="8"/>
  <c r="F597" i="8"/>
  <c r="H596" i="8"/>
  <c r="F596" i="8"/>
  <c r="H595" i="8"/>
  <c r="F595" i="8"/>
  <c r="H594" i="8"/>
  <c r="F594" i="8"/>
  <c r="H593" i="8"/>
  <c r="F593" i="8"/>
  <c r="H592" i="8"/>
  <c r="F592" i="8"/>
  <c r="H591" i="8"/>
  <c r="F591" i="8"/>
  <c r="H590" i="8"/>
  <c r="F590" i="8"/>
  <c r="H589" i="8"/>
  <c r="F589" i="8"/>
  <c r="H588" i="8"/>
  <c r="F588" i="8"/>
  <c r="H587" i="8"/>
  <c r="F587" i="8"/>
  <c r="H586" i="8"/>
  <c r="F586" i="8"/>
  <c r="H585" i="8"/>
  <c r="F585" i="8"/>
  <c r="H584" i="8"/>
  <c r="F584" i="8"/>
  <c r="H583" i="8"/>
  <c r="F583" i="8"/>
  <c r="H582" i="8"/>
  <c r="F582" i="8"/>
  <c r="H581" i="8"/>
  <c r="F581" i="8"/>
  <c r="H580" i="8"/>
  <c r="F580" i="8"/>
  <c r="H579" i="8"/>
  <c r="F579" i="8"/>
  <c r="H578" i="8"/>
  <c r="F578" i="8"/>
  <c r="H577" i="8"/>
  <c r="F577" i="8"/>
  <c r="H576" i="8"/>
  <c r="F576" i="8"/>
  <c r="H575" i="8"/>
  <c r="F575" i="8"/>
  <c r="H574" i="8"/>
  <c r="F574" i="8"/>
  <c r="H573" i="8"/>
  <c r="F573" i="8"/>
  <c r="H572" i="8"/>
  <c r="F572" i="8"/>
  <c r="H571" i="8"/>
  <c r="F571" i="8"/>
  <c r="H570" i="8"/>
  <c r="F570" i="8"/>
  <c r="H569" i="8"/>
  <c r="F569" i="8"/>
  <c r="H568" i="8"/>
  <c r="F568" i="8"/>
  <c r="H567" i="8"/>
  <c r="F567" i="8"/>
  <c r="H566" i="8"/>
  <c r="F566" i="8"/>
  <c r="H565" i="8"/>
  <c r="F565" i="8"/>
  <c r="H564" i="8"/>
  <c r="F564" i="8"/>
  <c r="H563" i="8"/>
  <c r="F563" i="8"/>
  <c r="H562" i="8"/>
  <c r="F562" i="8"/>
  <c r="H561" i="8"/>
  <c r="F561" i="8"/>
  <c r="H560" i="8"/>
  <c r="F560" i="8"/>
  <c r="H559" i="8"/>
  <c r="F559" i="8"/>
  <c r="H558" i="8"/>
  <c r="F558" i="8"/>
  <c r="H557" i="8"/>
  <c r="F557" i="8"/>
  <c r="H556" i="8"/>
  <c r="F556" i="8"/>
  <c r="H555" i="8"/>
  <c r="F555" i="8"/>
  <c r="H554" i="8"/>
  <c r="F554" i="8"/>
  <c r="H553" i="8"/>
  <c r="F553" i="8"/>
  <c r="H552" i="8"/>
  <c r="F552" i="8"/>
  <c r="H551" i="8"/>
  <c r="F551" i="8"/>
  <c r="H550" i="8"/>
  <c r="F550" i="8"/>
  <c r="H549" i="8"/>
  <c r="F549" i="8"/>
  <c r="H548" i="8"/>
  <c r="F548" i="8"/>
  <c r="H547" i="8"/>
  <c r="F547" i="8"/>
  <c r="H546" i="8"/>
  <c r="F546" i="8"/>
  <c r="H545" i="8"/>
  <c r="F545" i="8"/>
  <c r="H544" i="8"/>
  <c r="F544" i="8"/>
  <c r="H543" i="8"/>
  <c r="F543" i="8"/>
  <c r="H542" i="8"/>
  <c r="F542" i="8"/>
  <c r="H541" i="8"/>
  <c r="F541" i="8"/>
  <c r="H540" i="8"/>
  <c r="F540" i="8"/>
  <c r="H539" i="8"/>
  <c r="F539" i="8"/>
  <c r="H538" i="8"/>
  <c r="F538" i="8"/>
  <c r="H537" i="8"/>
  <c r="F537" i="8"/>
  <c r="H536" i="8"/>
  <c r="F536" i="8"/>
  <c r="H535" i="8"/>
  <c r="F535" i="8"/>
  <c r="H534" i="8"/>
  <c r="F534" i="8"/>
  <c r="H533" i="8"/>
  <c r="F533" i="8"/>
  <c r="H532" i="8"/>
  <c r="F532" i="8"/>
  <c r="H531" i="8"/>
  <c r="F531" i="8"/>
  <c r="H530" i="8"/>
  <c r="F530" i="8"/>
  <c r="H529" i="8"/>
  <c r="F529" i="8"/>
  <c r="H528" i="8"/>
  <c r="F528" i="8"/>
  <c r="H527" i="8"/>
  <c r="F527" i="8"/>
  <c r="H526" i="8"/>
  <c r="F526" i="8"/>
  <c r="H525" i="8"/>
  <c r="F525" i="8"/>
  <c r="H524" i="8"/>
  <c r="F524" i="8"/>
  <c r="H523" i="8"/>
  <c r="F523" i="8"/>
  <c r="H522" i="8"/>
  <c r="F522" i="8"/>
  <c r="H521" i="8"/>
  <c r="F521" i="8"/>
  <c r="H520" i="8"/>
  <c r="F520" i="8"/>
  <c r="H519" i="8"/>
  <c r="F519" i="8"/>
  <c r="H518" i="8"/>
  <c r="F518" i="8"/>
  <c r="H517" i="8"/>
  <c r="F517" i="8"/>
  <c r="H516" i="8"/>
  <c r="F516" i="8"/>
  <c r="H515" i="8"/>
  <c r="F515" i="8"/>
  <c r="H514" i="8"/>
  <c r="F514" i="8"/>
  <c r="H513" i="8"/>
  <c r="F513" i="8"/>
  <c r="H512" i="8"/>
  <c r="F512" i="8"/>
  <c r="H511" i="8"/>
  <c r="F511" i="8"/>
  <c r="H510" i="8"/>
  <c r="F510" i="8"/>
  <c r="H509" i="8"/>
  <c r="F509" i="8"/>
  <c r="H508" i="8"/>
  <c r="F508" i="8"/>
  <c r="H507" i="8"/>
  <c r="F507" i="8"/>
  <c r="H506" i="8"/>
  <c r="F506" i="8"/>
  <c r="H505" i="8"/>
  <c r="F505" i="8"/>
  <c r="H504" i="8"/>
  <c r="F504" i="8"/>
  <c r="H503" i="8"/>
  <c r="F503" i="8"/>
  <c r="H502" i="8"/>
  <c r="F502" i="8"/>
  <c r="H501" i="8"/>
  <c r="F501" i="8"/>
  <c r="H500" i="8"/>
  <c r="F500" i="8"/>
  <c r="H499" i="8"/>
  <c r="F499" i="8"/>
  <c r="H498" i="8"/>
  <c r="F498" i="8"/>
  <c r="H497" i="8"/>
  <c r="F497" i="8"/>
  <c r="H496" i="8"/>
  <c r="F496" i="8"/>
  <c r="H495" i="8"/>
  <c r="F495" i="8"/>
  <c r="H494" i="8"/>
  <c r="F494" i="8"/>
  <c r="H493" i="8"/>
  <c r="F493" i="8"/>
  <c r="H492" i="8"/>
  <c r="F492" i="8"/>
  <c r="H491" i="8"/>
  <c r="F491" i="8"/>
  <c r="H490" i="8"/>
  <c r="F490" i="8"/>
  <c r="H489" i="8"/>
  <c r="F489" i="8"/>
  <c r="H488" i="8"/>
  <c r="F488" i="8"/>
  <c r="H487" i="8"/>
  <c r="F487" i="8"/>
  <c r="H486" i="8"/>
  <c r="F486" i="8"/>
  <c r="H485" i="8"/>
  <c r="F485" i="8"/>
  <c r="H484" i="8"/>
  <c r="F484" i="8"/>
  <c r="H483" i="8"/>
  <c r="F483" i="8"/>
  <c r="H482" i="8"/>
  <c r="F482" i="8"/>
  <c r="H481" i="8"/>
  <c r="F481" i="8"/>
  <c r="H480" i="8"/>
  <c r="F480" i="8"/>
  <c r="H479" i="8"/>
  <c r="F479" i="8"/>
  <c r="H478" i="8"/>
  <c r="F478" i="8"/>
  <c r="H477" i="8"/>
  <c r="F477" i="8"/>
  <c r="H476" i="8"/>
  <c r="F476" i="8"/>
  <c r="H475" i="8"/>
  <c r="F475" i="8"/>
  <c r="H474" i="8"/>
  <c r="F474" i="8"/>
  <c r="H473" i="8"/>
  <c r="F473" i="8"/>
  <c r="H472" i="8"/>
  <c r="F472" i="8"/>
  <c r="H471" i="8"/>
  <c r="F471" i="8"/>
  <c r="H470" i="8"/>
  <c r="F470" i="8"/>
  <c r="H469" i="8"/>
  <c r="F469" i="8"/>
  <c r="H468" i="8"/>
  <c r="F468" i="8"/>
  <c r="H467" i="8"/>
  <c r="F467" i="8"/>
  <c r="H466" i="8"/>
  <c r="F466" i="8"/>
  <c r="H465" i="8"/>
  <c r="F465" i="8"/>
  <c r="H464" i="8"/>
  <c r="F464" i="8"/>
  <c r="H463" i="8"/>
  <c r="F463" i="8"/>
  <c r="H462" i="8"/>
  <c r="F462" i="8"/>
  <c r="H461" i="8"/>
  <c r="F461" i="8"/>
  <c r="H460" i="8"/>
  <c r="F460" i="8"/>
  <c r="H459" i="8"/>
  <c r="F459" i="8"/>
  <c r="H458" i="8"/>
  <c r="F458" i="8"/>
  <c r="H457" i="8"/>
  <c r="F457" i="8"/>
  <c r="H456" i="8"/>
  <c r="F456" i="8"/>
  <c r="H455" i="8"/>
  <c r="F455" i="8"/>
  <c r="H454" i="8"/>
  <c r="F454" i="8"/>
  <c r="H453" i="8"/>
  <c r="F453" i="8"/>
  <c r="H452" i="8"/>
  <c r="F452" i="8"/>
  <c r="H451" i="8"/>
  <c r="F451" i="8"/>
  <c r="H450" i="8"/>
  <c r="F450" i="8"/>
  <c r="H449" i="8"/>
  <c r="F449" i="8"/>
  <c r="H448" i="8"/>
  <c r="F448" i="8"/>
  <c r="H447" i="8"/>
  <c r="F447" i="8"/>
  <c r="H446" i="8"/>
  <c r="F446" i="8"/>
  <c r="H445" i="8"/>
  <c r="F445" i="8"/>
  <c r="H444" i="8"/>
  <c r="F444" i="8"/>
  <c r="H443" i="8"/>
  <c r="F443" i="8"/>
  <c r="H442" i="8"/>
  <c r="F442" i="8"/>
  <c r="H441" i="8"/>
  <c r="F441" i="8"/>
  <c r="H440" i="8"/>
  <c r="F440" i="8"/>
  <c r="H439" i="8"/>
  <c r="F439" i="8"/>
  <c r="H438" i="8"/>
  <c r="F438" i="8"/>
  <c r="H437" i="8"/>
  <c r="F437" i="8"/>
  <c r="H436" i="8"/>
  <c r="F436" i="8"/>
  <c r="H435" i="8"/>
  <c r="F435" i="8"/>
  <c r="H434" i="8"/>
  <c r="F434" i="8"/>
  <c r="F433" i="8"/>
  <c r="F432" i="8"/>
  <c r="F431" i="8"/>
  <c r="F430" i="8"/>
  <c r="F429" i="8"/>
  <c r="H428" i="8"/>
  <c r="F428" i="8"/>
  <c r="H427" i="8"/>
  <c r="F427" i="8"/>
  <c r="H426" i="8"/>
  <c r="F426" i="8"/>
  <c r="H425" i="8"/>
  <c r="F425" i="8"/>
  <c r="H424" i="8"/>
  <c r="F424" i="8"/>
  <c r="H423" i="8"/>
  <c r="F423" i="8"/>
  <c r="H422" i="8"/>
  <c r="F422" i="8"/>
  <c r="H421" i="8"/>
  <c r="F421" i="8"/>
  <c r="H420" i="8"/>
  <c r="F420" i="8"/>
  <c r="H419" i="8"/>
  <c r="F419" i="8"/>
  <c r="H418" i="8"/>
  <c r="F418" i="8"/>
  <c r="H417" i="8"/>
  <c r="F417" i="8"/>
  <c r="H416" i="8"/>
  <c r="F416" i="8"/>
  <c r="H415" i="8"/>
  <c r="F415" i="8"/>
  <c r="H414" i="8"/>
  <c r="F414" i="8"/>
  <c r="H413" i="8"/>
  <c r="F413" i="8"/>
  <c r="H412" i="8"/>
  <c r="F412" i="8"/>
  <c r="H411" i="8"/>
  <c r="F411" i="8"/>
  <c r="H410" i="8"/>
  <c r="F410" i="8"/>
  <c r="H409" i="8"/>
  <c r="F409" i="8"/>
  <c r="H408" i="8"/>
  <c r="F408" i="8"/>
  <c r="H407" i="8"/>
  <c r="F407" i="8"/>
  <c r="H406" i="8"/>
  <c r="F406" i="8"/>
  <c r="H405" i="8"/>
  <c r="F405" i="8"/>
  <c r="H404" i="8"/>
  <c r="F404" i="8"/>
  <c r="H403" i="8"/>
  <c r="F403" i="8"/>
  <c r="H402" i="8"/>
  <c r="F402" i="8"/>
  <c r="H401" i="8"/>
  <c r="F401" i="8"/>
  <c r="H400" i="8"/>
  <c r="F400" i="8"/>
  <c r="H399" i="8"/>
  <c r="F399" i="8"/>
  <c r="H398" i="8"/>
  <c r="F398" i="8"/>
  <c r="H397" i="8"/>
  <c r="F397" i="8"/>
  <c r="H396" i="8"/>
  <c r="F396" i="8"/>
  <c r="H395" i="8"/>
  <c r="F395" i="8"/>
  <c r="H394" i="8"/>
  <c r="F394" i="8"/>
  <c r="H393" i="8"/>
  <c r="F393" i="8"/>
  <c r="H392" i="8"/>
  <c r="F392" i="8"/>
  <c r="H391" i="8"/>
  <c r="F391" i="8"/>
  <c r="H390" i="8"/>
  <c r="F390" i="8"/>
  <c r="H389" i="8"/>
  <c r="F389" i="8"/>
  <c r="H388" i="8"/>
  <c r="F388" i="8"/>
  <c r="H387" i="8"/>
  <c r="F387" i="8"/>
  <c r="H386" i="8"/>
  <c r="F386" i="8"/>
  <c r="H385" i="8"/>
  <c r="F385" i="8"/>
  <c r="H384" i="8"/>
  <c r="F384" i="8"/>
  <c r="H383" i="8"/>
  <c r="F383" i="8"/>
  <c r="H382" i="8"/>
  <c r="F382" i="8"/>
  <c r="H381" i="8"/>
  <c r="F381" i="8"/>
  <c r="H380" i="8"/>
  <c r="F380" i="8"/>
  <c r="H379" i="8"/>
  <c r="F379" i="8"/>
  <c r="H378" i="8"/>
  <c r="F378" i="8"/>
  <c r="H377" i="8"/>
  <c r="F377" i="8"/>
  <c r="H376" i="8"/>
  <c r="F376" i="8"/>
  <c r="H375" i="8"/>
  <c r="F375" i="8"/>
  <c r="H374" i="8"/>
  <c r="F374" i="8"/>
  <c r="H373" i="8"/>
  <c r="F373" i="8"/>
  <c r="H372" i="8"/>
  <c r="F372" i="8"/>
  <c r="H371" i="8"/>
  <c r="F371" i="8"/>
  <c r="H370" i="8"/>
  <c r="F370" i="8"/>
  <c r="H369" i="8"/>
  <c r="F369" i="8"/>
  <c r="H368" i="8"/>
  <c r="F368" i="8"/>
  <c r="H367" i="8"/>
  <c r="F367" i="8"/>
  <c r="H366" i="8"/>
  <c r="F366" i="8"/>
  <c r="H365" i="8"/>
  <c r="F365" i="8"/>
  <c r="H364" i="8"/>
  <c r="F364" i="8"/>
  <c r="H363" i="8"/>
  <c r="F363" i="8"/>
  <c r="H362" i="8"/>
  <c r="F362" i="8"/>
  <c r="H361" i="8"/>
  <c r="F361" i="8"/>
  <c r="H360" i="8"/>
  <c r="F360" i="8"/>
  <c r="H359" i="8"/>
  <c r="F359" i="8"/>
  <c r="H358" i="8"/>
  <c r="F358" i="8"/>
  <c r="H357" i="8"/>
  <c r="F357" i="8"/>
  <c r="H356" i="8"/>
  <c r="F356" i="8"/>
  <c r="H355" i="8"/>
  <c r="F355" i="8"/>
  <c r="H354" i="8"/>
  <c r="F354" i="8"/>
  <c r="H353" i="8"/>
  <c r="F353" i="8"/>
  <c r="H352" i="8"/>
  <c r="F352" i="8"/>
  <c r="H351" i="8"/>
  <c r="F351" i="8"/>
  <c r="H350" i="8"/>
  <c r="F350" i="8"/>
  <c r="H349" i="8"/>
  <c r="F349" i="8"/>
  <c r="H348" i="8"/>
  <c r="F348" i="8"/>
  <c r="H347" i="8"/>
  <c r="F347" i="8"/>
  <c r="H346" i="8"/>
  <c r="F346" i="8"/>
  <c r="H345" i="8"/>
  <c r="F345" i="8"/>
  <c r="H344" i="8"/>
  <c r="F344" i="8"/>
  <c r="H343" i="8"/>
  <c r="F343" i="8"/>
  <c r="H342" i="8"/>
  <c r="F342" i="8"/>
  <c r="H341" i="8"/>
  <c r="F341" i="8"/>
  <c r="H340" i="8"/>
  <c r="F340" i="8"/>
  <c r="H339" i="8"/>
  <c r="F339" i="8"/>
  <c r="H338" i="8"/>
  <c r="F338" i="8"/>
  <c r="H337" i="8"/>
  <c r="F337" i="8"/>
  <c r="H336" i="8"/>
  <c r="F336" i="8"/>
  <c r="H335" i="8"/>
  <c r="F335" i="8"/>
  <c r="H334" i="8"/>
  <c r="F334" i="8"/>
  <c r="H333" i="8"/>
  <c r="F333" i="8"/>
  <c r="H332" i="8"/>
  <c r="F332" i="8"/>
  <c r="H331" i="8"/>
  <c r="F331" i="8"/>
  <c r="H330" i="8"/>
  <c r="F330" i="8"/>
  <c r="H329" i="8"/>
  <c r="F329" i="8"/>
  <c r="H328" i="8"/>
  <c r="F328" i="8"/>
  <c r="H327" i="8"/>
  <c r="F327" i="8"/>
  <c r="H326" i="8"/>
  <c r="F326" i="8"/>
  <c r="H325" i="8"/>
  <c r="F325" i="8"/>
  <c r="H324" i="8"/>
  <c r="F324" i="8"/>
  <c r="H323" i="8"/>
  <c r="F323" i="8"/>
  <c r="H322" i="8"/>
  <c r="F322" i="8"/>
  <c r="H321" i="8"/>
  <c r="F321" i="8"/>
  <c r="H320" i="8"/>
  <c r="F320" i="8"/>
  <c r="H319" i="8"/>
  <c r="F319" i="8"/>
  <c r="H318" i="8"/>
  <c r="F318" i="8"/>
  <c r="H317" i="8"/>
  <c r="F317" i="8"/>
  <c r="H316" i="8"/>
  <c r="F316" i="8"/>
  <c r="H315" i="8"/>
  <c r="F315" i="8"/>
  <c r="H314" i="8"/>
  <c r="F314" i="8"/>
  <c r="H313" i="8"/>
  <c r="F313" i="8"/>
  <c r="H312" i="8"/>
  <c r="F312" i="8"/>
  <c r="H311" i="8"/>
  <c r="F311" i="8"/>
  <c r="H310" i="8"/>
  <c r="F310" i="8"/>
  <c r="H309" i="8"/>
  <c r="F309" i="8"/>
  <c r="H308" i="8"/>
  <c r="F308" i="8"/>
  <c r="H307" i="8"/>
  <c r="F307" i="8"/>
  <c r="H306" i="8"/>
  <c r="F306" i="8"/>
  <c r="H305" i="8"/>
  <c r="F305" i="8"/>
  <c r="H304" i="8"/>
  <c r="F304" i="8"/>
  <c r="H303" i="8"/>
  <c r="F303" i="8"/>
  <c r="H302" i="8"/>
  <c r="F302" i="8"/>
  <c r="H301" i="8"/>
  <c r="F301" i="8"/>
  <c r="H300" i="8"/>
  <c r="F300" i="8"/>
  <c r="H299" i="8"/>
  <c r="F299" i="8"/>
  <c r="H298" i="8"/>
  <c r="F298" i="8"/>
  <c r="H297" i="8"/>
  <c r="F297" i="8"/>
  <c r="H296" i="8"/>
  <c r="F296" i="8"/>
  <c r="H295" i="8"/>
  <c r="F295" i="8"/>
  <c r="H294" i="8"/>
  <c r="F294" i="8"/>
  <c r="H293" i="8"/>
  <c r="F293" i="8"/>
  <c r="H292" i="8"/>
  <c r="F292" i="8"/>
  <c r="H291" i="8"/>
  <c r="F291" i="8"/>
  <c r="H290" i="8"/>
  <c r="F290" i="8"/>
  <c r="H289" i="8"/>
  <c r="F289" i="8"/>
  <c r="H288" i="8"/>
  <c r="F288" i="8"/>
  <c r="H287" i="8"/>
  <c r="F287" i="8"/>
  <c r="H286" i="8"/>
  <c r="F286" i="8"/>
  <c r="H285" i="8"/>
  <c r="F285" i="8"/>
  <c r="H284" i="8"/>
  <c r="F284" i="8"/>
  <c r="H283" i="8"/>
  <c r="F283" i="8"/>
  <c r="H282" i="8"/>
  <c r="F282" i="8"/>
  <c r="H281" i="8"/>
  <c r="F281" i="8"/>
  <c r="H280" i="8"/>
  <c r="F280" i="8"/>
  <c r="H279" i="8"/>
  <c r="F279" i="8"/>
  <c r="H278" i="8"/>
  <c r="F278" i="8"/>
  <c r="H277" i="8"/>
  <c r="F277" i="8"/>
  <c r="H276" i="8"/>
  <c r="F276" i="8"/>
  <c r="H275" i="8"/>
  <c r="F275" i="8"/>
  <c r="H274" i="8"/>
  <c r="F274" i="8"/>
  <c r="H273" i="8"/>
  <c r="F273" i="8"/>
  <c r="H272" i="8"/>
  <c r="F272" i="8"/>
  <c r="H271" i="8"/>
  <c r="F271" i="8"/>
  <c r="H270" i="8"/>
  <c r="F270" i="8"/>
  <c r="H269" i="8"/>
  <c r="F269" i="8"/>
  <c r="H268" i="8"/>
  <c r="F268" i="8"/>
  <c r="H267" i="8"/>
  <c r="F267" i="8"/>
  <c r="H266" i="8"/>
  <c r="F266" i="8"/>
  <c r="H265" i="8"/>
  <c r="F265" i="8"/>
  <c r="H264" i="8"/>
  <c r="F264" i="8"/>
  <c r="H263" i="8"/>
  <c r="F263" i="8"/>
  <c r="H262" i="8"/>
  <c r="F262" i="8"/>
  <c r="H261" i="8"/>
  <c r="F261" i="8"/>
  <c r="H260" i="8"/>
  <c r="F260" i="8"/>
  <c r="H259" i="8"/>
  <c r="F259" i="8"/>
  <c r="H258" i="8"/>
  <c r="F258" i="8"/>
  <c r="H257" i="8"/>
  <c r="F257" i="8"/>
  <c r="H256" i="8"/>
  <c r="F256" i="8"/>
  <c r="H255" i="8"/>
  <c r="F255" i="8"/>
  <c r="H254" i="8"/>
  <c r="F254" i="8"/>
  <c r="H253" i="8"/>
  <c r="F253" i="8"/>
  <c r="H252" i="8"/>
  <c r="F252" i="8"/>
  <c r="H251" i="8"/>
  <c r="F251" i="8"/>
  <c r="H250" i="8"/>
  <c r="F250" i="8"/>
  <c r="H249" i="8"/>
  <c r="F249" i="8"/>
  <c r="H248" i="8"/>
  <c r="F248" i="8"/>
  <c r="H247" i="8"/>
  <c r="F247" i="8"/>
  <c r="H246" i="8"/>
  <c r="F246" i="8"/>
  <c r="H245" i="8"/>
  <c r="F245" i="8"/>
  <c r="H244" i="8"/>
  <c r="F244" i="8"/>
  <c r="H243" i="8"/>
  <c r="F243" i="8"/>
  <c r="H242" i="8"/>
  <c r="F242" i="8"/>
  <c r="H241" i="8"/>
  <c r="F241" i="8"/>
  <c r="H240" i="8"/>
  <c r="F240" i="8"/>
  <c r="H239" i="8"/>
  <c r="F239" i="8"/>
  <c r="H238" i="8"/>
  <c r="F238" i="8"/>
  <c r="H237" i="8"/>
  <c r="F237" i="8"/>
  <c r="H236" i="8"/>
  <c r="F236" i="8"/>
  <c r="H235" i="8"/>
  <c r="F235" i="8"/>
  <c r="H234" i="8"/>
  <c r="F234" i="8"/>
  <c r="H233" i="8"/>
  <c r="F233" i="8"/>
  <c r="H232" i="8"/>
  <c r="F232" i="8"/>
  <c r="H231" i="8"/>
  <c r="F231" i="8"/>
  <c r="H230" i="8"/>
  <c r="F230" i="8"/>
  <c r="H229" i="8"/>
  <c r="F229" i="8"/>
  <c r="H228" i="8"/>
  <c r="F228" i="8"/>
  <c r="H227" i="8"/>
  <c r="F227" i="8"/>
  <c r="H226" i="8"/>
  <c r="F226" i="8"/>
  <c r="H225" i="8"/>
  <c r="F225" i="8"/>
  <c r="H224" i="8"/>
  <c r="F224" i="8"/>
  <c r="H223" i="8"/>
  <c r="F223" i="8"/>
  <c r="H222" i="8"/>
  <c r="F222" i="8"/>
  <c r="H221" i="8"/>
  <c r="F221" i="8"/>
  <c r="H220" i="8"/>
  <c r="F220" i="8"/>
  <c r="H219" i="8"/>
  <c r="F219" i="8"/>
  <c r="H218" i="8"/>
  <c r="F218" i="8"/>
  <c r="H217" i="8"/>
  <c r="F217" i="8"/>
  <c r="H216" i="8"/>
  <c r="F216" i="8"/>
  <c r="H215" i="8"/>
  <c r="F215" i="8"/>
  <c r="H214" i="8"/>
  <c r="F214" i="8"/>
  <c r="H213" i="8"/>
  <c r="F213" i="8"/>
  <c r="H212" i="8"/>
  <c r="F212" i="8"/>
  <c r="H211" i="8"/>
  <c r="F211" i="8"/>
  <c r="H210" i="8"/>
  <c r="F210" i="8"/>
  <c r="H209" i="8"/>
  <c r="F209" i="8"/>
  <c r="H208" i="8"/>
  <c r="F208" i="8"/>
  <c r="H207" i="8"/>
  <c r="F207" i="8"/>
  <c r="H206" i="8"/>
  <c r="F206" i="8"/>
  <c r="H205" i="8"/>
  <c r="F205" i="8"/>
  <c r="H204" i="8"/>
  <c r="F204" i="8"/>
  <c r="H203" i="8"/>
  <c r="F203" i="8"/>
  <c r="H202" i="8"/>
  <c r="F202" i="8"/>
  <c r="H201" i="8"/>
  <c r="F201" i="8"/>
  <c r="H200" i="8"/>
  <c r="F200" i="8"/>
  <c r="H199" i="8"/>
  <c r="F199" i="8"/>
  <c r="H198" i="8"/>
  <c r="F198" i="8"/>
  <c r="H197" i="8"/>
  <c r="F197" i="8"/>
  <c r="H196" i="8"/>
  <c r="F196" i="8"/>
  <c r="H195" i="8"/>
  <c r="F195" i="8"/>
  <c r="H194" i="8"/>
  <c r="F194" i="8"/>
  <c r="H193" i="8"/>
  <c r="F193" i="8"/>
  <c r="H192" i="8"/>
  <c r="F192" i="8"/>
  <c r="H191" i="8"/>
  <c r="F191" i="8"/>
  <c r="H190" i="8"/>
  <c r="F190" i="8"/>
  <c r="H189" i="8"/>
  <c r="F189" i="8"/>
  <c r="H188" i="8"/>
  <c r="F188" i="8"/>
  <c r="H187" i="8"/>
  <c r="F187" i="8"/>
  <c r="H186" i="8"/>
  <c r="F186" i="8"/>
  <c r="H185" i="8"/>
  <c r="F185" i="8"/>
  <c r="H184" i="8"/>
  <c r="F184" i="8"/>
  <c r="H183" i="8"/>
  <c r="F183" i="8"/>
  <c r="H182" i="8"/>
  <c r="F182" i="8"/>
  <c r="H181" i="8"/>
  <c r="F181" i="8"/>
  <c r="H180" i="8"/>
  <c r="F180" i="8"/>
  <c r="H179" i="8"/>
  <c r="F179" i="8"/>
  <c r="H178" i="8"/>
  <c r="F178" i="8"/>
  <c r="H177" i="8"/>
  <c r="F177" i="8"/>
  <c r="H176" i="8"/>
  <c r="F176" i="8"/>
  <c r="H175" i="8"/>
  <c r="F175" i="8"/>
  <c r="H174" i="8"/>
  <c r="F174" i="8"/>
  <c r="H173" i="8"/>
  <c r="F173" i="8"/>
  <c r="H172" i="8"/>
  <c r="F172" i="8"/>
  <c r="H171" i="8"/>
  <c r="F171" i="8"/>
  <c r="H170" i="8"/>
  <c r="F170" i="8"/>
  <c r="H169" i="8"/>
  <c r="F169" i="8"/>
  <c r="H168" i="8"/>
  <c r="F168" i="8"/>
  <c r="H167" i="8"/>
  <c r="F167" i="8"/>
  <c r="H166" i="8"/>
  <c r="F166" i="8"/>
  <c r="H165" i="8"/>
  <c r="F165" i="8"/>
  <c r="H164" i="8"/>
  <c r="F164" i="8"/>
  <c r="H163" i="8"/>
  <c r="F163" i="8"/>
  <c r="H162" i="8"/>
  <c r="F162" i="8"/>
  <c r="H161" i="8"/>
  <c r="F161" i="8"/>
  <c r="H160" i="8"/>
  <c r="F160" i="8"/>
  <c r="H159" i="8"/>
  <c r="F159" i="8"/>
  <c r="H158" i="8"/>
  <c r="F158" i="8"/>
  <c r="H157" i="8"/>
  <c r="F157" i="8"/>
  <c r="H156" i="8"/>
  <c r="F156" i="8"/>
  <c r="H155" i="8"/>
  <c r="F155" i="8"/>
  <c r="H154" i="8"/>
  <c r="F154" i="8"/>
  <c r="H153" i="8"/>
  <c r="F153" i="8"/>
  <c r="H152" i="8"/>
  <c r="F152" i="8"/>
  <c r="H151" i="8"/>
  <c r="F151" i="8"/>
  <c r="H150" i="8"/>
  <c r="F150" i="8"/>
  <c r="H149" i="8"/>
  <c r="F149" i="8"/>
  <c r="H148" i="8"/>
  <c r="F148" i="8"/>
  <c r="H147" i="8"/>
  <c r="F147" i="8"/>
  <c r="H146" i="8"/>
  <c r="F146" i="8"/>
  <c r="H145" i="8"/>
  <c r="F145" i="8"/>
  <c r="H144" i="8"/>
  <c r="F144" i="8"/>
  <c r="H143" i="8"/>
  <c r="F143" i="8"/>
  <c r="H142" i="8"/>
  <c r="F142" i="8"/>
  <c r="H141" i="8"/>
  <c r="F141" i="8"/>
  <c r="H140" i="8"/>
  <c r="F140" i="8"/>
  <c r="H139" i="8"/>
  <c r="F139" i="8"/>
  <c r="H138" i="8"/>
  <c r="F138" i="8"/>
  <c r="H137" i="8"/>
  <c r="F137" i="8"/>
  <c r="H136" i="8"/>
  <c r="F136" i="8"/>
  <c r="H135" i="8"/>
  <c r="F135" i="8"/>
  <c r="H134" i="8"/>
  <c r="F134" i="8"/>
  <c r="H133" i="8"/>
  <c r="F133" i="8"/>
  <c r="H132" i="8"/>
  <c r="F132" i="8"/>
  <c r="H131" i="8"/>
  <c r="F131" i="8"/>
  <c r="H130" i="8"/>
  <c r="F130" i="8"/>
  <c r="H129" i="8"/>
  <c r="F129" i="8"/>
  <c r="H128" i="8"/>
  <c r="F128" i="8"/>
  <c r="H127" i="8"/>
  <c r="F127" i="8"/>
  <c r="H126" i="8"/>
  <c r="F126" i="8"/>
  <c r="H125" i="8"/>
  <c r="F125" i="8"/>
  <c r="H124" i="8"/>
  <c r="F124" i="8"/>
  <c r="H123" i="8"/>
  <c r="F123" i="8"/>
  <c r="H122" i="8"/>
  <c r="F122" i="8"/>
  <c r="H121" i="8"/>
  <c r="F121" i="8"/>
  <c r="H120" i="8"/>
  <c r="F120" i="8"/>
  <c r="H119" i="8"/>
  <c r="F119" i="8"/>
  <c r="H118" i="8"/>
  <c r="F118" i="8"/>
  <c r="H117" i="8"/>
  <c r="F117" i="8"/>
  <c r="H116" i="8"/>
  <c r="F116" i="8"/>
  <c r="H115" i="8"/>
  <c r="F115" i="8"/>
  <c r="H114" i="8"/>
  <c r="F114" i="8"/>
  <c r="H113" i="8"/>
  <c r="F113" i="8"/>
  <c r="H112" i="8"/>
  <c r="F112" i="8"/>
  <c r="H111" i="8"/>
  <c r="F111" i="8"/>
  <c r="H110" i="8"/>
  <c r="F110" i="8"/>
  <c r="H109" i="8"/>
  <c r="F109" i="8"/>
  <c r="H108" i="8"/>
  <c r="F108" i="8"/>
  <c r="H107" i="8"/>
  <c r="F107" i="8"/>
  <c r="H106" i="8"/>
  <c r="F106" i="8"/>
  <c r="H105" i="8"/>
  <c r="F105" i="8"/>
  <c r="H104" i="8"/>
  <c r="F104" i="8"/>
  <c r="H103" i="8"/>
  <c r="F103" i="8"/>
  <c r="H102" i="8"/>
  <c r="F102" i="8"/>
  <c r="H101" i="8"/>
  <c r="F101" i="8"/>
  <c r="H100" i="8"/>
  <c r="F100" i="8"/>
  <c r="H99" i="8"/>
  <c r="F99" i="8"/>
  <c r="H98" i="8"/>
  <c r="F98" i="8"/>
  <c r="H97" i="8"/>
  <c r="F97" i="8"/>
  <c r="H96" i="8"/>
  <c r="F96" i="8"/>
  <c r="H95" i="8"/>
  <c r="F95" i="8"/>
  <c r="H94" i="8"/>
  <c r="F94" i="8"/>
  <c r="H93" i="8"/>
  <c r="F93" i="8"/>
  <c r="H92" i="8"/>
  <c r="F92" i="8"/>
  <c r="H91" i="8"/>
  <c r="F91" i="8"/>
  <c r="H90" i="8"/>
  <c r="F90" i="8"/>
  <c r="H89" i="8"/>
  <c r="F89" i="8"/>
  <c r="H88" i="8"/>
  <c r="F88" i="8"/>
  <c r="H87" i="8"/>
  <c r="F87" i="8"/>
  <c r="H86" i="8"/>
  <c r="F86" i="8"/>
  <c r="H85" i="8"/>
  <c r="F85" i="8"/>
  <c r="H84" i="8"/>
  <c r="F84" i="8"/>
  <c r="H83" i="8"/>
  <c r="F83" i="8"/>
  <c r="H82" i="8"/>
  <c r="F82" i="8"/>
  <c r="H81" i="8"/>
  <c r="F81" i="8"/>
  <c r="H80" i="8"/>
  <c r="F80" i="8"/>
  <c r="H79" i="8"/>
  <c r="F79" i="8"/>
  <c r="H78" i="8"/>
  <c r="F78" i="8"/>
  <c r="H77" i="8"/>
  <c r="F77" i="8"/>
  <c r="H76" i="8"/>
  <c r="F76" i="8"/>
  <c r="H75" i="8"/>
  <c r="F75" i="8"/>
  <c r="H74" i="8"/>
  <c r="F74" i="8"/>
  <c r="H73" i="8"/>
  <c r="F73" i="8"/>
  <c r="H72" i="8"/>
  <c r="F72" i="8"/>
  <c r="H71" i="8"/>
  <c r="F71" i="8"/>
  <c r="H70" i="8"/>
  <c r="F70" i="8"/>
  <c r="H69" i="8"/>
  <c r="F69" i="8"/>
  <c r="H68" i="8"/>
  <c r="F68" i="8"/>
  <c r="H67" i="8"/>
  <c r="F67" i="8"/>
  <c r="H66" i="8"/>
  <c r="F66" i="8"/>
  <c r="H65" i="8"/>
  <c r="F65" i="8"/>
  <c r="H64" i="8"/>
  <c r="F64" i="8"/>
  <c r="H63" i="8"/>
  <c r="F63" i="8"/>
  <c r="H62" i="8"/>
  <c r="F62" i="8"/>
  <c r="H61" i="8"/>
  <c r="F61" i="8"/>
  <c r="H60" i="8"/>
  <c r="F60" i="8"/>
  <c r="H59" i="8"/>
  <c r="F59" i="8"/>
  <c r="H58" i="8"/>
  <c r="F58" i="8"/>
  <c r="H57" i="8"/>
  <c r="F57" i="8"/>
  <c r="M56" i="8"/>
  <c r="L56" i="8"/>
  <c r="H56" i="8"/>
  <c r="F56" i="8"/>
  <c r="M55" i="8"/>
  <c r="L55" i="8"/>
  <c r="H55" i="8"/>
  <c r="F55" i="8"/>
  <c r="M54" i="8"/>
  <c r="L54" i="8"/>
  <c r="H54" i="8"/>
  <c r="F54" i="8"/>
  <c r="M53" i="8"/>
  <c r="L53" i="8"/>
  <c r="H53" i="8"/>
  <c r="F53" i="8"/>
  <c r="M52" i="8"/>
  <c r="L52" i="8"/>
  <c r="H52" i="8"/>
  <c r="F52" i="8"/>
  <c r="M51" i="8"/>
  <c r="L51" i="8"/>
  <c r="H51" i="8"/>
  <c r="F51" i="8"/>
  <c r="M50" i="8"/>
  <c r="L50" i="8"/>
  <c r="H50" i="8"/>
  <c r="F50" i="8"/>
  <c r="M49" i="8"/>
  <c r="L49" i="8"/>
  <c r="H49" i="8"/>
  <c r="F49" i="8"/>
  <c r="M48" i="8"/>
  <c r="L48" i="8"/>
  <c r="H48" i="8"/>
  <c r="F48" i="8"/>
  <c r="M47" i="8"/>
  <c r="L47" i="8"/>
  <c r="H47" i="8"/>
  <c r="F47" i="8"/>
  <c r="M46" i="8"/>
  <c r="L46" i="8"/>
  <c r="H46" i="8"/>
  <c r="F46" i="8"/>
  <c r="M45" i="8"/>
  <c r="L45" i="8"/>
  <c r="H45" i="8"/>
  <c r="F45" i="8"/>
  <c r="M44" i="8"/>
  <c r="L44" i="8"/>
  <c r="H44" i="8"/>
  <c r="F44" i="8"/>
  <c r="M43" i="8"/>
  <c r="L43" i="8"/>
  <c r="H43" i="8"/>
  <c r="F43" i="8"/>
  <c r="M42" i="8"/>
  <c r="L42" i="8"/>
  <c r="H42" i="8"/>
  <c r="F42" i="8"/>
  <c r="M41" i="8"/>
  <c r="L41" i="8"/>
  <c r="H41" i="8"/>
  <c r="F41" i="8"/>
  <c r="M40" i="8"/>
  <c r="L40" i="8"/>
  <c r="H40" i="8"/>
  <c r="F40" i="8"/>
  <c r="M39" i="8"/>
  <c r="L39" i="8"/>
  <c r="H39" i="8"/>
  <c r="F39" i="8"/>
  <c r="M38" i="8"/>
  <c r="L38" i="8"/>
  <c r="H38" i="8"/>
  <c r="F38" i="8"/>
  <c r="M37" i="8"/>
  <c r="L37" i="8"/>
  <c r="H37" i="8"/>
  <c r="F37" i="8"/>
  <c r="M36" i="8"/>
  <c r="L36" i="8"/>
  <c r="H36" i="8"/>
  <c r="F36" i="8"/>
  <c r="M35" i="8"/>
  <c r="L35" i="8"/>
  <c r="H35" i="8"/>
  <c r="F35" i="8"/>
  <c r="M34" i="8"/>
  <c r="L34" i="8"/>
  <c r="H34" i="8"/>
  <c r="F34" i="8"/>
  <c r="M33" i="8"/>
  <c r="L33" i="8"/>
  <c r="H33" i="8"/>
  <c r="F33" i="8"/>
  <c r="M32" i="8"/>
  <c r="L32" i="8"/>
  <c r="H32" i="8"/>
  <c r="F32" i="8"/>
  <c r="M31" i="8"/>
  <c r="L31" i="8"/>
  <c r="H31" i="8"/>
  <c r="F31" i="8"/>
  <c r="M30" i="8"/>
  <c r="L30" i="8"/>
  <c r="H30" i="8"/>
  <c r="F30" i="8"/>
  <c r="M29" i="8"/>
  <c r="L29" i="8"/>
  <c r="H29" i="8"/>
  <c r="F29" i="8"/>
  <c r="M28" i="8"/>
  <c r="L28" i="8"/>
  <c r="H28" i="8"/>
  <c r="F28" i="8"/>
  <c r="M27" i="8"/>
  <c r="L27" i="8"/>
  <c r="H27" i="8"/>
  <c r="F27" i="8"/>
  <c r="M26" i="8"/>
  <c r="L26" i="8"/>
  <c r="H26" i="8"/>
  <c r="F26" i="8"/>
  <c r="M25" i="8"/>
  <c r="L25" i="8"/>
  <c r="H25" i="8"/>
  <c r="F25" i="8"/>
  <c r="M24" i="8"/>
  <c r="L24" i="8"/>
  <c r="H24" i="8"/>
  <c r="F24" i="8"/>
  <c r="M23" i="8"/>
  <c r="L23" i="8"/>
  <c r="H23" i="8"/>
  <c r="F23" i="8"/>
  <c r="M22" i="8"/>
  <c r="L22" i="8"/>
  <c r="H22" i="8"/>
  <c r="F22" i="8"/>
  <c r="M21" i="8"/>
  <c r="L21" i="8"/>
  <c r="H21" i="8"/>
  <c r="F21" i="8"/>
  <c r="M20" i="8"/>
  <c r="L20" i="8"/>
  <c r="H20" i="8"/>
  <c r="F20" i="8"/>
  <c r="M19" i="8"/>
  <c r="L19" i="8"/>
  <c r="H19" i="8"/>
  <c r="F19" i="8"/>
  <c r="M18" i="8"/>
  <c r="L18" i="8"/>
  <c r="H18" i="8"/>
  <c r="F18" i="8"/>
  <c r="M17" i="8"/>
  <c r="L17" i="8"/>
  <c r="H17" i="8"/>
  <c r="F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I3" i="6"/>
  <c r="I2" i="6"/>
  <c r="I4" i="6"/>
  <c r="K7" i="6"/>
  <c r="J258" i="6"/>
  <c r="H254" i="6"/>
  <c r="I254" i="6"/>
  <c r="L4" i="6"/>
  <c r="K4" i="6"/>
  <c r="K31" i="5"/>
  <c r="K47" i="5"/>
  <c r="L49" i="5"/>
  <c r="L50" i="5"/>
  <c r="L51" i="5"/>
  <c r="L52" i="5"/>
  <c r="L53" i="5"/>
  <c r="L54" i="5"/>
  <c r="L55" i="5"/>
  <c r="L5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8" i="5"/>
  <c r="K49" i="5"/>
  <c r="K50" i="5"/>
  <c r="K51" i="5"/>
  <c r="K52" i="5"/>
  <c r="K53" i="5"/>
  <c r="K54" i="5"/>
  <c r="K55" i="5"/>
  <c r="K56" i="5"/>
  <c r="K8" i="5"/>
  <c r="E17" i="5"/>
  <c r="G268" i="5"/>
  <c r="E268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22" i="5"/>
  <c r="E18" i="5"/>
  <c r="E19" i="5"/>
  <c r="E20" i="5"/>
  <c r="E21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434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L48" i="5"/>
  <c r="G48" i="5"/>
  <c r="L47" i="5"/>
  <c r="G47" i="5"/>
  <c r="L46" i="5"/>
  <c r="G46" i="5"/>
  <c r="L45" i="5"/>
  <c r="G45" i="5"/>
  <c r="L44" i="5"/>
  <c r="G44" i="5"/>
  <c r="L43" i="5"/>
  <c r="G43" i="5"/>
  <c r="L42" i="5"/>
  <c r="G42" i="5"/>
  <c r="L41" i="5"/>
  <c r="G41" i="5"/>
  <c r="L40" i="5"/>
  <c r="G40" i="5"/>
  <c r="L39" i="5"/>
  <c r="G39" i="5"/>
  <c r="L38" i="5"/>
  <c r="G38" i="5"/>
  <c r="L37" i="5"/>
  <c r="G37" i="5"/>
  <c r="L36" i="5"/>
  <c r="G36" i="5"/>
  <c r="L35" i="5"/>
  <c r="G35" i="5"/>
  <c r="L34" i="5"/>
  <c r="G34" i="5"/>
  <c r="L33" i="5"/>
  <c r="G33" i="5"/>
  <c r="L32" i="5"/>
  <c r="G32" i="5"/>
  <c r="L31" i="5"/>
  <c r="G31" i="5"/>
  <c r="L30" i="5"/>
  <c r="G30" i="5"/>
  <c r="L29" i="5"/>
  <c r="G29" i="5"/>
  <c r="L28" i="5"/>
  <c r="G28" i="5"/>
  <c r="L27" i="5"/>
  <c r="G27" i="5"/>
  <c r="L26" i="5"/>
  <c r="G26" i="5"/>
  <c r="L25" i="5"/>
  <c r="G25" i="5"/>
  <c r="L24" i="5"/>
  <c r="G24" i="5"/>
  <c r="L23" i="5"/>
  <c r="G23" i="5"/>
  <c r="L22" i="5"/>
  <c r="G22" i="5"/>
  <c r="L21" i="5"/>
  <c r="G21" i="5"/>
  <c r="L20" i="5"/>
  <c r="G20" i="5"/>
  <c r="L19" i="5"/>
  <c r="G19" i="5"/>
  <c r="L18" i="5"/>
  <c r="G18" i="5"/>
  <c r="L17" i="5"/>
  <c r="G17" i="5"/>
  <c r="L16" i="5"/>
  <c r="L15" i="5"/>
  <c r="L14" i="5"/>
  <c r="L13" i="5"/>
  <c r="L12" i="5"/>
  <c r="L11" i="5"/>
  <c r="L10" i="5"/>
  <c r="L9" i="5"/>
  <c r="L8" i="5"/>
  <c r="B58" i="3"/>
  <c r="A58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31" i="3"/>
  <c r="O6" i="3"/>
  <c r="O7" i="3"/>
  <c r="O8" i="3"/>
  <c r="O9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5" i="3"/>
  <c r="L45" i="3"/>
  <c r="K45" i="3"/>
  <c r="J45" i="3"/>
  <c r="K24" i="3"/>
  <c r="K25" i="3"/>
  <c r="K26" i="3"/>
  <c r="K27" i="3"/>
  <c r="K28" i="3"/>
  <c r="K29" i="3"/>
  <c r="K30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6" i="3"/>
  <c r="L47" i="3"/>
  <c r="L48" i="3"/>
  <c r="L49" i="3"/>
  <c r="L50" i="3"/>
  <c r="L51" i="3"/>
  <c r="L52" i="3"/>
  <c r="L53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6" i="3"/>
  <c r="K47" i="3"/>
  <c r="K48" i="3"/>
  <c r="K49" i="3"/>
  <c r="K50" i="3"/>
  <c r="K51" i="3"/>
  <c r="K52" i="3"/>
  <c r="K53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6" i="3"/>
  <c r="J47" i="3"/>
  <c r="J48" i="3"/>
  <c r="J49" i="3"/>
  <c r="J50" i="3"/>
  <c r="J51" i="3"/>
  <c r="J52" i="3"/>
  <c r="J53" i="3"/>
  <c r="J18" i="3"/>
  <c r="J19" i="3"/>
  <c r="J20" i="3"/>
  <c r="J21" i="3"/>
  <c r="J22" i="3"/>
  <c r="J23" i="3"/>
  <c r="J24" i="3"/>
  <c r="J25" i="3"/>
  <c r="J26" i="3"/>
  <c r="J27" i="3"/>
  <c r="J28" i="3"/>
  <c r="J17" i="3"/>
  <c r="J5" i="3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50" i="2"/>
  <c r="J6" i="3"/>
  <c r="J7" i="3"/>
  <c r="J8" i="3"/>
  <c r="J9" i="3"/>
  <c r="J11" i="3"/>
  <c r="J12" i="3"/>
  <c r="J13" i="3"/>
  <c r="J14" i="3"/>
  <c r="J15" i="3"/>
  <c r="J16" i="3"/>
  <c r="K6" i="3"/>
  <c r="K7" i="3"/>
  <c r="K8" i="3"/>
  <c r="K9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L6" i="3"/>
  <c r="L7" i="3"/>
  <c r="L8" i="3"/>
  <c r="L9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5" i="3"/>
  <c r="K5" i="3"/>
  <c r="B72" i="2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78" i="1"/>
  <c r="D97" i="1"/>
  <c r="B101" i="1"/>
  <c r="D31" i="1"/>
  <c r="B100" i="1"/>
</calcChain>
</file>

<file path=xl/comments1.xml><?xml version="1.0" encoding="utf-8"?>
<comments xmlns="http://schemas.openxmlformats.org/spreadsheetml/2006/main">
  <authors>
    <author>CA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CA:</t>
        </r>
        <r>
          <rPr>
            <sz val="9"/>
            <color indexed="81"/>
            <rFont val="Calibri"/>
            <family val="2"/>
          </rPr>
          <t xml:space="preserve">
orange diamonds-- 0.04 to make it in the center of the timeline bar (at least for the width I have it at now).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CA:</t>
        </r>
        <r>
          <rPr>
            <sz val="9"/>
            <color indexed="81"/>
            <rFont val="Calibri"/>
            <family val="2"/>
          </rPr>
          <t xml:space="preserve">
green circles (pictures)-- 0.04 to make it in the center of the timeline bar</t>
        </r>
      </text>
    </comment>
    <comment ref="C1" authorId="0">
      <text>
        <r>
          <rPr>
            <b/>
            <sz val="9"/>
            <color indexed="81"/>
            <rFont val="Calibri"/>
            <family val="2"/>
          </rPr>
          <t>CA:</t>
        </r>
        <r>
          <rPr>
            <sz val="9"/>
            <color indexed="81"/>
            <rFont val="Calibri"/>
            <family val="2"/>
          </rPr>
          <t xml:space="preserve">
black dashes (transcript)-- 0.1 to make it to the right of the timeline bar.</t>
        </r>
      </text>
    </comment>
  </commentList>
</comments>
</file>

<file path=xl/sharedStrings.xml><?xml version="1.0" encoding="utf-8"?>
<sst xmlns="http://schemas.openxmlformats.org/spreadsheetml/2006/main" count="2834" uniqueCount="802">
  <si>
    <t>start</t>
  </si>
  <si>
    <t>build</t>
  </si>
  <si>
    <t>test</t>
  </si>
  <si>
    <t>test 1</t>
  </si>
  <si>
    <t>test 2</t>
  </si>
  <si>
    <t>test 3</t>
  </si>
  <si>
    <t>test 4</t>
  </si>
  <si>
    <t>final</t>
  </si>
  <si>
    <t>FOR DOWN HERE (rows 49-68)</t>
  </si>
  <si>
    <t>FOR UP ABOVE (rows 2-46)</t>
  </si>
  <si>
    <t>Col A: makes blue sections on timeline</t>
  </si>
  <si>
    <t>Col B: makes red sections on timeline</t>
  </si>
  <si>
    <t>Col C: makes purple section on timeline</t>
  </si>
  <si>
    <t>Col A: points, = 0.04 (to be in middle of line)</t>
  </si>
  <si>
    <t>Col C: transcript short dashes, =0.1 (to be next to vertical line)</t>
  </si>
  <si>
    <t>Col B: points (I used to mark pictures), = 0.04 (to be in middle of line)</t>
  </si>
  <si>
    <t>NOTES</t>
  </si>
  <si>
    <t>SEE NOTES DOWN BELOW</t>
  </si>
  <si>
    <t>diamonds</t>
  </si>
  <si>
    <t>circles</t>
  </si>
  <si>
    <t>dashes</t>
  </si>
  <si>
    <t>Sophia</t>
  </si>
  <si>
    <t>Cecelia</t>
  </si>
  <si>
    <t>Ruth</t>
  </si>
  <si>
    <t>To plot actual timeilne (thick colored lines--blue background)</t>
  </si>
  <si>
    <t>Sophia goes to test</t>
  </si>
  <si>
    <t>Sophia back</t>
  </si>
  <si>
    <t>Cecelia goes to test</t>
  </si>
  <si>
    <t>Cecelia back</t>
  </si>
  <si>
    <t>C goes to test</t>
  </si>
  <si>
    <t>C back</t>
  </si>
  <si>
    <t>C back (but then goes to watch)</t>
  </si>
  <si>
    <t>C goes to test, Ruth follows</t>
  </si>
  <si>
    <t>R back, leaves again</t>
  </si>
  <si>
    <t>R leaves (check time)</t>
  </si>
  <si>
    <t>S tests</t>
  </si>
  <si>
    <t>S &amp; C back</t>
  </si>
  <si>
    <t>R back</t>
  </si>
  <si>
    <t>S goes to test</t>
  </si>
  <si>
    <t>S back</t>
  </si>
  <si>
    <t>R goes to test</t>
  </si>
  <si>
    <t>S goes to test--waiting</t>
  </si>
  <si>
    <t>R goes to test?</t>
  </si>
  <si>
    <t>for camera 1:</t>
  </si>
  <si>
    <t>offset</t>
  </si>
  <si>
    <t>for camera 2:</t>
  </si>
  <si>
    <t>out top</t>
  </si>
  <si>
    <t>flies out</t>
  </si>
  <si>
    <t>falls</t>
  </si>
  <si>
    <t>new camera at row 16</t>
  </si>
  <si>
    <t>flies out top</t>
  </si>
  <si>
    <t>Liam</t>
  </si>
  <si>
    <t>Aeden</t>
  </si>
  <si>
    <t>times based on testing camera--when tested</t>
  </si>
  <si>
    <t>result</t>
  </si>
  <si>
    <t>change</t>
  </si>
  <si>
    <t>full egg carton</t>
  </si>
  <si>
    <t>still comes out</t>
  </si>
  <si>
    <t>cut in half</t>
  </si>
  <si>
    <t>"need more weight"</t>
  </si>
  <si>
    <t>egg carton</t>
  </si>
  <si>
    <t>falls to bottom</t>
  </si>
  <si>
    <t>"try something new"</t>
  </si>
  <si>
    <t>similar</t>
  </si>
  <si>
    <t>counts to 7, too low</t>
  </si>
  <si>
    <t>"I need to cut"</t>
  </si>
  <si>
    <t>bouncy, overall too low</t>
  </si>
  <si>
    <t>"lighten it up"</t>
  </si>
  <si>
    <t>sticks to side, then out top</t>
  </si>
  <si>
    <t>says</t>
  </si>
  <si>
    <t>"added too much weight"</t>
  </si>
  <si>
    <t>took off something</t>
  </si>
  <si>
    <t>"I ripped it in half it should be working"</t>
  </si>
  <si>
    <t>last to 3 then falls</t>
  </si>
  <si>
    <t>I hate this</t>
  </si>
  <si>
    <t>falls right to bottom</t>
  </si>
  <si>
    <t>Out top</t>
  </si>
  <si>
    <t>"I had more than one plate"</t>
  </si>
  <si>
    <t>gonna add a plate</t>
  </si>
  <si>
    <t>"it's prob not going to have a sig effect, but I wanted to see if it would"</t>
  </si>
  <si>
    <t>"too much weight"</t>
  </si>
  <si>
    <t>removed paper clips</t>
  </si>
  <si>
    <t>"it's just dancing"</t>
  </si>
  <si>
    <t>"didn’t even get in"</t>
  </si>
  <si>
    <t>tests again (no change)</t>
  </si>
  <si>
    <t>hovers, then out top</t>
  </si>
  <si>
    <t>Aeden + popsicle stick</t>
  </si>
  <si>
    <t>added popsicle stick</t>
  </si>
  <si>
    <t>5, back up, decide passes</t>
  </si>
  <si>
    <t>coffee filter &amp; pop stick design</t>
  </si>
  <si>
    <t>"this thing falls apart. I give up on it"</t>
  </si>
  <si>
    <t>coffee filter design</t>
  </si>
  <si>
    <t>drops right to bottom</t>
  </si>
  <si>
    <t>coffee filter design-- pop sticks come out?</t>
  </si>
  <si>
    <t>cup with something in it--falls out</t>
  </si>
  <si>
    <t>thought the wind would keep..pushed up</t>
  </si>
  <si>
    <t>cup thing</t>
  </si>
  <si>
    <t>"I made it thinner, maybe some air will come in"</t>
  </si>
  <si>
    <t>cup</t>
  </si>
  <si>
    <t>fall</t>
  </si>
  <si>
    <t>"I'm adding a parachute"</t>
  </si>
  <si>
    <t>coffee filter flies off</t>
  </si>
  <si>
    <t>straight down</t>
  </si>
  <si>
    <t>huge paper bag</t>
  </si>
  <si>
    <t>"meant to put that tape on the other side"</t>
  </si>
  <si>
    <t>bag</t>
  </si>
  <si>
    <t>bag again-- pushes into tube</t>
  </si>
  <si>
    <t>sticks to top band</t>
  </si>
  <si>
    <t>right to bottom</t>
  </si>
  <si>
    <t>flies out before going in</t>
  </si>
  <si>
    <t>K: I think your bag needs a little something else</t>
  </si>
  <si>
    <t>bag, from chair</t>
  </si>
  <si>
    <t>bag, throws in tube</t>
  </si>
  <si>
    <t>adds weight in middle</t>
  </si>
  <si>
    <t>again</t>
  </si>
  <si>
    <t>falls again</t>
  </si>
  <si>
    <t>drops</t>
  </si>
  <si>
    <t>topples to bottom</t>
  </si>
  <si>
    <t>half egg carton</t>
  </si>
  <si>
    <t>adds foil balls</t>
  </si>
  <si>
    <t>foil ball (fell out of design)</t>
  </si>
  <si>
    <t>foil sheet-- contoured</t>
  </si>
  <si>
    <t>tries just foil ball</t>
  </si>
  <si>
    <t>adds foil ball to sheet, but doesn't get to test</t>
  </si>
  <si>
    <t>cuts foil sheet</t>
  </si>
  <si>
    <t>foil sheet + ball at front station</t>
  </si>
  <si>
    <t>same (tries again)</t>
  </si>
  <si>
    <t>bounces, too low</t>
  </si>
  <si>
    <t>none</t>
  </si>
  <si>
    <t>completely new</t>
  </si>
  <si>
    <t>egg carton with balloon (Aeden's)</t>
  </si>
  <si>
    <t>similar-- has foil balls</t>
  </si>
  <si>
    <t>took off something, then tests again</t>
  </si>
  <si>
    <t>Lija: gotta find something in between</t>
  </si>
  <si>
    <t>foil wrapped egg carton?</t>
  </si>
  <si>
    <t>small-- foil wrapped ??</t>
  </si>
  <si>
    <t>coffee filters (with weight?)</t>
  </si>
  <si>
    <t>similar-- definitely pop sticks now</t>
  </si>
  <si>
    <t>Aeden's 2 balloon design</t>
  </si>
  <si>
    <t>"poke a hole so wind goes through it"</t>
  </si>
  <si>
    <t>A makes a deck out of pops</t>
  </si>
  <si>
    <t>(no change)</t>
  </si>
  <si>
    <t>adds extra filter &amp; pops</t>
  </si>
  <si>
    <t>takes off new stuff, adds?</t>
  </si>
  <si>
    <t>A: new egg carton design-no balloons</t>
  </si>
  <si>
    <t>cup thing, with tape over opening</t>
  </si>
  <si>
    <t>adds tape over opening</t>
  </si>
  <si>
    <t>Not allowed</t>
  </si>
  <si>
    <t>stuff falls out</t>
  </si>
  <si>
    <t>cup with foil inside-- K wants to secure</t>
  </si>
  <si>
    <t>cup with filter parachute</t>
  </si>
  <si>
    <t>attaches filter with lol stick</t>
  </si>
  <si>
    <t>new? Or mod. Filter design? With foil</t>
  </si>
  <si>
    <t>takes off pieces</t>
  </si>
  <si>
    <t>A: egg carton design + parachute filter</t>
  </si>
  <si>
    <t>huge paper bag- taped closed</t>
  </si>
  <si>
    <t>tapes top closed</t>
  </si>
  <si>
    <t>tapes something</t>
  </si>
  <si>
    <t>flies out, tube falls over</t>
  </si>
  <si>
    <t>straight to bottom</t>
  </si>
  <si>
    <t>crumples up bag</t>
  </si>
  <si>
    <t>bag, from chair-- throws into tube</t>
  </si>
  <si>
    <t>A: bag parachute on egg carton? from chair</t>
  </si>
  <si>
    <t>wrapped string in tape</t>
  </si>
  <si>
    <t xml:space="preserve">A: same? </t>
  </si>
  <si>
    <t>doesn't test again</t>
  </si>
  <si>
    <t>bag with stuff inside</t>
  </si>
  <si>
    <t>balloon with bag</t>
  </si>
  <si>
    <t>popped balloon</t>
  </si>
  <si>
    <t>adds balloon</t>
  </si>
  <si>
    <t>Liam &amp; Aeden wind transcript</t>
  </si>
  <si>
    <t>To sync transcripts</t>
  </si>
  <si>
    <t>Camera 1: [00:05:36.03] on Wind test S is [00:06:48.00] on LA wind 1</t>
  </si>
  <si>
    <t>camera 2:  [00:52:43.08] on Wind test S is [00:23:03.17] on LA wind 2</t>
  </si>
  <si>
    <t>cam 2 starts at 30:52 of cam 1 (only miss 1 min of video)</t>
  </si>
  <si>
    <t>% LA wind 1</t>
  </si>
  <si>
    <t>% camera at table</t>
  </si>
  <si>
    <t>29:43 total</t>
  </si>
  <si>
    <t>% Liam on left: long blonde hair, black fleece</t>
  </si>
  <si>
    <t>% Aeden on right: grey/white sweatshirt, brown hair, very quiet</t>
  </si>
  <si>
    <t>[00:00:00.00] A: Oh, and maybe we could use this because it could help fold up, and it's not too heavy, right?</t>
  </si>
  <si>
    <t>[00:00:36.14] A: Yeah, but maybe we should... Oh dude. Maybe we should put this [egg carton] over that, over this.</t>
  </si>
  <si>
    <t>[00:00:53.15] * Testing station instructions</t>
  </si>
  <si>
    <t>[00:00:59.15] A: I have a good idea. How 'bout we have two balloons on each end, just for the heck of it because balloons are awesome. And then we have that covering them. Is that a good idea? [Liam nods] 'Cause if we go like up into here</t>
  </si>
  <si>
    <t>[00:01:09.15] L: And if that one doesn't work, we can try my idea which is a circle [showing on tin foil]. Which mine is gonna be a circle with a hole in the middle to let the air go through it. And it'll, that's slightly slanted, like a cup. So imagine this [picks up coffee filter] with a hole in the middle of it. So that like it just stays and the wind goes through it [demonstrating with hands]. You know? And it just keeps it hovering like that [demonstrating going up and down].</t>
  </si>
  <si>
    <t>[00:01:44.00] * Watching others test? Looking at test station</t>
  </si>
  <si>
    <t>[00:01:52.18] L: Wait, why don't we just put this in and see what happens?</t>
  </si>
  <si>
    <t>A: Yeah, let's do that first.</t>
  </si>
  <si>
    <t>L: Ok, I'll go.</t>
  </si>
  <si>
    <t>A: We'll measure how low it is.</t>
  </si>
  <si>
    <t>[00:01:58.05] * Liam tests just egg carton-- flies out</t>
  </si>
  <si>
    <t>****************************************</t>
  </si>
  <si>
    <t>[00:00:59.15] Liam: Yeah I wanna do that again once they try</t>
  </si>
  <si>
    <t>[00:01:12.11] Liam: Oh that's a good idea, cutting it in half, that'll probably work (talking to Regan)</t>
  </si>
  <si>
    <t>[00:02:35.21] * Liam back.</t>
  </si>
  <si>
    <t>[00:02:36.11] L: Well it turned out that this one's too heavy.</t>
  </si>
  <si>
    <t>[00:02:38.07] A: Really?</t>
  </si>
  <si>
    <t>L: I want to try and cut it in, try to cut it in</t>
  </si>
  <si>
    <t>A: Yeah, cut it in two.</t>
  </si>
  <si>
    <t>L: Yeah, so I'm gonna, I'm gonna like I'm gonna cut it [pause] Hmm. I think we just need to add more weight. With the aluminum, Yeah.</t>
  </si>
  <si>
    <t>A: Does that the one won't float?</t>
  </si>
  <si>
    <t>[00:02:55.03] L: No, it will float.</t>
  </si>
  <si>
    <t>A: Oh.</t>
  </si>
  <si>
    <t>L: It goes up too high. It came out when I first tried it.</t>
  </si>
  <si>
    <t>[00:03:03.08] *L covers egg crate in foil</t>
  </si>
  <si>
    <t>[00:03:28.02] L: Anything that's really heavy here. What could we add that's heavy that would add, that would affect the weight?</t>
  </si>
  <si>
    <t>[00:03:42.07] Kerrianne: (to Aeden) Are you drawing out a plan?</t>
  </si>
  <si>
    <t>[00:03:44.06] A: Yeah.</t>
  </si>
  <si>
    <t>K: That's cool. Do you want to explain it to me or?</t>
  </si>
  <si>
    <t>[00:03:47.06] A (explaining drawing): Ok, so we're gonna have this as the center, 'cause the air will like go into these and keep it up but it'll come out.</t>
  </si>
  <si>
    <t>[00:03:55.29] K: I think we need to cut that in half.</t>
  </si>
  <si>
    <t>A: Maybe we should, maybe we should put holes like there</t>
  </si>
  <si>
    <t>K: What do you mean, what do you mean it will come out?</t>
  </si>
  <si>
    <t>[00:03:59.21] A: Well I mean, we're gonna put holes, maybe we should put holes in the side so that the air can come out but it'll stay up.</t>
  </si>
  <si>
    <t>K: Oh.</t>
  </si>
  <si>
    <t>A: Then we're gonna have tin foil too</t>
  </si>
  <si>
    <t>L: But you need to cut it in half</t>
  </si>
  <si>
    <t>[00:04:08.01] A: the side just because just because</t>
  </si>
  <si>
    <t>[00:04:12.29] K: Yeah, I think I see what you're saying. Did you, did you test a little bit with balloons and some of the materials here? Or did you look at people testing maybe?</t>
  </si>
  <si>
    <t>L: I just did.</t>
  </si>
  <si>
    <t>A: When we tested with that it's too heavy. I mean it's not too heavy--too light.</t>
  </si>
  <si>
    <t>L: It went up like that.</t>
  </si>
  <si>
    <t>K: Oh yeah. Awesome, I really like your plan.</t>
  </si>
  <si>
    <t>[00:03:17.11] * Liam tests-- flies out top</t>
  </si>
  <si>
    <t>[00:03:18.20] Liam: Still comes out. We need some more weight</t>
  </si>
  <si>
    <t>[00:04:34.03] L: I'm just gonna crumple up the tin foil. And put the tin foil.</t>
  </si>
  <si>
    <t>[00:04:44.02] A: I'm glad we actually get to test this one. We got to test the last one but this one's a bit easier.</t>
  </si>
  <si>
    <t>[00:04:55.22] * Liam puts ball of foil in egg carton</t>
  </si>
  <si>
    <t>[00:04:59.23] * A blows up balloons</t>
  </si>
  <si>
    <t>[00:05:07.06] * L tests egg crate with tin foil in it</t>
  </si>
  <si>
    <t>[00:04:02.24] * Liam tests egg carton-- falls to bottom</t>
  </si>
  <si>
    <t>[00:04:11.02] Liam: Wait, what happens when I put a piece of tin foil in</t>
  </si>
  <si>
    <t>[00:04:12.26] Kerrianne: What do you think? What do you think it's gonna do?</t>
  </si>
  <si>
    <t>[00:04:14.21] Liam: I think it's gonna fall</t>
  </si>
  <si>
    <t>[00:04:15.04] * Liam tests foil ball-- falls</t>
  </si>
  <si>
    <t>[00:04:15.20] Liam: Yeah, I think I'm gonna try something new</t>
  </si>
  <si>
    <t>[00:05:41.27] * L returns</t>
  </si>
  <si>
    <t>[00:05:42.28] L: Yeah, I'm gonna try a flat sheet.</t>
  </si>
  <si>
    <t>* L cuts foil sheet</t>
  </si>
  <si>
    <t>L: Don't try balloons.</t>
  </si>
  <si>
    <t>A: But balloons are awesome.</t>
  </si>
  <si>
    <t>[00:05:58.06] Chelsea: There's extra foil.</t>
  </si>
  <si>
    <t>L: Yeah.</t>
  </si>
  <si>
    <t>A: Wait, dude. In case it's too heavy, just in case, should we tie balloons to it? In case it's just too heavy?</t>
  </si>
  <si>
    <t>[00:06:04.20] L: I'm just gonna test this</t>
  </si>
  <si>
    <t>[00:06:06.23] * L tests flat foil sheet</t>
  </si>
  <si>
    <t>[00:05:10.25] * Liam tests foil-- flies out top</t>
  </si>
  <si>
    <t>[00:05:11.28] Kerrianne: What's in that? Just plain tin foil?</t>
  </si>
  <si>
    <t>[00:05:14.19] Liam: Dang it dang it dang it (as it flies out)</t>
  </si>
  <si>
    <t>[00:05:16.09] Kerrianne: Woah</t>
  </si>
  <si>
    <t>[00:06:33.07] * L returns, take crumpled foil (adds to sheet) and goes back to test-- doesn't get to test-- long line</t>
  </si>
  <si>
    <t>[00:06:49.02] Lija Announcement: So, Engineers - testing materials themselves</t>
  </si>
  <si>
    <t>[00:06:57.24] * Liam at front testing station to test crumpled foil-- then back to back testing station, back to front (never tests at back)</t>
  </si>
  <si>
    <t>[00:07:37.17] A: People are enjoying, over-enjoying the balloons, aren't they?</t>
  </si>
  <si>
    <t>[00:07:41.11] L: I never used a balloon (to Chelsea at test station)</t>
  </si>
  <si>
    <t>[00:07:55.01] A: Should I go test this? [balloon attached to egg carton half]</t>
  </si>
  <si>
    <t>L: Sure.</t>
  </si>
  <si>
    <t>A: 'Cause I think the balloon actually makes it heavier.</t>
  </si>
  <si>
    <t>[00:08:00.10] * Test balloon and egg crate (design 1?)-- both go (Liam carrying)</t>
  </si>
  <si>
    <t>[00:06:54.26] * Liam tests egg carton attached to balloon-- hovers for a while, but too low</t>
  </si>
  <si>
    <t>[00:06:57.06] Kerrianne: Oh wow. 1, 2...</t>
  </si>
  <si>
    <t>[00:07:02.03] Liam: That was in there for longer than 10 seconds</t>
  </si>
  <si>
    <t>[00:07:05.10] Kerrianne: It dipped down a little</t>
  </si>
  <si>
    <t>[Regan tests in between]</t>
  </si>
  <si>
    <t>[00:07:20.04] * Liam tests-- similar-- counts to 7-- too low</t>
  </si>
  <si>
    <t>[00:07:29.29] Kerrianne: I think you're almost there, it's kinda dipping and</t>
  </si>
  <si>
    <t>[00:07:34.00] Liam: I know what I'm gonna do, I need ?? cut</t>
  </si>
  <si>
    <t>[00:08:39.07] * A back, starts drawing (without design)</t>
  </si>
  <si>
    <t>[00:08:55.04] * L back, flips over egg crate and balloon design</t>
  </si>
  <si>
    <t>L:  Die, die, die and die. Die!</t>
  </si>
  <si>
    <t>[00:09:05.04] * L leaves (to test?)</t>
  </si>
  <si>
    <t>[00:07:56.21] * Liam tests-- similar-- very bouncy, but overall too low</t>
  </si>
  <si>
    <t>[00:08:04.21] Kerrianne: What do you think? So last time wasn't it kind of going up and a little bit down and a little bit up and now it seems to be going a little bit down</t>
  </si>
  <si>
    <t>[00:08:16.29] Liam: I think I should ?? a little bit more</t>
  </si>
  <si>
    <t>[00:08:19.07] Kerrianne: Lighten it up?</t>
  </si>
  <si>
    <t>[00:08:20.23] Liam: Woah (getting it out)</t>
  </si>
  <si>
    <t>[00:09:38.11] * L returns</t>
  </si>
  <si>
    <t>[00:09:47.23] * L cutting something off design-- bottom of egg carton</t>
  </si>
  <si>
    <t>[00:09:47.20] L: Oh! I got an idea.</t>
  </si>
  <si>
    <t>[00:10:02.27] A: Should we put those over there like planks? Like, should we put them over this? [this is the egg carton, planks are popsicle sticks?]</t>
  </si>
  <si>
    <t>[00:10:09.13] A: Wait I have a good idea, how about we make 2 models and see which one works better?</t>
  </si>
  <si>
    <t>L: Yeah but I need some, I need some tape first.</t>
  </si>
  <si>
    <t>A: Where'd the tape go?</t>
  </si>
  <si>
    <t>L: I don't know, we didn't use it since last time.</t>
  </si>
  <si>
    <t>A: I think they're using it. (Liam goes to get tape from RN)</t>
  </si>
  <si>
    <t>[00:10:30.22] A: Are you using this? [holds up flat sheet of foil]</t>
  </si>
  <si>
    <t>L: Yeah, but it's kind of failing. But I think I kind of screwed it up by doing that. So now I'm gonna do [taping something]</t>
  </si>
  <si>
    <t>* L tapes over holes in egg crate.</t>
  </si>
  <si>
    <t>[00:11:29.06] A: Are you using this? [crumpled foil]</t>
  </si>
  <si>
    <t>L: Uh, no.</t>
  </si>
  <si>
    <t>[00:11:32.20] * L testing their design</t>
  </si>
  <si>
    <t>[00:11:11.28] * Liam there to test</t>
  </si>
  <si>
    <t>[00:11:14.16] Lija: That's not quite hovering 'cause it's stuck, yeah?</t>
  </si>
  <si>
    <t>[00:11:15.29] * Liam tests-- sticks to side, then flies out top</t>
  </si>
  <si>
    <t>* A uncrumples foil</t>
  </si>
  <si>
    <t>[00:12:44.25] * L back</t>
  </si>
  <si>
    <t>L: We need a bit more weight.</t>
  </si>
  <si>
    <t>* L adds crumpled foil to egg carton</t>
  </si>
  <si>
    <t>[00:12:57.11] * L testing? not enough time?</t>
  </si>
  <si>
    <t>[00:13:03.28] * L back, adds foil, tape.</t>
  </si>
  <si>
    <t>[00:13:36.21] * L testing</t>
  </si>
  <si>
    <t>[00:12:32.26] * Liam there to test</t>
  </si>
  <si>
    <t>[00:12:32.26] Lija: So what's your thinking here Liam.</t>
  </si>
  <si>
    <t>[00:12:34.09] Liam: ??</t>
  </si>
  <si>
    <t>[00:12:35.01] * Liam tests-- falls to bottom</t>
  </si>
  <si>
    <t>[00:12:34.09] Lija: Adding some more weight? Um, so what do you think happened here?</t>
  </si>
  <si>
    <t>[00:12:41.12] Liam: I added too much weight to it</t>
  </si>
  <si>
    <t>[00:12:42.08] Lija: That was too much weight, you think?</t>
  </si>
  <si>
    <t>[00:12:44.28] Liam: Maybe if I take out one of these (changes something--can't see)</t>
  </si>
  <si>
    <t>[00:12:50.17] * Liam tests again-- out top</t>
  </si>
  <si>
    <t>[00:12:54.26] Lija: You gotta find something in between that, huh</t>
  </si>
  <si>
    <t>[00:14:10.10] L: Dah (frustrated noise)</t>
  </si>
  <si>
    <t>[00:14:13.19] A: Did something drastically fail?</t>
  </si>
  <si>
    <t>[00:14:21.24] [can't see Liam-- leaves again to test]</t>
  </si>
  <si>
    <t>[00:13:07.18] * Liam tests-- falls to bottom</t>
  </si>
  <si>
    <t>[00:13:13.18] Liam: I ripped it in half it should be working. Said it looks like it's failing ??</t>
  </si>
  <si>
    <t>[00:13:24.24] * Liam tests-- lasts to 3 then falls</t>
  </si>
  <si>
    <t>[00:13:26.19] Liam: 1, 2, 3, no it's already goes down</t>
  </si>
  <si>
    <t>[00:14:06.03] * Liam tests-- falls to bottom</t>
  </si>
  <si>
    <t>[00:14:06.12] Liam: Fly! (falls) I hate this</t>
  </si>
  <si>
    <t>[00:15:07.20] * [while L testing] A gets string out, puts back, draws something again, blows up a pink balloon</t>
  </si>
  <si>
    <t>[00:15:40.26] * L back</t>
  </si>
  <si>
    <t>[00:15:48.23] * Lija clapping, what are you thinking before you test, what do you hope to see happening.</t>
  </si>
  <si>
    <t>[00:16:01.28] * A blowing up purple balloon</t>
  </si>
  <si>
    <t>[00:16:30.24] * L playing with popsicle sticks taped together in sheet</t>
  </si>
  <si>
    <t>[00:16:44.02] L: Gah, too much tape.</t>
  </si>
  <si>
    <t>[00:17:02.16] L: So I'm thinking that I'm thinking that if I add enough weight to the with popsicle sticks, then it might work. And we're kind of doing two separate things so that</t>
  </si>
  <si>
    <t>A: Well actually we're doing it to see which one works better. Which one works better we'll both work on and modify.</t>
  </si>
  <si>
    <t>[00:17:18.28] L: Yeah, because maybe you'll have an idea and then I'll be like oh, that can use just a little more weight.</t>
  </si>
  <si>
    <t>[00:17:24.24] L: Actually, I'm gonna try that. Is that ok? [putting popsicle sticks on A's half egg carton]</t>
  </si>
  <si>
    <t>A: Ok. I'll just work on making something which [Liam walks away]</t>
  </si>
  <si>
    <t>[00:17:30.28] * L testing</t>
  </si>
  <si>
    <t>[00:16:21.26] Liam: Let's see if this works</t>
  </si>
  <si>
    <t>[00:16:21.26] * Liam tests-- falls right to bottom</t>
  </si>
  <si>
    <t>[Nicky tests]</t>
  </si>
  <si>
    <t>[00:16:42.20] * Liam tests something else-- also falls</t>
  </si>
  <si>
    <t>[00:17:54.22] A: Dang (tears tape)</t>
  </si>
  <si>
    <t>[00:18:03.29] * L back</t>
  </si>
  <si>
    <t>[00:18:12.25] * L gets tape</t>
  </si>
  <si>
    <t>[00:18:16.17] L: Ok.</t>
  </si>
  <si>
    <t>A: Did you try it yet?</t>
  </si>
  <si>
    <t>[00:18:19.12] L: I tried both of them [both designs] and they both kind of failed.</t>
  </si>
  <si>
    <t>[00:18:35.13] * L testing-- coffee filter design</t>
  </si>
  <si>
    <t>[00:17:32.15] * Liam tests-- flies out top</t>
  </si>
  <si>
    <t>[00:17:32.18] Liam: Please go please go please go</t>
  </si>
  <si>
    <t>[00:17:34.21] Kerrianne: Oh</t>
  </si>
  <si>
    <t>[00:17:35.20] Liam: I had more than one plate</t>
  </si>
  <si>
    <t>[00:17:38.15] Kerrianne: So you tried the popsicle sticks first and that didn't work, so then you added the</t>
  </si>
  <si>
    <t>[00:17:45.16] Liam: Now I'm just gonna add a plate</t>
  </si>
  <si>
    <t>[00:17:45.13] Kerrianne: Add more</t>
  </si>
  <si>
    <t>[00:17:48.24] Liam: Wait, maybe ? know I had more than one, maybe that was the problem</t>
  </si>
  <si>
    <t>[00:18:59.11] * L back</t>
  </si>
  <si>
    <t>L: I don't... Wait, I didn't know I had more than one, maybe that was the problem. [not sure what this means]</t>
  </si>
  <si>
    <t>* L testing</t>
  </si>
  <si>
    <t>L watching others test</t>
  </si>
  <si>
    <t>[00:17:59.12] Liam: Wow straws make such a difference. It's like one design (noise) too high and then it's like another straw (motioning down)</t>
  </si>
  <si>
    <t>[00:18:00.11] Kerrianne: I know, right? Yeah, little thing can change your design so much</t>
  </si>
  <si>
    <t>[00:19:39.12] A completes design with 2 balloons (A design 2) and goes back to drawing</t>
  </si>
  <si>
    <t>[00:18:32.18] Kerrianne: So what did you do? That was different</t>
  </si>
  <si>
    <t>[00:18:34.08] Liam: well the first time I had a bunch of paper plates (coffee filters), and I didn't even notice, so</t>
  </si>
  <si>
    <t>[00:18:38.24] Kerrianne: Coffee filters? you mean?</t>
  </si>
  <si>
    <t>[00:18:39.21] * Liam tests-- flies out top</t>
  </si>
  <si>
    <t>[00:18:40.21] Liam: Yeah, It's probably not going to have a significant effect, but I wanted to see if it would make a difference, and it did</t>
  </si>
  <si>
    <t>[00:19:57.23] * L back</t>
  </si>
  <si>
    <t>L: ...wanted to see if it would make a difference and it did [same line as from testing station]</t>
  </si>
  <si>
    <t>[00:20:04.15] A: Should we try this? [new design]</t>
  </si>
  <si>
    <t>L: Yeah, go on and try. Uh, I don't think. I think this is (unclear) but I'm gonna try!</t>
  </si>
  <si>
    <t>[00:20:10.20] * L tests with A design with balloons (A design 2)-- flies out top</t>
  </si>
  <si>
    <t>[00:19:14.19] * Liam tests Aeden's design-- flies out top</t>
  </si>
  <si>
    <t>[00:20:36.02] * L back</t>
  </si>
  <si>
    <t>[00:20:34.27] A: Did you try it?</t>
  </si>
  <si>
    <t>[00:20:36.07] L: Too light, but I have an idea. Why don't you try using the scissors to poke a hole so wind goes through it?</t>
  </si>
  <si>
    <t>[00:20:44.27] A (pointing at hole in the egg crate)</t>
  </si>
  <si>
    <t>[00:20:46.12] L: No, but the tin foil is blocking it.</t>
  </si>
  <si>
    <t>[00:20:48.29] A: Yeah, but it's directed out of here (points to end of egg crate)</t>
  </si>
  <si>
    <t>L: Oh! I didn't notice that.</t>
  </si>
  <si>
    <t>[00:20:52.26] A: Then it then it would also move the balloon.</t>
  </si>
  <si>
    <t>[00:20:59.08] A: Huh. So it's too light, right?</t>
  </si>
  <si>
    <t>[00:21:06.05] A: I'm just gonna borrow a couple of these [popsicle sticks] and make like a little deck.</t>
  </si>
  <si>
    <t>[00:21:10.11] A: Make like a little (unclear)</t>
  </si>
  <si>
    <t>L: Tiny (unclear) of tape.</t>
  </si>
  <si>
    <t>[00:21:14.07] A: I wish we could use glue, do you agree? It would be nice.</t>
  </si>
  <si>
    <t>[00:21:18.11] L: Yeah, I think glue would be nice for some things</t>
  </si>
  <si>
    <t>[00:21:21.27] A: Yeah. I might I think I will just do it for this.</t>
  </si>
  <si>
    <t>[00:21:31.13] A: Can I see this (tape)?</t>
  </si>
  <si>
    <t>[00:21:33.25] * L testing-- coffee filter design</t>
  </si>
  <si>
    <t>[00:21:18.16] * Liam tests-- falls</t>
  </si>
  <si>
    <t>[00:21:20.05] Liam: Too much weight!</t>
  </si>
  <si>
    <t>[00:21:50.16] C: What are you working on Aeden?</t>
  </si>
  <si>
    <t>[00:21:52.14] A: I'm looking [balloon pops-- interrupts]</t>
  </si>
  <si>
    <t>[00:21:57.21] C: Have you tested this part yet? [two balloon design]</t>
  </si>
  <si>
    <t>[00:21:59.12] A: Uh, yeah. I'm making a modification. I made plans for it.</t>
  </si>
  <si>
    <t>[00:22:03.11] C: Oh, cool. What's this modification for? That's for your test two I see [looking at drawing-- labelled test 2]</t>
  </si>
  <si>
    <t>[00:22:08.11] A: Yeah. First test was this.</t>
  </si>
  <si>
    <t>[00:22:10.26] C: Ok.</t>
  </si>
  <si>
    <t>[00:22:11.10] A: It was a mini version. This is the original plan but we had to cut this in half to make it lighter.</t>
  </si>
  <si>
    <t>[00:22:18.05] C: The egg part</t>
  </si>
  <si>
    <t>[00:22:20.06] A: Now it's too light.</t>
  </si>
  <si>
    <t>[00:22:22.03] C: And now it's too light? How do you know it's too light?</t>
  </si>
  <si>
    <t>[00:22:24.06] A: We tested it.</t>
  </si>
  <si>
    <t>[00:22:25.17] C: So it went out the top then?</t>
  </si>
  <si>
    <t>[00:22:27.29] A: Yeah.</t>
  </si>
  <si>
    <t>[00:22:29.24] C: So you said it makes it unstable. What makes it unstable?</t>
  </si>
  <si>
    <t>[00:22:32.22] A: Well I mean it just flops around like no tomorrow. It would've worked, but I mean, it does really flop around and it sorta drops to the bottom, then up again. So I think it would be better if I just cut only in one spot.</t>
  </si>
  <si>
    <t>[00:22:44.01] C: So you think these [popsicle sticks] are gonna make it more stable?</t>
  </si>
  <si>
    <t>[00:22:47.28] A: Well, just uh, weight wise.</t>
  </si>
  <si>
    <t>[00:22:51.06] C: Ok. So you think extra weight will make it more stable?</t>
  </si>
  <si>
    <t>[00:22:54.24] A: Yeah.</t>
  </si>
  <si>
    <t>[00:22:56.09] C: Cool.</t>
  </si>
  <si>
    <t>[00:21:59.14] Liam: I removed paper clips-- I removed paper plates</t>
  </si>
  <si>
    <t>[00:22:01.13] * Liam tests-- falls to bottom</t>
  </si>
  <si>
    <t>[00:22:03.02] Liam: stay in stay in</t>
  </si>
  <si>
    <t>[00:22:03.24] Kerrianne: You removed what?</t>
  </si>
  <si>
    <t>[00:22:05.03] Liam: No</t>
  </si>
  <si>
    <t>[00:22:08.15] ??: It's sticking to the bottom</t>
  </si>
  <si>
    <t>[00:22:08.15] Liam: it's just dancing</t>
  </si>
  <si>
    <t>[00:23:31.07] * L back</t>
  </si>
  <si>
    <t>[00:23:31.07] L: Oh that's a good idea. Yeah, I think it might work. [picks up design] I think it feels a bit heavier.</t>
  </si>
  <si>
    <t>[00:23:37.06] * L testing A's design</t>
  </si>
  <si>
    <t>[00:22:45.05] * Liam tests Aeden's design-- out top</t>
  </si>
  <si>
    <t>[00:22:46.13] Kerrianne: Woah this is a totally different design</t>
  </si>
  <si>
    <t>[00:22:49.08] Liam: That one didn't even get in</t>
  </si>
  <si>
    <t>[00:22:49.08] Kerrianne: OK. try again</t>
  </si>
  <si>
    <t>[00:22:51.22] Chelsea: That's the one that Aeden's been working on</t>
  </si>
  <si>
    <t>[00:22:50.09] * Liam tests again-- hovers, then goes out top</t>
  </si>
  <si>
    <t>[00:24:01.06] Lija: Hey Aeden. Is this your, is this a design that you came up with, some ideas?</t>
  </si>
  <si>
    <t>[00:24:04.27] A: Yeah. I had to cut</t>
  </si>
  <si>
    <t>[00:24:07.08] Lija: Explain to me.</t>
  </si>
  <si>
    <t>[00:24:07.22] A: We had to cut this in half so we're putting tin foil on top of that for weight. Then we're putting balloons on the side.</t>
  </si>
  <si>
    <t>[00:24:14.25] Lija: And it's this thing here?</t>
  </si>
  <si>
    <t>[00:24:15.26] A: No, it's that (points to model in Liam's hand)</t>
  </si>
  <si>
    <t>[00:24:17.08] * L back</t>
  </si>
  <si>
    <t>[00:24:17.08] L: A bit more weight and it'll go in.</t>
  </si>
  <si>
    <t>[00:24:18.03] A: Air is going through, we poked holes in the bottom</t>
  </si>
  <si>
    <t>Lija: Ok.</t>
  </si>
  <si>
    <t>[00:24:23.19] Lija: So the air's gonna go through what in the bottom?</t>
  </si>
  <si>
    <t>[00:24:25.27] L: Holes.</t>
  </si>
  <si>
    <t>A: Go through</t>
  </si>
  <si>
    <t>[00:24:27.29] Lija: Oh are you, oh I see</t>
  </si>
  <si>
    <t>A: 'Cause if we're gonna keep it up here, some can go through here and travel right through here.</t>
  </si>
  <si>
    <t>[00:24:32.18] Lija: Ok, so let, can I just make sure I understand what you're saying here? You're saying that these the egg carton is important because the air will go into these pockets?</t>
  </si>
  <si>
    <t>[00:24:41.09] A: Yes.</t>
  </si>
  <si>
    <t>[00:24:41.09] Lija: Yes. And why is that gonna help?</t>
  </si>
  <si>
    <t>[00:24:43.12] A: Well like keeping it up wise.</t>
  </si>
  <si>
    <t>[00:24:45.15] Lija: It'll help keep it up more you think. And then you said some air is gonna through sort of these holes that you've created.</t>
  </si>
  <si>
    <t>[00:24:49.25] A: Yes.</t>
  </si>
  <si>
    <t>[00:24:49.25] Lija: So this is important to your design. I love that you drew. What, what made you think to draw it out?</t>
  </si>
  <si>
    <t>[00:24:54.28] A: I usually do that kind of stuff in school.</t>
  </si>
  <si>
    <t>Lija: You do that kind of stuff at school? Ok, alright. Well I'm really curious to see how this works out. I can't wait to see when you test.</t>
  </si>
  <si>
    <t>[00:25:02.28] L: It's like just that (pinching motion) much too light</t>
  </si>
  <si>
    <t>[00:25:05.23] Lija: Oh, Ok, so you're hoping if you add popsicles the weight will help?</t>
  </si>
  <si>
    <t>[00:25:13.04] L: You're like doing everything and I'm just testing terrible ones and then your ones are actually good and I'm like oh that's actually a good idea.</t>
  </si>
  <si>
    <t>[00:25:24.20] L: It's a lot stronger than I thought it would be. Looking OK. One more popsicle stick!</t>
  </si>
  <si>
    <t>[00:25:27.06] * L testing</t>
  </si>
  <si>
    <t>[00:25:44.29] Lija: Aeden, why don't you come see how it goes?</t>
  </si>
  <si>
    <t>[00:26:00.23] Lija: So, Aeden, come here.</t>
  </si>
  <si>
    <t>[00:26:01.27] A: We need to add more weight. [after sees it crawling back up]</t>
  </si>
  <si>
    <t>[00:26:03.23] * A goes to testing station (Lija encouraged him to go, first time)</t>
  </si>
  <si>
    <t>[00:24:30.26] Kerrianne: Is this Aeden's?</t>
  </si>
  <si>
    <t>[00:24:31.22] Liam: Yeah, I added a popsicle stick</t>
  </si>
  <si>
    <t>[00:24:32.16] * Liam tests Aeden's design</t>
  </si>
  <si>
    <t>[00:24:33.24] Kerrianne: 1, 2, 3, 4, 5? (Liam pushes back down) looks like it's slowly crawling up</t>
  </si>
  <si>
    <t>[00:24:47.16] Lija: Yeah</t>
  </si>
  <si>
    <t>[00:24:52.10] Liam: I didn't actually knock that back down</t>
  </si>
  <si>
    <t>[00:24:53.29] Kerrianne: Let Aeden see. See what it's doing</t>
  </si>
  <si>
    <t>[00:24:59.07] Lija: So guys, really, watch this for a bit and think what you might do next, what you might change, cause simply adding more weight might not, it could work, but it might not be the only solution. I mean in fact you've got something pretty interesting here, How do</t>
  </si>
  <si>
    <t>[00:25:16.09] Regan?: Maybe add a paper clip</t>
  </si>
  <si>
    <t>[00:25:17.23] Lija: Um, do you guys feel like your idea of egg carton ?? air pockets is helping here? That and the combination of that and the balloons?</t>
  </si>
  <si>
    <t>[00:25:30.19] Liam: I think that's stayed in there for more than 10 seconds</t>
  </si>
  <si>
    <t>[00:25:33.20] Lija: I feel like this passes, what do you think Kerrianne?</t>
  </si>
  <si>
    <t>[00:25:34.16] Kerrianne: Yeah, I</t>
  </si>
  <si>
    <t>[00:25:36.27] Lija: It kinda keeps going up to the top, but it doesn't ever go totally out</t>
  </si>
  <si>
    <t>[00:25:40.19] Kerrianne: You want to challenge yourself maybe you can say we want it right here (pointing to mid point), but</t>
  </si>
  <si>
    <t>[00:25:45.07] Liam: OK. It was that one popsicle stick</t>
  </si>
  <si>
    <t>[00:25:49.20] Lija: I think it passes</t>
  </si>
  <si>
    <t>[00:27:04.24] * A back</t>
  </si>
  <si>
    <t>[00:27:04.08] Lija: Try something else, ok?</t>
  </si>
  <si>
    <t>[00:27:04.29] A: OK</t>
  </si>
  <si>
    <t>[00:27:05.29] * L back</t>
  </si>
  <si>
    <t>[00:27:05.29] L: That one popsicle stick! You did all the work and I'm like (places imaginary stick) there. And then it worked.</t>
  </si>
  <si>
    <t>[00:27:12.29] L: It's like you're building something and then it's like I don't know what's wrong. Oh, I forgot to put a screw in there. It works!</t>
  </si>
  <si>
    <t>[00:27:23.00] A: Their's is so sloppy, right?</t>
  </si>
  <si>
    <t>[00:27:26.23] L: It looks funny.</t>
  </si>
  <si>
    <t>[00:27:33.02] L: Wait, maybe if we want it to go down we should cover-- I mean-- cover up some air pockets, you know? (unclear) Air pockets and see if that gets it to sink?</t>
  </si>
  <si>
    <t>[00:27:45.16] A: I'm gonna add some more popsicle sticks</t>
  </si>
  <si>
    <t>[00:27:49.27] * L nods in agreement</t>
  </si>
  <si>
    <t>[00:27:51.25] L: Woo! I'm just gonna keep on working on mine. Ah, jackload of popsicles!</t>
  </si>
  <si>
    <t>[00:27:55.25] L: Wait, how is this (unclear)</t>
  </si>
  <si>
    <t>[00:28:07.16] A: So close [commenting on test]</t>
  </si>
  <si>
    <t>[00:28:18.18] A: Oh, oh! [camera fell over]</t>
  </si>
  <si>
    <t>[00:28:22.12] L: Dumb.</t>
  </si>
  <si>
    <t>[00:28:26.15] L: Nothing ever happened. [joking, talking to camera]</t>
  </si>
  <si>
    <t>[00:28:35.18] * A fixes fallen camera</t>
  </si>
  <si>
    <t>[00:28:58.10] * L adding popsicle sticks into holes in coffee filter</t>
  </si>
  <si>
    <t>[00:29:04.22] L: Owi! I'm fine.</t>
  </si>
  <si>
    <t>[00:29:09.27] L: Jah, I'm just gonna do this and see what the heck happens.</t>
  </si>
  <si>
    <t>[00:29:15.13] * L testing his own model-- coffee filters &amp; popsicle sticks</t>
  </si>
  <si>
    <t>[00:28:03.07] * Liam tests coffee filter &amp; popsicle stick design-- falls</t>
  </si>
  <si>
    <t>[00:28:03.22] Kerrianne: So what did you add from your last design?</t>
  </si>
  <si>
    <t>[00:28:07.29] Liam: that (pointing?)</t>
  </si>
  <si>
    <t>[00:28:09.07] Kerrianne: What's that? Another coffee filter and a stick, is that what it was?</t>
  </si>
  <si>
    <t>[00:28:13.00] Liam: Yeah</t>
  </si>
  <si>
    <t>[00:28:16.19] Kerrianne: Why do you think it went to the bottom?</t>
  </si>
  <si>
    <t>[00:28:18.15] Liam: Oh, I see. This thing falls apart. I give up on it</t>
  </si>
  <si>
    <t>[00:28:23.07] Kerrianne: Maybe you need to make it a little stronger</t>
  </si>
  <si>
    <t>[00:29:17.00] C: Sorry this is in your way. It's so hard to find a spot for these.</t>
  </si>
  <si>
    <t>[00:29:19.04] A: I know, I accidentally knocked it over.</t>
  </si>
  <si>
    <t>[00:29:21.02] C: Yeah, that's fine. I mean they get knocked over all the time.</t>
  </si>
  <si>
    <t>[00:29:24.14] A: Ok then.</t>
  </si>
  <si>
    <t>[00:29:24.26] C: They're pretty sturdy. It's just yeah, I know 'cause it's kind of in your way, too and you're trying to work.</t>
  </si>
  <si>
    <t>[00:29:43.00] * L back</t>
  </si>
  <si>
    <t>CAMERA 2</t>
  </si>
  <si>
    <t>24:42 total</t>
  </si>
  <si>
    <t>STARTS at 30:52 for trans 1 (Trans 1 ends at [00:29:43.00] , so 1 minute later)</t>
  </si>
  <si>
    <t>[00:00:20.22] * A taping on popsicle sticks</t>
  </si>
  <si>
    <t>[00:00:32.05] L: Oh, that's probably not gonna work, I tried using a ton of those and they always go up too high or fall down [talking to RN?]</t>
  </si>
  <si>
    <t>[00:00:37.27] Lija Announcement: Share out at end, challenge-- build something that doesn't include a balloon.</t>
  </si>
  <si>
    <t>[00:01:17.03] L: I'm (unclear) mine (unclear)</t>
  </si>
  <si>
    <t>[00:01:20.15] A: Ok.</t>
  </si>
  <si>
    <t>L: I'm trying to get mine up with popsicle sticks and it all comes out and kind of, you know what happened? I didn't see, I want to see it.</t>
  </si>
  <si>
    <t>[00:01:25.25] * A takes apart popsicle sticks</t>
  </si>
  <si>
    <t>[00:01:28.09] A: Ok, you know what I just need, aw. Oh my gosh. [took off all popsicle sticks-- having trouble attaching]</t>
  </si>
  <si>
    <t>[00:01:31.18] L: No, you need to keep that one popsicle stick that I added.</t>
  </si>
  <si>
    <t>[00:01:34.22] A: Oh, yeah I am. Oh, I'm just gonna, I just need to make it more stable. I mean like, you know.</t>
  </si>
  <si>
    <t>[00:01:40.08] L: Yeah.</t>
  </si>
  <si>
    <t>[00:01:40.08] A: I just need to make it more like, neat.</t>
  </si>
  <si>
    <t>[00:01:42.09] L: You mean it doesn't work without that one little thing.</t>
  </si>
  <si>
    <t>[00:01:43.07] A: I prefer things being neat rather than messy. That's a true fact about moi. Uh. tape, tape the tape.</t>
  </si>
  <si>
    <t>[00:01:53.17] L: I say this will (unclear) go off and probably fall down. [L has his model with paper and popsicle sticks]</t>
  </si>
  <si>
    <t>[00:01:57.08] * L testing his model</t>
  </si>
  <si>
    <t>[00:31:39.22] Liam: I want you to work. work!</t>
  </si>
  <si>
    <t>[00:31:41.21] * Liam tests coffee filter design-drops right to bottom</t>
  </si>
  <si>
    <t>[00:31:46.17] Kerrianne: No more popsicle sticks that aren't</t>
  </si>
  <si>
    <t>[00:31:47.17] Lija: They have to be attached</t>
  </si>
  <si>
    <t>[00:02:14.05] * L back</t>
  </si>
  <si>
    <t>[00:02:15.22] L: That looks amazing. It didn't (unclear) like a blender [demonstrates with hands that model sunk down]</t>
  </si>
  <si>
    <t>[00:02:47.21] * L begins to work on a new model, selects paper cup and inserts hand [thinking about what to put in cup?]</t>
  </si>
  <si>
    <t>[00:02:57.27] * L testing cup with foil in it.</t>
  </si>
  <si>
    <t>[00:32:40.08] * Liam testing cup with something in it-- stuff falls out and falls</t>
  </si>
  <si>
    <t>[00:32:40.21] Kerrianne: Wait wait wait-- what are you testing?</t>
  </si>
  <si>
    <t>[00:32:44.01] Liam: Oh, turn it around</t>
  </si>
  <si>
    <t>[00:32:44.23] Kerrianne: Make sure your materials are secure before you</t>
  </si>
  <si>
    <t>[00:32:47.05] Liam: I thought the wind would keep the cup and everything pushed up like that (demonstrating with hands)</t>
  </si>
  <si>
    <t>[00:03:20.07] * L back.</t>
  </si>
  <si>
    <t>[00:03:31.25] A: Yay paper clips [talking to RN]. Ah.</t>
  </si>
  <si>
    <t>[00:03:36.02] A: We're using too much tape.</t>
  </si>
  <si>
    <t>[00:03:38.03] L: Yeah, we are. Whatever.</t>
  </si>
  <si>
    <t>[00:03:39.01] A: Yeah, you're right. Tape is tape.</t>
  </si>
  <si>
    <t>[00:04:03.09] * A tests his new half-egg carton design (no balloons)</t>
  </si>
  <si>
    <t>[00:34:13.19] * Aeden tests new design without balloons-- falls</t>
  </si>
  <si>
    <t>[00:34:18.00] Kerrianne: So what did you change? Did you take off the balloons?</t>
  </si>
  <si>
    <t>[00:34:20.15] Aeden: No I just used a different ??</t>
  </si>
  <si>
    <t>[00:04:22.23] * L tests cup design</t>
  </si>
  <si>
    <t>[00:34:25.23] * Liam tests cup thing-- falls to bottom</t>
  </si>
  <si>
    <t>[00:34:30.03] Kerrianne: So what happened with that one?</t>
  </si>
  <si>
    <t>[00:34:32.01] Liam: I put tape here</t>
  </si>
  <si>
    <t>[00:34:33.03] Kerrianne: Oh, you just secured it</t>
  </si>
  <si>
    <t>[00:34:46.21] Liam: I made it thinner, maybe some air will come in</t>
  </si>
  <si>
    <t>[00:34:48.18] * Liam tests cup thing-- falls to bottom</t>
  </si>
  <si>
    <t>[00:34:49.16] Kerrianne: Ugh</t>
  </si>
  <si>
    <t>[00:04:48.24] * A back</t>
  </si>
  <si>
    <t>[00:05:23.15] * L back</t>
  </si>
  <si>
    <t>[00:06:18.22] * L tests</t>
  </si>
  <si>
    <t>[00:36:07.20] * Liam tests cup-- but stuff about to fall out</t>
  </si>
  <si>
    <t>[00:36:09.06] Kerrianne: oo, careful. that tin foil. Maybe you need to secure that a little more? Well what happened, the last time?</t>
  </si>
  <si>
    <t>[00:06:41.06] * L back</t>
  </si>
  <si>
    <t>[00:06:55.06] * L testing</t>
  </si>
  <si>
    <t>[00:37:15.14] * Liam tests cup-- fall</t>
  </si>
  <si>
    <t>[00:37:18.01] Liam: I'm adding a parachute</t>
  </si>
  <si>
    <t>[00:37:19.10] Kerrianne: Ugh. Adding a parachute?</t>
  </si>
  <si>
    <t>[00:07:17.25] * A adding popsicle sticks</t>
  </si>
  <si>
    <t>[00:07:44.20] L: I'm adding a midget parachute</t>
  </si>
  <si>
    <t>[00:07:46.12] * L back</t>
  </si>
  <si>
    <t>[00:07:47.10] L: I need the scissors for my midget parachute.</t>
  </si>
  <si>
    <t>[00:08:14.01] * Liam doing something with lollipop sticks and coffee filter</t>
  </si>
  <si>
    <t>[00:08:45.22] * L testing</t>
  </si>
  <si>
    <t>[00:38:31.13] * Liam goes to test, but coffee fliter flies off design before he can test it</t>
  </si>
  <si>
    <t>[00:38:35.15] Kerrianne: Want to secure that a little bit more?</t>
  </si>
  <si>
    <t>[00:09:03.28] * L back</t>
  </si>
  <si>
    <t>[00:09:04.22] L: Yeah, you were, what are you doin'?</t>
  </si>
  <si>
    <t>[00:09:07.18] A: I don't know</t>
  </si>
  <si>
    <t>[00:09:08.04] L: Cool little guy.</t>
  </si>
  <si>
    <t>[00:09:17.27] * Liam doing something with balloon? -- has white balloon with cup hanging</t>
  </si>
  <si>
    <t>[00:09:27.01] A: Hm.</t>
  </si>
  <si>
    <t>[00:09:41.04] * L "testing" his parachute by letting it fall from high up at table.</t>
  </si>
  <si>
    <t>[00:09:44.05] A: Can I borrow this? [coffee filter]</t>
  </si>
  <si>
    <t>[00:09:47.20] L: Yeah.</t>
  </si>
  <si>
    <t>[00:09:49.24] * L leaves--watches tests, but doesn't test</t>
  </si>
  <si>
    <t>[00:10:05.19] * L back.</t>
  </si>
  <si>
    <t>[00:10:22.12] * L testing-- foil and sticks design? not balloon design</t>
  </si>
  <si>
    <t>[00:10:29.08] * A cutting string</t>
  </si>
  <si>
    <t>[00:40:29.18] * Liam tests-- falls straight down</t>
  </si>
  <si>
    <t>[00:40:31.26] Kerrianne: Oh this one's really different. You took off all the parachutes and everything else? Why did you... can Nicky</t>
  </si>
  <si>
    <t>* L takes pieces off?</t>
  </si>
  <si>
    <t>[00:40:51.28] Liam: I almost, when I took this off (not sure-- goes back to table)</t>
  </si>
  <si>
    <t>[00:11:18.11] * L back</t>
  </si>
  <si>
    <t>[00:11:24.27] * L playing with other balloon design</t>
  </si>
  <si>
    <t>[00:12:13.26] * L Drops newer foil-sticks design-- sticks come out</t>
  </si>
  <si>
    <t>[00:12:21.08] L: What can I do?</t>
  </si>
  <si>
    <t>[00:12:25.13] A: Huh?</t>
  </si>
  <si>
    <t>[00:12:26.02] L: Can I have the bag?</t>
  </si>
  <si>
    <t>[00:12:28.16] L: I'm just gonna use this bag do something. Ah. (folds up bag, then starts cutting-- after seeing Julian succeed with bag?)</t>
  </si>
  <si>
    <t>[00:12:57.04] L: Sure [talking to RN]</t>
  </si>
  <si>
    <t>[00:12:59.16] * L goes to test</t>
  </si>
  <si>
    <t>[00:42:51.22] * Liam tests paper bag-- flies out top</t>
  </si>
  <si>
    <t>[00:13:24.04] * L back</t>
  </si>
  <si>
    <t>[00:13:25.15] L: There's nothing that's heavy here!</t>
  </si>
  <si>
    <t>[00:13:32.07] A: Sticks are heavy. er. Pencils are heavier.</t>
  </si>
  <si>
    <t>[00:13:37.11] L: I know it will be</t>
  </si>
  <si>
    <t>[00:13:39.16] A: Yeah, you can attach it a pencil to it. How you do that.</t>
  </si>
  <si>
    <t>[00:13:47.26] L: Sticks are like the heaviest thing we have and they're so light</t>
  </si>
  <si>
    <t>[00:13:49.21] A: Well the pencil</t>
  </si>
  <si>
    <t>[00:13:54.03] A: This is heavy (hands Liam taped popsicle sticks)</t>
  </si>
  <si>
    <t>[00:13:55.06] A: Take.</t>
  </si>
  <si>
    <t>[00:13:58.02] A: You think this will work? [shows Liam new version of egg carton model with paper parachute attached]</t>
  </si>
  <si>
    <t>[00:13:59.21] L: I think it will. Let's go over and test it.</t>
  </si>
  <si>
    <t>[00:14:04.00] A: One second, I'm gonna poke some holes in it. [starts marking/creating holes with pencil] Oh, actually it's fine.</t>
  </si>
  <si>
    <t>[00:14:11.26] * Aeden goes to test alone</t>
  </si>
  <si>
    <t>[00:44:26.26] * Aeden tests newer single balloon-egg carton design--falls-- no balloon, with parachute</t>
  </si>
  <si>
    <t>[00:44:29.26] Kerrianne: Ugh, so what did you add, just the parachute?</t>
  </si>
  <si>
    <t>[00:44:32.17] Aeden: yeah</t>
  </si>
  <si>
    <t>[00:14:29.01] * L working on bag design--taping top shut</t>
  </si>
  <si>
    <t>[00:14:42.10] * L testing</t>
  </si>
  <si>
    <t>[00:15:03.07] * A back</t>
  </si>
  <si>
    <t>[00:45:07.25] * Liam testing huge paper bag-- falls</t>
  </si>
  <si>
    <t>[00:45:05.06] Liam: This is the wrong side, whatever I'm gonna try it anyway</t>
  </si>
  <si>
    <t>[00:45:08.11] Kerrianne: So what did you</t>
  </si>
  <si>
    <t>[00:45:11.01] Liam: it's a bag</t>
  </si>
  <si>
    <t>[00:45:12.17] Kerrianne: What did you think it was gonna do? Did you expect that?</t>
  </si>
  <si>
    <t>[00:45:14.09] Liam: I screwed it up I meant to put that tape on the other ?? that's what I was actually using</t>
  </si>
  <si>
    <t>[00:15:39.16] * L back</t>
  </si>
  <si>
    <t>[00:15:44.03] A: (unclear)</t>
  </si>
  <si>
    <t>[00:15:56.12] * L tests bag</t>
  </si>
  <si>
    <t>Liam also talking to Nicky as he tests</t>
  </si>
  <si>
    <t>[00:45:44.02] Liam: (to Nicky) try to straight out the top end (Nicky trying to test but design won't go in) so that it</t>
  </si>
  <si>
    <t>[00:46:23.26] * Liam testing bag-- first time tube falls overs</t>
  </si>
  <si>
    <t>[00:46:28.29] Liam: I have an idea</t>
  </si>
  <si>
    <t>[00:46:30.08] * Testing again-- pushes bag into tube--still goes up, sticks to top band</t>
  </si>
  <si>
    <t>[00:46:33.17] Liam: It's working (joking-- obviously stuck on top)</t>
  </si>
  <si>
    <t>[00:46:36.02] Kerrianne: I think it's just sticking actually. OK, one at a time</t>
  </si>
  <si>
    <t>[00:17:03.23] * L back</t>
  </si>
  <si>
    <t>[00:16:50.23] * box moved!</t>
  </si>
  <si>
    <t>[00:17:10.05] * A wrapped string between parachute and egg carton in tape</t>
  </si>
  <si>
    <t>[00:17:07.24] Chelsea: Aeden, you've got something crazy out on here. I like it.</t>
  </si>
  <si>
    <t>[00:17:12.16] C: Have you tried it yet?</t>
  </si>
  <si>
    <t>[00:17:13.10] A: No.</t>
  </si>
  <si>
    <t>[00:17:15.07] A: That's the one with the balloons.</t>
  </si>
  <si>
    <t>[00:17:17.06] Instructor: And does it work?</t>
  </si>
  <si>
    <t>[00:17:18.26] A: Yeah.</t>
  </si>
  <si>
    <t>[00:17:19.22] C: Awesome, I love your little man on top.</t>
  </si>
  <si>
    <t>[00:17:20.04] * L at testing station-- commenting on others</t>
  </si>
  <si>
    <t>[00:17:24.09] * A testing new design</t>
  </si>
  <si>
    <t>[00:47:40.22] Liam: Get in there!</t>
  </si>
  <si>
    <t>[00:47:40.09] * Liam tests from chair-- throws design (crumpled bag) into tube-- straight to bottom</t>
  </si>
  <si>
    <t>[00:47:42.12] Kerrianne: Woah. I don't think</t>
  </si>
  <si>
    <t>[00:47:52.24] * Aeden tests from chair-- topples right to bottom-- new parachute on egg carton</t>
  </si>
  <si>
    <t>[00:47:57.03] Kerrianne: Oh</t>
  </si>
  <si>
    <t>[others test]</t>
  </si>
  <si>
    <t>[00:48:18.05] * Aeden tests-- right to bottom</t>
  </si>
  <si>
    <t>[00:48:20.12] Kerrianne: What do you think's happening?</t>
  </si>
  <si>
    <t>[00:48:21.16] Aeden: (shrugs)</t>
  </si>
  <si>
    <t>[00:48:22.26] Kerrianne: Maybe it's too heavy?</t>
  </si>
  <si>
    <t>[00:18:16.22] L: I'm so mad. I need to rip something or break something. (off camera) I'm so mad (just after Aeden's fails at 47:57 in testing camera)</t>
  </si>
  <si>
    <t>[00:18:51.29] * A back</t>
  </si>
  <si>
    <t>[00:18:58.20] * A adds pencil to design</t>
  </si>
  <si>
    <t>[00:19:00.06] * L at testing station still</t>
  </si>
  <si>
    <t>[00:48:35.14] Liam: oo, I have an idea. Can I try a care bear? (laughing)</t>
  </si>
  <si>
    <t>[00:48:40.28] Kerrianne: I don't think that's gonna work</t>
  </si>
  <si>
    <t>[00:48:41.06] Lija: Not yet</t>
  </si>
  <si>
    <t>[00:48:47.26] * Liam tests from chair-- flies out before going in</t>
  </si>
  <si>
    <t>[00:48:49.07] Kerrianne: I think your bag needs a little something else</t>
  </si>
  <si>
    <t>[00:48:49.09] * Liam tests again-- throws it in the tube-- flies out again</t>
  </si>
  <si>
    <t>[00:48:51.20] Kerrianne: I don't think throwing it down is gonna help it actually could break this</t>
  </si>
  <si>
    <t>[00:19:21.10] * A drawing</t>
  </si>
  <si>
    <t>[00:19:24.00] Lija: Are you drawing again, Aeden?</t>
  </si>
  <si>
    <t>[00:19:27.13] * L back</t>
  </si>
  <si>
    <t>[00:19:29.27] Lija announcement - Um, engineers-- almost 12 o'clock--big share, clean up and lunch break</t>
  </si>
  <si>
    <t>[00:19:51.05] * L adding lots of popsicle sticks into bag</t>
  </si>
  <si>
    <t>[00:20:13.02] * L leaves for test</t>
  </si>
  <si>
    <t>[00:50:08.09] * Liam tests bag with stuff inside-- falls</t>
  </si>
  <si>
    <t>[00:50:08.18] Kerrianne: What did you add?</t>
  </si>
  <si>
    <t>[00:50:09.20] Liam: stuff in the middle</t>
  </si>
  <si>
    <t>[00:50:13.24] Kerrianne: I think it's too heavy now</t>
  </si>
  <si>
    <t>[00:50:25.01] * Liam tests again-- falls again</t>
  </si>
  <si>
    <t>[00:20:27.15] * A continues drawing</t>
  </si>
  <si>
    <t>[00:20:55.25] * L back</t>
  </si>
  <si>
    <t>[00:21:03.00] L: [banging popsicle stick on table] How is this popsicle stick not breaking? Look. [continues banging on table]</t>
  </si>
  <si>
    <t>[00:21:09.09] L: It's going straight through this!</t>
  </si>
  <si>
    <t>[00:21:12.10] L: Break! Break, you stinking popsicle stick. Break break break. I swear, this popsicle stick is turning me, is. Finally, you break</t>
  </si>
  <si>
    <t>[00:21:46.11] L: Can I pop this? [points to his cup and balloon model]</t>
  </si>
  <si>
    <t>[00:21:48.09] A: Yeah, you can.</t>
  </si>
  <si>
    <t>[00:21:51.29] L: Actually, I don't want to. It'll make a lot of noise.</t>
  </si>
  <si>
    <t>[00:21:53.01] A: And everybody will stare at you?</t>
  </si>
  <si>
    <t>[00:21:54.26] L: Yeah.</t>
  </si>
  <si>
    <t>[00:22:04.02] * L adds balloon from old model to bag model</t>
  </si>
  <si>
    <t>[00:22:13.16] * L testing balloon with bag</t>
  </si>
  <si>
    <t>[00:52:03.04] * Liam tests balloon with bag-- falls</t>
  </si>
  <si>
    <t>[00:52:06.07] Kerrianne: Ugh</t>
  </si>
  <si>
    <t>[00:22:27.29] * A redesigning model? keeps drawing</t>
  </si>
  <si>
    <t>[00:22:33.24] * L back</t>
  </si>
  <si>
    <t>[00:22:59.18] L: Oh, what happened to the balloon? [holding popped balloon]</t>
  </si>
  <si>
    <t>[00:23:05.16] Lija announcement: time, big share of best design</t>
  </si>
  <si>
    <t>[00:52:44.03] * Liam tests popped balloon-- drops (same time as Lija announcement)</t>
  </si>
  <si>
    <t>[00:23:20.12] A: Should we go with this? [gestures to egg carton with 2 balloons]</t>
  </si>
  <si>
    <t>[00:23:21.21] L nodds</t>
  </si>
  <si>
    <t>[00:23:31.22] A: Should we start to clean up the stuff that we didn't use?</t>
  </si>
  <si>
    <t>[00:23:37.11] L: Kind of got mad (unclear) the damage.</t>
  </si>
  <si>
    <t>[00:23:39.01] A: Let's categorize this as the trash pile</t>
  </si>
  <si>
    <t>[00:23:47.01] * A &amp; L cleaning up</t>
  </si>
  <si>
    <t>[00:23:53.05] A: Why did you (unclear) mad?</t>
  </si>
  <si>
    <t>[00:23:55.01] L: Because it was not working.</t>
  </si>
  <si>
    <t>[00:23:58.27] A: Uh I don't believe that's (unclear)</t>
  </si>
  <si>
    <t>[00:24:06.13] Lija announcement for big share</t>
  </si>
  <si>
    <t>[00:24:13.19]  L: I am turning it like this and it was going through it [talking about popsicle stick on table]</t>
  </si>
  <si>
    <t>[00:00:07.07] L: Oh, I got an idea. Maybe we should do one, we cut this into a circle and then we start making a hole in the middle. Just like, blow up the balloon a little bit, make it fit.</t>
  </si>
  <si>
    <t>??</t>
  </si>
  <si>
    <t xml:space="preserve">tests </t>
  </si>
  <si>
    <t>number</t>
  </si>
  <si>
    <t>successful tests</t>
  </si>
  <si>
    <t>axis labels</t>
  </si>
  <si>
    <t>dummy values</t>
  </si>
  <si>
    <t>plotting value</t>
  </si>
  <si>
    <t>Test</t>
  </si>
  <si>
    <t>T</t>
  </si>
  <si>
    <t>Non-physical</t>
  </si>
  <si>
    <t>N</t>
  </si>
  <si>
    <t>Weight</t>
  </si>
  <si>
    <t>W</t>
  </si>
  <si>
    <t>Air pushing</t>
  </si>
  <si>
    <t>AP</t>
  </si>
  <si>
    <t>Size</t>
  </si>
  <si>
    <t>S</t>
  </si>
  <si>
    <t>Air flow</t>
  </si>
  <si>
    <t>AF</t>
  </si>
  <si>
    <t>Other factors</t>
  </si>
  <si>
    <t>OF</t>
  </si>
  <si>
    <t>START TAPE 2</t>
  </si>
  <si>
    <t>[00:19:39.12] * A completes design with 2 balloons (A design 2) and goes back to drawing</t>
  </si>
  <si>
    <t>* Liam also talking to Nicky as he tests</t>
  </si>
  <si>
    <t>time corrected</t>
  </si>
  <si>
    <t>L: I don't... Wait, I didn't know I had more than one, maybe that was the problem.</t>
  </si>
  <si>
    <t>[00:17:48.24] Liam: Wait, maybe I didn’t know I had more than one, maybe that was the problem</t>
  </si>
  <si>
    <t>num gray:</t>
  </si>
  <si>
    <t>num text:</t>
  </si>
  <si>
    <t>num turns:</t>
  </si>
  <si>
    <t>[* Nicky tests]</t>
  </si>
  <si>
    <t xml:space="preserve">start </t>
  </si>
  <si>
    <t>end</t>
  </si>
  <si>
    <t>[00:23:37.06] * L goes to test A's design</t>
  </si>
  <si>
    <t>[00:20:36.02] * L back at building table, just testing A's design--flew out the top</t>
  </si>
  <si>
    <t>[00:21:33.25] * L goes to test station with coffee filter design</t>
  </si>
  <si>
    <t>* L returns to table</t>
  </si>
  <si>
    <t>* Liam tests-- falls</t>
  </si>
  <si>
    <t>Liam: Too much weight!</t>
  </si>
  <si>
    <t>* L goes to testing station</t>
  </si>
  <si>
    <t>[00:23:31.07] * L back at building table</t>
  </si>
  <si>
    <t>* at building table</t>
  </si>
  <si>
    <t>[00:24:17.08] * L back at building table</t>
  </si>
  <si>
    <t>[00:25:27.06] * L goes to test station</t>
  </si>
  <si>
    <t>* at testing station</t>
  </si>
  <si>
    <t>Liam &amp; Aeden transcript</t>
  </si>
  <si>
    <t>* CAMERA 2</t>
  </si>
  <si>
    <t>subset:</t>
  </si>
  <si>
    <t/>
  </si>
  <si>
    <t>[00:20:36.02] * L back at building table</t>
  </si>
  <si>
    <t>* L goes to testing station to test A's design</t>
  </si>
  <si>
    <t>[00:22:29.24] C: So you said it "makes it unstable" [reading off of A's drawing]. What makes it unstable?</t>
  </si>
  <si>
    <t>[00:24:14.25] Lija: And it's this thing here? [trying to figure out which physical design corresponds to the drawing]</t>
  </si>
  <si>
    <t>A: Go through [motioning with hands]</t>
  </si>
  <si>
    <t>A: 'Cause if we're gonna keep it up here, some can go through here and travel right through here. [pointing to different spots on design]</t>
  </si>
  <si>
    <t>[00:25:13.04] L: [aside to Aeden] You're like doing everything and I'm just testing terrible ones and then your ones are actually good and I'm like oh that's actually a good idea.</t>
  </si>
  <si>
    <t>W,AF</t>
  </si>
  <si>
    <t>revoicing difference</t>
  </si>
  <si>
    <t>K didn't have anything, then agreed OF</t>
  </si>
  <si>
    <t>% agree</t>
  </si>
  <si>
    <t>total turns</t>
  </si>
  <si>
    <t>agreed</t>
  </si>
  <si>
    <t>revoicing difference- Aaron had AF, K and I didn't -- agreed</t>
  </si>
  <si>
    <t>K had AP (aaron and I didn't), agreed not</t>
  </si>
  <si>
    <t>student turns</t>
  </si>
  <si>
    <t>coded differently, all agreed at end</t>
  </si>
  <si>
    <t>differences with revoicings</t>
  </si>
  <si>
    <t>% agree student turns</t>
  </si>
  <si>
    <t>total turns coded</t>
  </si>
  <si>
    <t>corrected time</t>
  </si>
  <si>
    <t>corrected time (to plot)</t>
  </si>
  <si>
    <t>time build cams</t>
  </si>
  <si>
    <t>[00:08:16.29] Liam: I think I should lighten it up a little bit more</t>
  </si>
  <si>
    <t>* L watching others test</t>
  </si>
  <si>
    <t>* [Nicky tests]</t>
  </si>
  <si>
    <t>* L: ...wanted to see if it would make a difference and it did [same line as from testing station]</t>
  </si>
  <si>
    <t>* [00:20:36.07] L: Too light, but I have an idea. Why don't you try using the scissors to poke a hole so wind goes through it?</t>
  </si>
  <si>
    <t>* 24:42 total</t>
  </si>
  <si>
    <t>* STARTS at 30:52 for trans 1 (Trans 1 ends at [00:29:43.00] , so 1 minute later)</t>
  </si>
  <si>
    <t>[00:00:32.05] L: Oh, that's probably not gonna work, I tried using a ton of those and they always go up too high or fall down [talking to RN]</t>
  </si>
  <si>
    <t>* [Regan tests in between]</t>
  </si>
  <si>
    <t>* [00:14:21.24] [can't see Liam-- leaves again to test]</t>
  </si>
  <si>
    <t>* [others test]</t>
  </si>
  <si>
    <t xml:space="preserve">all tests </t>
  </si>
  <si>
    <t>[00:12:34.09] Liam: Adding some more weight</t>
  </si>
  <si>
    <t>[00:12:32.26] Lija: So what's your thinking here Liam?</t>
  </si>
  <si>
    <t>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</si>
</sst>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mm]:ss"/>
    <numFmt numFmtId="165" formatCode="[m]:ss"/>
    <numFmt numFmtId="166" formatCode="m:ss"/>
    <numFmt numFmtId="167" formatCode="[h]:mm"/>
    <numFmt numFmtId="168" formatCode="0.0"/>
    <numFmt numFmtId="169" formatCode="[h]:mm:ss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color theme="4"/>
      <name val="Calibri"/>
      <scheme val="minor"/>
    </font>
    <font>
      <sz val="12"/>
      <color theme="5"/>
      <name val="Calibri"/>
      <scheme val="minor"/>
    </font>
    <font>
      <b/>
      <sz val="13"/>
      <color theme="1"/>
      <name val="Cambria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b/>
      <sz val="11"/>
      <color rgb="FFFF0000"/>
      <name val="Calibri"/>
      <scheme val="minor"/>
    </font>
    <font>
      <sz val="11"/>
      <color rgb="FFFF6600"/>
      <name val="Calibri"/>
      <scheme val="minor"/>
    </font>
    <font>
      <sz val="11"/>
      <color theme="1"/>
      <name val="Symbol"/>
      <charset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167" fontId="2" fillId="3" borderId="0" xfId="0" applyNumberFormat="1" applyFont="1" applyFill="1"/>
    <xf numFmtId="167" fontId="0" fillId="3" borderId="0" xfId="0" applyNumberFormat="1" applyFill="1"/>
    <xf numFmtId="167" fontId="0" fillId="4" borderId="0" xfId="0" applyNumberFormat="1" applyFill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ill="1" applyAlignment="1"/>
    <xf numFmtId="0" fontId="5" fillId="5" borderId="0" xfId="0" applyFont="1" applyFill="1" applyAlignment="1">
      <alignment wrapText="1"/>
    </xf>
    <xf numFmtId="167" fontId="0" fillId="0" borderId="0" xfId="0" applyNumberFormat="1" applyFill="1"/>
    <xf numFmtId="167" fontId="2" fillId="0" borderId="0" xfId="0" applyNumberFormat="1" applyFont="1" applyFill="1"/>
    <xf numFmtId="0" fontId="8" fillId="0" borderId="0" xfId="0" applyFont="1"/>
    <xf numFmtId="167" fontId="8" fillId="0" borderId="0" xfId="0" applyNumberFormat="1" applyFont="1" applyFill="1"/>
    <xf numFmtId="20" fontId="0" fillId="0" borderId="0" xfId="0" applyNumberFormat="1"/>
    <xf numFmtId="168" fontId="0" fillId="0" borderId="0" xfId="0" applyNumberFormat="1"/>
    <xf numFmtId="167" fontId="9" fillId="0" borderId="0" xfId="0" applyNumberFormat="1" applyFont="1"/>
    <xf numFmtId="0" fontId="10" fillId="0" borderId="0" xfId="0" applyFont="1"/>
    <xf numFmtId="0" fontId="0" fillId="0" borderId="1" xfId="0" applyBorder="1"/>
    <xf numFmtId="167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0" borderId="0" xfId="0" applyBorder="1"/>
    <xf numFmtId="167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5" fillId="0" borderId="0" xfId="0" applyFont="1" applyAlignment="1"/>
    <xf numFmtId="46" fontId="0" fillId="0" borderId="0" xfId="0" applyNumberFormat="1" applyFill="1" applyAlignment="1">
      <alignment wrapText="1"/>
    </xf>
    <xf numFmtId="0" fontId="8" fillId="0" borderId="0" xfId="0" applyFont="1" applyAlignment="1">
      <alignment wrapText="1"/>
    </xf>
    <xf numFmtId="0" fontId="0" fillId="0" borderId="0" xfId="0" applyFill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6" borderId="0" xfId="0" applyFont="1" applyFill="1" applyAlignment="1">
      <alignment vertical="center" wrapText="1"/>
    </xf>
    <xf numFmtId="46" fontId="0" fillId="0" borderId="0" xfId="0" applyNumberFormat="1"/>
    <xf numFmtId="169" fontId="0" fillId="0" borderId="0" xfId="0" applyNumberFormat="1"/>
    <xf numFmtId="169" fontId="14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>
      <alignment vertical="center" wrapText="1"/>
    </xf>
    <xf numFmtId="169" fontId="8" fillId="0" borderId="0" xfId="0" applyNumberFormat="1" applyFont="1" applyFill="1"/>
    <xf numFmtId="169" fontId="8" fillId="0" borderId="0" xfId="0" applyNumberFormat="1" applyFont="1"/>
    <xf numFmtId="20" fontId="8" fillId="0" borderId="0" xfId="0" applyNumberFormat="1" applyFont="1"/>
    <xf numFmtId="0" fontId="11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8" fillId="0" borderId="0" xfId="0" applyFont="1" applyFill="1" applyAlignment="1">
      <alignment horizontal="left" vertical="center" wrapText="1" indent="3"/>
    </xf>
    <xf numFmtId="169" fontId="0" fillId="0" borderId="0" xfId="0" applyNumberFormat="1" applyFill="1"/>
    <xf numFmtId="0" fontId="15" fillId="6" borderId="0" xfId="0" applyFont="1" applyFill="1" applyAlignment="1">
      <alignment vertical="center" wrapText="1"/>
    </xf>
    <xf numFmtId="46" fontId="2" fillId="0" borderId="0" xfId="0" applyNumberFormat="1" applyFont="1" applyFill="1"/>
    <xf numFmtId="169" fontId="2" fillId="0" borderId="0" xfId="0" applyNumberFormat="1" applyFont="1"/>
    <xf numFmtId="20" fontId="2" fillId="0" borderId="0" xfId="0" applyNumberFormat="1" applyFont="1"/>
    <xf numFmtId="169" fontId="0" fillId="0" borderId="0" xfId="0" applyNumberFormat="1" applyFill="1" applyBorder="1"/>
    <xf numFmtId="0" fontId="5" fillId="0" borderId="0" xfId="0" applyFont="1"/>
    <xf numFmtId="9" fontId="0" fillId="0" borderId="0" xfId="0" applyNumberFormat="1"/>
    <xf numFmtId="0" fontId="0" fillId="5" borderId="0" xfId="0" applyFill="1"/>
    <xf numFmtId="9" fontId="0" fillId="0" borderId="0" xfId="195" applyFont="1"/>
    <xf numFmtId="0" fontId="12" fillId="5" borderId="0" xfId="0" applyFont="1" applyFill="1" applyAlignment="1">
      <alignment vertical="center" wrapText="1"/>
    </xf>
    <xf numFmtId="9" fontId="0" fillId="5" borderId="0" xfId="195" applyFont="1" applyFill="1"/>
    <xf numFmtId="1" fontId="0" fillId="0" borderId="0" xfId="0" applyNumberFormat="1"/>
    <xf numFmtId="20" fontId="0" fillId="0" borderId="0" xfId="0" applyNumberFormat="1" applyFill="1"/>
    <xf numFmtId="0" fontId="13" fillId="5" borderId="0" xfId="0" applyFont="1" applyFill="1" applyAlignment="1">
      <alignment vertical="center" wrapText="1"/>
    </xf>
  </cellXfs>
  <cellStyles count="1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  <cellStyle name="Percent" xfId="195" builtinId="5"/>
  </cellStyles>
  <dxfs count="6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17379077615"/>
          <c:y val="0.0169491525423729"/>
          <c:w val="0.639028198398277"/>
          <c:h val="0.966101694915254"/>
        </c:manualLayout>
      </c:layout>
      <c:scatterChart>
        <c:scatterStyle val="lineMarker"/>
        <c:varyColors val="0"/>
        <c:ser>
          <c:idx val="0"/>
          <c:order val="0"/>
          <c:spPr>
            <a:ln w="254000" cap="flat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Sheet1!$A$100:$A$101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Sheet1!$B$100:$B$101</c:f>
              <c:numCache>
                <c:formatCode>[h]:mm</c:formatCode>
                <c:ptCount val="2"/>
                <c:pt idx="0">
                  <c:v>0.0</c:v>
                </c:pt>
                <c:pt idx="1">
                  <c:v>2.5</c:v>
                </c:pt>
              </c:numCache>
            </c:numRef>
          </c:yVal>
          <c:smooth val="0"/>
        </c:ser>
        <c:ser>
          <c:idx val="1"/>
          <c:order val="1"/>
          <c:spPr>
            <a:ln w="254000" cap="flat"/>
          </c:spPr>
          <c:marker>
            <c:symbol val="none"/>
          </c:marker>
          <c:xVal>
            <c:numRef>
              <c:f>Sheet1!$B$31:$B$97</c:f>
              <c:numCache>
                <c:formatCode>General</c:formatCode>
                <c:ptCount val="67"/>
                <c:pt idx="3">
                  <c:v>0.2</c:v>
                </c:pt>
                <c:pt idx="4">
                  <c:v>0.2</c:v>
                </c:pt>
                <c:pt idx="6">
                  <c:v>0.2</c:v>
                </c:pt>
                <c:pt idx="7">
                  <c:v>0.2</c:v>
                </c:pt>
                <c:pt idx="9">
                  <c:v>0.2</c:v>
                </c:pt>
                <c:pt idx="10">
                  <c:v>0.2</c:v>
                </c:pt>
                <c:pt idx="17">
                  <c:v>0.2</c:v>
                </c:pt>
                <c:pt idx="18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4">
                  <c:v>0.2</c:v>
                </c:pt>
                <c:pt idx="55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1">
                  <c:v>0.2</c:v>
                </c:pt>
                <c:pt idx="62">
                  <c:v>0.2</c:v>
                </c:pt>
              </c:numCache>
            </c:numRef>
          </c:xVal>
          <c:yVal>
            <c:numRef>
              <c:f>Sheet1!$D$31:$D$97</c:f>
              <c:numCache>
                <c:formatCode>[h]:mm</c:formatCode>
                <c:ptCount val="67"/>
                <c:pt idx="0">
                  <c:v>0.0</c:v>
                </c:pt>
                <c:pt idx="1">
                  <c:v>0.188194444444444</c:v>
                </c:pt>
                <c:pt idx="2">
                  <c:v>0.19375</c:v>
                </c:pt>
                <c:pt idx="3">
                  <c:v>0.233333333333333</c:v>
                </c:pt>
                <c:pt idx="4">
                  <c:v>0.238888888888889</c:v>
                </c:pt>
                <c:pt idx="6">
                  <c:v>0.324305555555556</c:v>
                </c:pt>
                <c:pt idx="7">
                  <c:v>0.328472222222222</c:v>
                </c:pt>
                <c:pt idx="9">
                  <c:v>0.420138888888889</c:v>
                </c:pt>
                <c:pt idx="10">
                  <c:v>0.445833333333333</c:v>
                </c:pt>
                <c:pt idx="11">
                  <c:v>0.496527777777778</c:v>
                </c:pt>
                <c:pt idx="13">
                  <c:v>0.5</c:v>
                </c:pt>
                <c:pt idx="14">
                  <c:v>0.501388888888889</c:v>
                </c:pt>
                <c:pt idx="15">
                  <c:v>0.502777777777778</c:v>
                </c:pt>
                <c:pt idx="16">
                  <c:v>0.540277777777778</c:v>
                </c:pt>
                <c:pt idx="17">
                  <c:v>0.648611111111111</c:v>
                </c:pt>
                <c:pt idx="18">
                  <c:v>0.6625</c:v>
                </c:pt>
                <c:pt idx="19">
                  <c:v>0.702777777777778</c:v>
                </c:pt>
                <c:pt idx="20">
                  <c:v>0.730555555555556</c:v>
                </c:pt>
                <c:pt idx="21">
                  <c:v>0.857638888888889</c:v>
                </c:pt>
                <c:pt idx="22">
                  <c:v>0.882638888888889</c:v>
                </c:pt>
                <c:pt idx="23">
                  <c:v>0.889583333333333</c:v>
                </c:pt>
                <c:pt idx="24">
                  <c:v>0.895833333333333</c:v>
                </c:pt>
                <c:pt idx="25">
                  <c:v>0.910416666666667</c:v>
                </c:pt>
                <c:pt idx="26">
                  <c:v>0.913194444444445</c:v>
                </c:pt>
                <c:pt idx="27">
                  <c:v>0.949305555555556</c:v>
                </c:pt>
                <c:pt idx="29">
                  <c:v>0.980555555555556</c:v>
                </c:pt>
                <c:pt idx="30">
                  <c:v>0.983333333333333</c:v>
                </c:pt>
                <c:pt idx="31">
                  <c:v>1.029861111111111</c:v>
                </c:pt>
                <c:pt idx="32">
                  <c:v>1.034027777777778</c:v>
                </c:pt>
                <c:pt idx="33">
                  <c:v>1.036805555555556</c:v>
                </c:pt>
                <c:pt idx="34">
                  <c:v>1.059722222222222</c:v>
                </c:pt>
                <c:pt idx="35">
                  <c:v>1.0625</c:v>
                </c:pt>
                <c:pt idx="36">
                  <c:v>1.066666666666667</c:v>
                </c:pt>
                <c:pt idx="37">
                  <c:v>1.082638888888889</c:v>
                </c:pt>
                <c:pt idx="38">
                  <c:v>1.1</c:v>
                </c:pt>
                <c:pt idx="39">
                  <c:v>1.123611111111111</c:v>
                </c:pt>
                <c:pt idx="40">
                  <c:v>1.152777777777778</c:v>
                </c:pt>
                <c:pt idx="41">
                  <c:v>1.166666666666667</c:v>
                </c:pt>
                <c:pt idx="42">
                  <c:v>1.178472222222222</c:v>
                </c:pt>
                <c:pt idx="43">
                  <c:v>1.265972222222222</c:v>
                </c:pt>
                <c:pt idx="44">
                  <c:v>1.279861111111111</c:v>
                </c:pt>
                <c:pt idx="45">
                  <c:v>1.286111111111111</c:v>
                </c:pt>
                <c:pt idx="46">
                  <c:v>1.291666666666667</c:v>
                </c:pt>
                <c:pt idx="47">
                  <c:v>1.340277777777778</c:v>
                </c:pt>
                <c:pt idx="48">
                  <c:v>1.372916666666667</c:v>
                </c:pt>
                <c:pt idx="49">
                  <c:v>1.398611111111111</c:v>
                </c:pt>
                <c:pt idx="50">
                  <c:v>1.41875</c:v>
                </c:pt>
                <c:pt idx="51">
                  <c:v>1.480555555555556</c:v>
                </c:pt>
                <c:pt idx="52">
                  <c:v>1.528472222222222</c:v>
                </c:pt>
                <c:pt idx="53">
                  <c:v>1.536111111111111</c:v>
                </c:pt>
                <c:pt idx="54">
                  <c:v>1.561111111111111</c:v>
                </c:pt>
                <c:pt idx="55">
                  <c:v>1.620833333333333</c:v>
                </c:pt>
                <c:pt idx="56">
                  <c:v>1.622222222222222</c:v>
                </c:pt>
                <c:pt idx="57">
                  <c:v>1.686111111111111</c:v>
                </c:pt>
                <c:pt idx="58">
                  <c:v>1.725694444444445</c:v>
                </c:pt>
                <c:pt idx="59">
                  <c:v>1.845833333333333</c:v>
                </c:pt>
                <c:pt idx="60">
                  <c:v>1.900694444444444</c:v>
                </c:pt>
                <c:pt idx="61">
                  <c:v>1.905555555555556</c:v>
                </c:pt>
                <c:pt idx="62">
                  <c:v>1.990277777777778</c:v>
                </c:pt>
                <c:pt idx="63">
                  <c:v>2.044444444444444</c:v>
                </c:pt>
                <c:pt idx="64">
                  <c:v>2.1125</c:v>
                </c:pt>
                <c:pt idx="65">
                  <c:v>2.077777777777778</c:v>
                </c:pt>
                <c:pt idx="66">
                  <c:v>2.5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Sheet1!$B$2:$B$27</c:f>
              <c:numCache>
                <c:formatCode>General</c:formatCode>
                <c:ptCount val="26"/>
              </c:numCache>
            </c:numRef>
          </c:xVal>
          <c:yVal>
            <c:numRef>
              <c:f>Sheet1!$D$2:$D$27</c:f>
              <c:numCache>
                <c:formatCode>[h]:mm</c:formatCode>
                <c:ptCount val="26"/>
                <c:pt idx="0">
                  <c:v>0.0</c:v>
                </c:pt>
                <c:pt idx="1">
                  <c:v>0.761111111111111</c:v>
                </c:pt>
                <c:pt idx="2">
                  <c:v>0.761805555555556</c:v>
                </c:pt>
                <c:pt idx="3">
                  <c:v>0.773611111111111</c:v>
                </c:pt>
                <c:pt idx="4">
                  <c:v>0.839583333333333</c:v>
                </c:pt>
                <c:pt idx="5">
                  <c:v>0.840277777777778</c:v>
                </c:pt>
                <c:pt idx="6">
                  <c:v>0.984027777777778</c:v>
                </c:pt>
                <c:pt idx="7">
                  <c:v>0.984722222222222</c:v>
                </c:pt>
                <c:pt idx="9">
                  <c:v>1.057638888888889</c:v>
                </c:pt>
                <c:pt idx="10">
                  <c:v>1.058333333333333</c:v>
                </c:pt>
                <c:pt idx="11">
                  <c:v>1.478472222222222</c:v>
                </c:pt>
                <c:pt idx="12">
                  <c:v>1.479166666666667</c:v>
                </c:pt>
                <c:pt idx="13">
                  <c:v>1.480555555555555</c:v>
                </c:pt>
                <c:pt idx="14">
                  <c:v>1.48125</c:v>
                </c:pt>
                <c:pt idx="15">
                  <c:v>1.481944444444444</c:v>
                </c:pt>
                <c:pt idx="16">
                  <c:v>1.946527777777778</c:v>
                </c:pt>
                <c:pt idx="17">
                  <c:v>1.947222222222222</c:v>
                </c:pt>
                <c:pt idx="19">
                  <c:v>1.974305555555556</c:v>
                </c:pt>
                <c:pt idx="20">
                  <c:v>1.975</c:v>
                </c:pt>
                <c:pt idx="21">
                  <c:v>1.970138888888889</c:v>
                </c:pt>
                <c:pt idx="22">
                  <c:v>2.05</c:v>
                </c:pt>
                <c:pt idx="23">
                  <c:v>2.389583333333333</c:v>
                </c:pt>
                <c:pt idx="24">
                  <c:v>2.390277777777778</c:v>
                </c:pt>
                <c:pt idx="25">
                  <c:v>2.5</c:v>
                </c:pt>
              </c:numCache>
            </c:numRef>
          </c:yVal>
          <c:smooth val="0"/>
        </c:ser>
        <c:ser>
          <c:idx val="3"/>
          <c:order val="3"/>
          <c:spPr>
            <a:ln w="254000" cap="flat"/>
          </c:spPr>
          <c:marker>
            <c:symbol val="none"/>
          </c:marker>
          <c:xVal>
            <c:numRef>
              <c:f>Sheet1!$C$96:$C$97</c:f>
              <c:numCache>
                <c:formatCode>General</c:formatCode>
                <c:ptCount val="2"/>
                <c:pt idx="1">
                  <c:v>0.0</c:v>
                </c:pt>
              </c:numCache>
            </c:numRef>
          </c:xVal>
          <c:yVal>
            <c:numRef>
              <c:f>Sheet1!$D$96:$D$97</c:f>
              <c:numCache>
                <c:formatCode>[h]:mm</c:formatCode>
                <c:ptCount val="2"/>
                <c:pt idx="0">
                  <c:v>2.077777777777778</c:v>
                </c:pt>
                <c:pt idx="1">
                  <c:v>2.5</c:v>
                </c:pt>
              </c:numCache>
            </c:numRef>
          </c:yVal>
          <c:smooth val="0"/>
        </c:ser>
        <c:ser>
          <c:idx val="4"/>
          <c:order val="4"/>
          <c:spPr>
            <a:ln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Sheet1!$C$2:$C$27</c:f>
              <c:numCache>
                <c:formatCode>General</c:formatCode>
                <c:ptCount val="26"/>
              </c:numCache>
            </c:numRef>
          </c:xVal>
          <c:yVal>
            <c:numRef>
              <c:f>Sheet1!$D$2:$D$27</c:f>
              <c:numCache>
                <c:formatCode>[h]:mm</c:formatCode>
                <c:ptCount val="26"/>
                <c:pt idx="0">
                  <c:v>0.0</c:v>
                </c:pt>
                <c:pt idx="1">
                  <c:v>0.761111111111111</c:v>
                </c:pt>
                <c:pt idx="2">
                  <c:v>0.761805555555556</c:v>
                </c:pt>
                <c:pt idx="3">
                  <c:v>0.773611111111111</c:v>
                </c:pt>
                <c:pt idx="4">
                  <c:v>0.839583333333333</c:v>
                </c:pt>
                <c:pt idx="5">
                  <c:v>0.840277777777778</c:v>
                </c:pt>
                <c:pt idx="6">
                  <c:v>0.984027777777778</c:v>
                </c:pt>
                <c:pt idx="7">
                  <c:v>0.984722222222222</c:v>
                </c:pt>
                <c:pt idx="9">
                  <c:v>1.057638888888889</c:v>
                </c:pt>
                <c:pt idx="10">
                  <c:v>1.058333333333333</c:v>
                </c:pt>
                <c:pt idx="11">
                  <c:v>1.478472222222222</c:v>
                </c:pt>
                <c:pt idx="12">
                  <c:v>1.479166666666667</c:v>
                </c:pt>
                <c:pt idx="13">
                  <c:v>1.480555555555555</c:v>
                </c:pt>
                <c:pt idx="14">
                  <c:v>1.48125</c:v>
                </c:pt>
                <c:pt idx="15">
                  <c:v>1.481944444444444</c:v>
                </c:pt>
                <c:pt idx="16">
                  <c:v>1.946527777777778</c:v>
                </c:pt>
                <c:pt idx="17">
                  <c:v>1.947222222222222</c:v>
                </c:pt>
                <c:pt idx="19">
                  <c:v>1.974305555555556</c:v>
                </c:pt>
                <c:pt idx="20">
                  <c:v>1.975</c:v>
                </c:pt>
                <c:pt idx="21">
                  <c:v>1.970138888888889</c:v>
                </c:pt>
                <c:pt idx="22">
                  <c:v>2.05</c:v>
                </c:pt>
                <c:pt idx="23">
                  <c:v>2.389583333333333</c:v>
                </c:pt>
                <c:pt idx="24">
                  <c:v>2.390277777777778</c:v>
                </c:pt>
                <c:pt idx="25">
                  <c:v>2.5</c:v>
                </c:pt>
              </c:numCache>
            </c:numRef>
          </c:yVal>
          <c:smooth val="0"/>
        </c:ser>
        <c:ser>
          <c:idx val="5"/>
          <c:order val="5"/>
          <c:spPr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</c:numCache>
            </c:numRef>
          </c:xVal>
          <c:yVal>
            <c:numRef>
              <c:f>Sheet1!$D$2:$D$27</c:f>
              <c:numCache>
                <c:formatCode>[h]:mm</c:formatCode>
                <c:ptCount val="26"/>
                <c:pt idx="0">
                  <c:v>0.0</c:v>
                </c:pt>
                <c:pt idx="1">
                  <c:v>0.761111111111111</c:v>
                </c:pt>
                <c:pt idx="2">
                  <c:v>0.761805555555556</c:v>
                </c:pt>
                <c:pt idx="3">
                  <c:v>0.773611111111111</c:v>
                </c:pt>
                <c:pt idx="4">
                  <c:v>0.839583333333333</c:v>
                </c:pt>
                <c:pt idx="5">
                  <c:v>0.840277777777778</c:v>
                </c:pt>
                <c:pt idx="6">
                  <c:v>0.984027777777778</c:v>
                </c:pt>
                <c:pt idx="7">
                  <c:v>0.984722222222222</c:v>
                </c:pt>
                <c:pt idx="9">
                  <c:v>1.057638888888889</c:v>
                </c:pt>
                <c:pt idx="10">
                  <c:v>1.058333333333333</c:v>
                </c:pt>
                <c:pt idx="11">
                  <c:v>1.478472222222222</c:v>
                </c:pt>
                <c:pt idx="12">
                  <c:v>1.479166666666667</c:v>
                </c:pt>
                <c:pt idx="13">
                  <c:v>1.480555555555555</c:v>
                </c:pt>
                <c:pt idx="14">
                  <c:v>1.48125</c:v>
                </c:pt>
                <c:pt idx="15">
                  <c:v>1.481944444444444</c:v>
                </c:pt>
                <c:pt idx="16">
                  <c:v>1.946527777777778</c:v>
                </c:pt>
                <c:pt idx="17">
                  <c:v>1.947222222222222</c:v>
                </c:pt>
                <c:pt idx="19">
                  <c:v>1.974305555555556</c:v>
                </c:pt>
                <c:pt idx="20">
                  <c:v>1.975</c:v>
                </c:pt>
                <c:pt idx="21">
                  <c:v>1.970138888888889</c:v>
                </c:pt>
                <c:pt idx="22">
                  <c:v>2.05</c:v>
                </c:pt>
                <c:pt idx="23">
                  <c:v>2.389583333333333</c:v>
                </c:pt>
                <c:pt idx="24">
                  <c:v>2.390277777777778</c:v>
                </c:pt>
                <c:pt idx="25">
                  <c:v>2.5</c:v>
                </c:pt>
              </c:numCache>
            </c:numRef>
          </c:yVal>
          <c:smooth val="0"/>
        </c:ser>
        <c:ser>
          <c:idx val="6"/>
          <c:order val="6"/>
          <c:spPr>
            <a:ln w="254000" cap="flat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Sheet1!$A$31:$A$97</c:f>
              <c:numCache>
                <c:formatCode>General</c:formatCode>
                <c:ptCount val="67"/>
                <c:pt idx="1">
                  <c:v>0.1</c:v>
                </c:pt>
                <c:pt idx="2">
                  <c:v>0.1</c:v>
                </c:pt>
                <c:pt idx="14">
                  <c:v>0.1</c:v>
                </c:pt>
                <c:pt idx="15">
                  <c:v>0.1</c:v>
                </c:pt>
                <c:pt idx="19">
                  <c:v>0.1</c:v>
                </c:pt>
                <c:pt idx="20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</c:numCache>
            </c:numRef>
          </c:xVal>
          <c:yVal>
            <c:numRef>
              <c:f>Sheet1!$D$31:$D$97</c:f>
              <c:numCache>
                <c:formatCode>[h]:mm</c:formatCode>
                <c:ptCount val="67"/>
                <c:pt idx="0">
                  <c:v>0.0</c:v>
                </c:pt>
                <c:pt idx="1">
                  <c:v>0.188194444444444</c:v>
                </c:pt>
                <c:pt idx="2">
                  <c:v>0.19375</c:v>
                </c:pt>
                <c:pt idx="3">
                  <c:v>0.233333333333333</c:v>
                </c:pt>
                <c:pt idx="4">
                  <c:v>0.238888888888889</c:v>
                </c:pt>
                <c:pt idx="6">
                  <c:v>0.324305555555556</c:v>
                </c:pt>
                <c:pt idx="7">
                  <c:v>0.328472222222222</c:v>
                </c:pt>
                <c:pt idx="9">
                  <c:v>0.420138888888889</c:v>
                </c:pt>
                <c:pt idx="10">
                  <c:v>0.445833333333333</c:v>
                </c:pt>
                <c:pt idx="11">
                  <c:v>0.496527777777778</c:v>
                </c:pt>
                <c:pt idx="13">
                  <c:v>0.5</c:v>
                </c:pt>
                <c:pt idx="14">
                  <c:v>0.501388888888889</c:v>
                </c:pt>
                <c:pt idx="15">
                  <c:v>0.502777777777778</c:v>
                </c:pt>
                <c:pt idx="16">
                  <c:v>0.540277777777778</c:v>
                </c:pt>
                <c:pt idx="17">
                  <c:v>0.648611111111111</c:v>
                </c:pt>
                <c:pt idx="18">
                  <c:v>0.6625</c:v>
                </c:pt>
                <c:pt idx="19">
                  <c:v>0.702777777777778</c:v>
                </c:pt>
                <c:pt idx="20">
                  <c:v>0.730555555555556</c:v>
                </c:pt>
                <c:pt idx="21">
                  <c:v>0.857638888888889</c:v>
                </c:pt>
                <c:pt idx="22">
                  <c:v>0.882638888888889</c:v>
                </c:pt>
                <c:pt idx="23">
                  <c:v>0.889583333333333</c:v>
                </c:pt>
                <c:pt idx="24">
                  <c:v>0.895833333333333</c:v>
                </c:pt>
                <c:pt idx="25">
                  <c:v>0.910416666666667</c:v>
                </c:pt>
                <c:pt idx="26">
                  <c:v>0.913194444444445</c:v>
                </c:pt>
                <c:pt idx="27">
                  <c:v>0.949305555555556</c:v>
                </c:pt>
                <c:pt idx="29">
                  <c:v>0.980555555555556</c:v>
                </c:pt>
                <c:pt idx="30">
                  <c:v>0.983333333333333</c:v>
                </c:pt>
                <c:pt idx="31">
                  <c:v>1.029861111111111</c:v>
                </c:pt>
                <c:pt idx="32">
                  <c:v>1.034027777777778</c:v>
                </c:pt>
                <c:pt idx="33">
                  <c:v>1.036805555555556</c:v>
                </c:pt>
                <c:pt idx="34">
                  <c:v>1.059722222222222</c:v>
                </c:pt>
                <c:pt idx="35">
                  <c:v>1.0625</c:v>
                </c:pt>
                <c:pt idx="36">
                  <c:v>1.066666666666667</c:v>
                </c:pt>
                <c:pt idx="37">
                  <c:v>1.082638888888889</c:v>
                </c:pt>
                <c:pt idx="38">
                  <c:v>1.1</c:v>
                </c:pt>
                <c:pt idx="39">
                  <c:v>1.123611111111111</c:v>
                </c:pt>
                <c:pt idx="40">
                  <c:v>1.152777777777778</c:v>
                </c:pt>
                <c:pt idx="41">
                  <c:v>1.166666666666667</c:v>
                </c:pt>
                <c:pt idx="42">
                  <c:v>1.178472222222222</c:v>
                </c:pt>
                <c:pt idx="43">
                  <c:v>1.265972222222222</c:v>
                </c:pt>
                <c:pt idx="44">
                  <c:v>1.279861111111111</c:v>
                </c:pt>
                <c:pt idx="45">
                  <c:v>1.286111111111111</c:v>
                </c:pt>
                <c:pt idx="46">
                  <c:v>1.291666666666667</c:v>
                </c:pt>
                <c:pt idx="47">
                  <c:v>1.340277777777778</c:v>
                </c:pt>
                <c:pt idx="48">
                  <c:v>1.372916666666667</c:v>
                </c:pt>
                <c:pt idx="49">
                  <c:v>1.398611111111111</c:v>
                </c:pt>
                <c:pt idx="50">
                  <c:v>1.41875</c:v>
                </c:pt>
                <c:pt idx="51">
                  <c:v>1.480555555555556</c:v>
                </c:pt>
                <c:pt idx="52">
                  <c:v>1.528472222222222</c:v>
                </c:pt>
                <c:pt idx="53">
                  <c:v>1.536111111111111</c:v>
                </c:pt>
                <c:pt idx="54">
                  <c:v>1.561111111111111</c:v>
                </c:pt>
                <c:pt idx="55">
                  <c:v>1.620833333333333</c:v>
                </c:pt>
                <c:pt idx="56">
                  <c:v>1.622222222222222</c:v>
                </c:pt>
                <c:pt idx="57">
                  <c:v>1.686111111111111</c:v>
                </c:pt>
                <c:pt idx="58">
                  <c:v>1.725694444444445</c:v>
                </c:pt>
                <c:pt idx="59">
                  <c:v>1.845833333333333</c:v>
                </c:pt>
                <c:pt idx="60">
                  <c:v>1.900694444444444</c:v>
                </c:pt>
                <c:pt idx="61">
                  <c:v>1.905555555555556</c:v>
                </c:pt>
                <c:pt idx="62">
                  <c:v>1.990277777777778</c:v>
                </c:pt>
                <c:pt idx="63">
                  <c:v>2.044444444444444</c:v>
                </c:pt>
                <c:pt idx="64">
                  <c:v>2.1125</c:v>
                </c:pt>
                <c:pt idx="65">
                  <c:v>2.077777777777778</c:v>
                </c:pt>
                <c:pt idx="66">
                  <c:v>2.5</c:v>
                </c:pt>
              </c:numCache>
            </c:numRef>
          </c:yVal>
          <c:smooth val="0"/>
        </c:ser>
        <c:ser>
          <c:idx val="7"/>
          <c:order val="7"/>
          <c:spPr>
            <a:ln w="254000" cap="flat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Sheet1!$C$31:$C$97</c:f>
              <c:numCache>
                <c:formatCode>General</c:formatCode>
                <c:ptCount val="67"/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44">
                  <c:v>0.3</c:v>
                </c:pt>
                <c:pt idx="45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63">
                  <c:v>0.3</c:v>
                </c:pt>
                <c:pt idx="64">
                  <c:v>0.3</c:v>
                </c:pt>
                <c:pt idx="66">
                  <c:v>0.0</c:v>
                </c:pt>
              </c:numCache>
            </c:numRef>
          </c:xVal>
          <c:yVal>
            <c:numRef>
              <c:f>Sheet1!$D$31:$D$97</c:f>
              <c:numCache>
                <c:formatCode>[h]:mm</c:formatCode>
                <c:ptCount val="67"/>
                <c:pt idx="0">
                  <c:v>0.0</c:v>
                </c:pt>
                <c:pt idx="1">
                  <c:v>0.188194444444444</c:v>
                </c:pt>
                <c:pt idx="2">
                  <c:v>0.19375</c:v>
                </c:pt>
                <c:pt idx="3">
                  <c:v>0.233333333333333</c:v>
                </c:pt>
                <c:pt idx="4">
                  <c:v>0.238888888888889</c:v>
                </c:pt>
                <c:pt idx="6">
                  <c:v>0.324305555555556</c:v>
                </c:pt>
                <c:pt idx="7">
                  <c:v>0.328472222222222</c:v>
                </c:pt>
                <c:pt idx="9">
                  <c:v>0.420138888888889</c:v>
                </c:pt>
                <c:pt idx="10">
                  <c:v>0.445833333333333</c:v>
                </c:pt>
                <c:pt idx="11">
                  <c:v>0.496527777777778</c:v>
                </c:pt>
                <c:pt idx="13">
                  <c:v>0.5</c:v>
                </c:pt>
                <c:pt idx="14">
                  <c:v>0.501388888888889</c:v>
                </c:pt>
                <c:pt idx="15">
                  <c:v>0.502777777777778</c:v>
                </c:pt>
                <c:pt idx="16">
                  <c:v>0.540277777777778</c:v>
                </c:pt>
                <c:pt idx="17">
                  <c:v>0.648611111111111</c:v>
                </c:pt>
                <c:pt idx="18">
                  <c:v>0.6625</c:v>
                </c:pt>
                <c:pt idx="19">
                  <c:v>0.702777777777778</c:v>
                </c:pt>
                <c:pt idx="20">
                  <c:v>0.730555555555556</c:v>
                </c:pt>
                <c:pt idx="21">
                  <c:v>0.857638888888889</c:v>
                </c:pt>
                <c:pt idx="22">
                  <c:v>0.882638888888889</c:v>
                </c:pt>
                <c:pt idx="23">
                  <c:v>0.889583333333333</c:v>
                </c:pt>
                <c:pt idx="24">
                  <c:v>0.895833333333333</c:v>
                </c:pt>
                <c:pt idx="25">
                  <c:v>0.910416666666667</c:v>
                </c:pt>
                <c:pt idx="26">
                  <c:v>0.913194444444445</c:v>
                </c:pt>
                <c:pt idx="27">
                  <c:v>0.949305555555556</c:v>
                </c:pt>
                <c:pt idx="29">
                  <c:v>0.980555555555556</c:v>
                </c:pt>
                <c:pt idx="30">
                  <c:v>0.983333333333333</c:v>
                </c:pt>
                <c:pt idx="31">
                  <c:v>1.029861111111111</c:v>
                </c:pt>
                <c:pt idx="32">
                  <c:v>1.034027777777778</c:v>
                </c:pt>
                <c:pt idx="33">
                  <c:v>1.036805555555556</c:v>
                </c:pt>
                <c:pt idx="34">
                  <c:v>1.059722222222222</c:v>
                </c:pt>
                <c:pt idx="35">
                  <c:v>1.0625</c:v>
                </c:pt>
                <c:pt idx="36">
                  <c:v>1.066666666666667</c:v>
                </c:pt>
                <c:pt idx="37">
                  <c:v>1.082638888888889</c:v>
                </c:pt>
                <c:pt idx="38">
                  <c:v>1.1</c:v>
                </c:pt>
                <c:pt idx="39">
                  <c:v>1.123611111111111</c:v>
                </c:pt>
                <c:pt idx="40">
                  <c:v>1.152777777777778</c:v>
                </c:pt>
                <c:pt idx="41">
                  <c:v>1.166666666666667</c:v>
                </c:pt>
                <c:pt idx="42">
                  <c:v>1.178472222222222</c:v>
                </c:pt>
                <c:pt idx="43">
                  <c:v>1.265972222222222</c:v>
                </c:pt>
                <c:pt idx="44">
                  <c:v>1.279861111111111</c:v>
                </c:pt>
                <c:pt idx="45">
                  <c:v>1.286111111111111</c:v>
                </c:pt>
                <c:pt idx="46">
                  <c:v>1.291666666666667</c:v>
                </c:pt>
                <c:pt idx="47">
                  <c:v>1.340277777777778</c:v>
                </c:pt>
                <c:pt idx="48">
                  <c:v>1.372916666666667</c:v>
                </c:pt>
                <c:pt idx="49">
                  <c:v>1.398611111111111</c:v>
                </c:pt>
                <c:pt idx="50">
                  <c:v>1.41875</c:v>
                </c:pt>
                <c:pt idx="51">
                  <c:v>1.480555555555556</c:v>
                </c:pt>
                <c:pt idx="52">
                  <c:v>1.528472222222222</c:v>
                </c:pt>
                <c:pt idx="53">
                  <c:v>1.536111111111111</c:v>
                </c:pt>
                <c:pt idx="54">
                  <c:v>1.561111111111111</c:v>
                </c:pt>
                <c:pt idx="55">
                  <c:v>1.620833333333333</c:v>
                </c:pt>
                <c:pt idx="56">
                  <c:v>1.622222222222222</c:v>
                </c:pt>
                <c:pt idx="57">
                  <c:v>1.686111111111111</c:v>
                </c:pt>
                <c:pt idx="58">
                  <c:v>1.725694444444445</c:v>
                </c:pt>
                <c:pt idx="59">
                  <c:v>1.845833333333333</c:v>
                </c:pt>
                <c:pt idx="60">
                  <c:v>1.900694444444444</c:v>
                </c:pt>
                <c:pt idx="61">
                  <c:v>1.905555555555556</c:v>
                </c:pt>
                <c:pt idx="62">
                  <c:v>1.990277777777778</c:v>
                </c:pt>
                <c:pt idx="63">
                  <c:v>2.044444444444444</c:v>
                </c:pt>
                <c:pt idx="64">
                  <c:v>2.1125</c:v>
                </c:pt>
                <c:pt idx="65">
                  <c:v>2.077777777777778</c:v>
                </c:pt>
                <c:pt idx="66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95776"/>
        <c:axId val="2123263072"/>
      </c:scatterChart>
      <c:valAx>
        <c:axId val="2122595776"/>
        <c:scaling>
          <c:orientation val="minMax"/>
          <c:max val="0.35"/>
          <c:min val="0.0"/>
        </c:scaling>
        <c:delete val="0"/>
        <c:axPos val="t"/>
        <c:numFmt formatCode="General" sourceLinked="1"/>
        <c:majorTickMark val="none"/>
        <c:minorTickMark val="none"/>
        <c:tickLblPos val="none"/>
        <c:crossAx val="2123263072"/>
        <c:crosses val="autoZero"/>
        <c:crossBetween val="midCat"/>
        <c:majorUnit val="0.25"/>
      </c:valAx>
      <c:valAx>
        <c:axId val="2123263072"/>
        <c:scaling>
          <c:orientation val="maxMin"/>
          <c:max val="2.5"/>
          <c:min val="0.0"/>
        </c:scaling>
        <c:delete val="0"/>
        <c:axPos val="l"/>
        <c:numFmt formatCode="[h]" sourceLinked="0"/>
        <c:majorTickMark val="out"/>
        <c:minorTickMark val="none"/>
        <c:tickLblPos val="nextTo"/>
        <c:spPr>
          <a:ln w="0"/>
        </c:spPr>
        <c:crossAx val="2122595776"/>
        <c:crosses val="autoZero"/>
        <c:crossBetween val="midCat"/>
        <c:majorUnit val="0.25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17379077615"/>
          <c:y val="0.0169491525423729"/>
          <c:w val="0.639028198398277"/>
          <c:h val="0.966101694915254"/>
        </c:manualLayout>
      </c:layout>
      <c:scatterChart>
        <c:scatterStyle val="lineMarker"/>
        <c:varyColors val="0"/>
        <c:ser>
          <c:idx val="0"/>
          <c:order val="0"/>
          <c:spPr>
            <a:ln w="254000" cap="flat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Sheet1!$A$100:$A$101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Sheet1!$B$100:$B$101</c:f>
              <c:numCache>
                <c:formatCode>[h]:mm</c:formatCode>
                <c:ptCount val="2"/>
                <c:pt idx="0">
                  <c:v>0.0</c:v>
                </c:pt>
                <c:pt idx="1">
                  <c:v>2.5</c:v>
                </c:pt>
              </c:numCache>
            </c:numRef>
          </c:yVal>
          <c:smooth val="0"/>
        </c:ser>
        <c:ser>
          <c:idx val="1"/>
          <c:order val="1"/>
          <c:spPr>
            <a:ln w="254000" cap="flat"/>
          </c:spPr>
          <c:marker>
            <c:symbol val="none"/>
          </c:marker>
          <c:xVal>
            <c:numRef>
              <c:f>Sheet1!$B$31:$B$97</c:f>
              <c:numCache>
                <c:formatCode>General</c:formatCode>
                <c:ptCount val="67"/>
                <c:pt idx="3">
                  <c:v>0.2</c:v>
                </c:pt>
                <c:pt idx="4">
                  <c:v>0.2</c:v>
                </c:pt>
                <c:pt idx="6">
                  <c:v>0.2</c:v>
                </c:pt>
                <c:pt idx="7">
                  <c:v>0.2</c:v>
                </c:pt>
                <c:pt idx="9">
                  <c:v>0.2</c:v>
                </c:pt>
                <c:pt idx="10">
                  <c:v>0.2</c:v>
                </c:pt>
                <c:pt idx="17">
                  <c:v>0.2</c:v>
                </c:pt>
                <c:pt idx="18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4">
                  <c:v>0.2</c:v>
                </c:pt>
                <c:pt idx="55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1">
                  <c:v>0.2</c:v>
                </c:pt>
                <c:pt idx="62">
                  <c:v>0.2</c:v>
                </c:pt>
              </c:numCache>
            </c:numRef>
          </c:xVal>
          <c:yVal>
            <c:numRef>
              <c:f>Sheet1!$D$31:$D$97</c:f>
              <c:numCache>
                <c:formatCode>[h]:mm</c:formatCode>
                <c:ptCount val="67"/>
                <c:pt idx="0">
                  <c:v>0.0</c:v>
                </c:pt>
                <c:pt idx="1">
                  <c:v>0.188194444444444</c:v>
                </c:pt>
                <c:pt idx="2">
                  <c:v>0.19375</c:v>
                </c:pt>
                <c:pt idx="3">
                  <c:v>0.233333333333333</c:v>
                </c:pt>
                <c:pt idx="4">
                  <c:v>0.238888888888889</c:v>
                </c:pt>
                <c:pt idx="6">
                  <c:v>0.324305555555556</c:v>
                </c:pt>
                <c:pt idx="7">
                  <c:v>0.328472222222222</c:v>
                </c:pt>
                <c:pt idx="9">
                  <c:v>0.420138888888889</c:v>
                </c:pt>
                <c:pt idx="10">
                  <c:v>0.445833333333333</c:v>
                </c:pt>
                <c:pt idx="11">
                  <c:v>0.496527777777778</c:v>
                </c:pt>
                <c:pt idx="13">
                  <c:v>0.5</c:v>
                </c:pt>
                <c:pt idx="14">
                  <c:v>0.501388888888889</c:v>
                </c:pt>
                <c:pt idx="15">
                  <c:v>0.502777777777778</c:v>
                </c:pt>
                <c:pt idx="16">
                  <c:v>0.540277777777778</c:v>
                </c:pt>
                <c:pt idx="17">
                  <c:v>0.648611111111111</c:v>
                </c:pt>
                <c:pt idx="18">
                  <c:v>0.6625</c:v>
                </c:pt>
                <c:pt idx="19">
                  <c:v>0.702777777777778</c:v>
                </c:pt>
                <c:pt idx="20">
                  <c:v>0.730555555555556</c:v>
                </c:pt>
                <c:pt idx="21">
                  <c:v>0.857638888888889</c:v>
                </c:pt>
                <c:pt idx="22">
                  <c:v>0.882638888888889</c:v>
                </c:pt>
                <c:pt idx="23">
                  <c:v>0.889583333333333</c:v>
                </c:pt>
                <c:pt idx="24">
                  <c:v>0.895833333333333</c:v>
                </c:pt>
                <c:pt idx="25">
                  <c:v>0.910416666666667</c:v>
                </c:pt>
                <c:pt idx="26">
                  <c:v>0.913194444444445</c:v>
                </c:pt>
                <c:pt idx="27">
                  <c:v>0.949305555555556</c:v>
                </c:pt>
                <c:pt idx="29">
                  <c:v>0.980555555555556</c:v>
                </c:pt>
                <c:pt idx="30">
                  <c:v>0.983333333333333</c:v>
                </c:pt>
                <c:pt idx="31">
                  <c:v>1.029861111111111</c:v>
                </c:pt>
                <c:pt idx="32">
                  <c:v>1.034027777777778</c:v>
                </c:pt>
                <c:pt idx="33">
                  <c:v>1.036805555555556</c:v>
                </c:pt>
                <c:pt idx="34">
                  <c:v>1.059722222222222</c:v>
                </c:pt>
                <c:pt idx="35">
                  <c:v>1.0625</c:v>
                </c:pt>
                <c:pt idx="36">
                  <c:v>1.066666666666667</c:v>
                </c:pt>
                <c:pt idx="37">
                  <c:v>1.082638888888889</c:v>
                </c:pt>
                <c:pt idx="38">
                  <c:v>1.1</c:v>
                </c:pt>
                <c:pt idx="39">
                  <c:v>1.123611111111111</c:v>
                </c:pt>
                <c:pt idx="40">
                  <c:v>1.152777777777778</c:v>
                </c:pt>
                <c:pt idx="41">
                  <c:v>1.166666666666667</c:v>
                </c:pt>
                <c:pt idx="42">
                  <c:v>1.178472222222222</c:v>
                </c:pt>
                <c:pt idx="43">
                  <c:v>1.265972222222222</c:v>
                </c:pt>
                <c:pt idx="44">
                  <c:v>1.279861111111111</c:v>
                </c:pt>
                <c:pt idx="45">
                  <c:v>1.286111111111111</c:v>
                </c:pt>
                <c:pt idx="46">
                  <c:v>1.291666666666667</c:v>
                </c:pt>
                <c:pt idx="47">
                  <c:v>1.340277777777778</c:v>
                </c:pt>
                <c:pt idx="48">
                  <c:v>1.372916666666667</c:v>
                </c:pt>
                <c:pt idx="49">
                  <c:v>1.398611111111111</c:v>
                </c:pt>
                <c:pt idx="50">
                  <c:v>1.41875</c:v>
                </c:pt>
                <c:pt idx="51">
                  <c:v>1.480555555555556</c:v>
                </c:pt>
                <c:pt idx="52">
                  <c:v>1.528472222222222</c:v>
                </c:pt>
                <c:pt idx="53">
                  <c:v>1.536111111111111</c:v>
                </c:pt>
                <c:pt idx="54">
                  <c:v>1.561111111111111</c:v>
                </c:pt>
                <c:pt idx="55">
                  <c:v>1.620833333333333</c:v>
                </c:pt>
                <c:pt idx="56">
                  <c:v>1.622222222222222</c:v>
                </c:pt>
                <c:pt idx="57">
                  <c:v>1.686111111111111</c:v>
                </c:pt>
                <c:pt idx="58">
                  <c:v>1.725694444444445</c:v>
                </c:pt>
                <c:pt idx="59">
                  <c:v>1.845833333333333</c:v>
                </c:pt>
                <c:pt idx="60">
                  <c:v>1.900694444444444</c:v>
                </c:pt>
                <c:pt idx="61">
                  <c:v>1.905555555555556</c:v>
                </c:pt>
                <c:pt idx="62">
                  <c:v>1.990277777777778</c:v>
                </c:pt>
                <c:pt idx="63">
                  <c:v>2.044444444444444</c:v>
                </c:pt>
                <c:pt idx="64">
                  <c:v>2.1125</c:v>
                </c:pt>
                <c:pt idx="65">
                  <c:v>2.077777777777778</c:v>
                </c:pt>
                <c:pt idx="66">
                  <c:v>2.5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Sheet1!$B$2:$B$27</c:f>
              <c:numCache>
                <c:formatCode>General</c:formatCode>
                <c:ptCount val="26"/>
              </c:numCache>
            </c:numRef>
          </c:xVal>
          <c:yVal>
            <c:numRef>
              <c:f>Sheet1!$D$2:$D$27</c:f>
              <c:numCache>
                <c:formatCode>[h]:mm</c:formatCode>
                <c:ptCount val="26"/>
                <c:pt idx="0">
                  <c:v>0.0</c:v>
                </c:pt>
                <c:pt idx="1">
                  <c:v>0.761111111111111</c:v>
                </c:pt>
                <c:pt idx="2">
                  <c:v>0.761805555555556</c:v>
                </c:pt>
                <c:pt idx="3">
                  <c:v>0.773611111111111</c:v>
                </c:pt>
                <c:pt idx="4">
                  <c:v>0.839583333333333</c:v>
                </c:pt>
                <c:pt idx="5">
                  <c:v>0.840277777777778</c:v>
                </c:pt>
                <c:pt idx="6">
                  <c:v>0.984027777777778</c:v>
                </c:pt>
                <c:pt idx="7">
                  <c:v>0.984722222222222</c:v>
                </c:pt>
                <c:pt idx="9">
                  <c:v>1.057638888888889</c:v>
                </c:pt>
                <c:pt idx="10">
                  <c:v>1.058333333333333</c:v>
                </c:pt>
                <c:pt idx="11">
                  <c:v>1.478472222222222</c:v>
                </c:pt>
                <c:pt idx="12">
                  <c:v>1.479166666666667</c:v>
                </c:pt>
                <c:pt idx="13">
                  <c:v>1.480555555555555</c:v>
                </c:pt>
                <c:pt idx="14">
                  <c:v>1.48125</c:v>
                </c:pt>
                <c:pt idx="15">
                  <c:v>1.481944444444444</c:v>
                </c:pt>
                <c:pt idx="16">
                  <c:v>1.946527777777778</c:v>
                </c:pt>
                <c:pt idx="17">
                  <c:v>1.947222222222222</c:v>
                </c:pt>
                <c:pt idx="19">
                  <c:v>1.974305555555556</c:v>
                </c:pt>
                <c:pt idx="20">
                  <c:v>1.975</c:v>
                </c:pt>
                <c:pt idx="21">
                  <c:v>1.970138888888889</c:v>
                </c:pt>
                <c:pt idx="22">
                  <c:v>2.05</c:v>
                </c:pt>
                <c:pt idx="23">
                  <c:v>2.389583333333333</c:v>
                </c:pt>
                <c:pt idx="24">
                  <c:v>2.390277777777778</c:v>
                </c:pt>
                <c:pt idx="25">
                  <c:v>2.5</c:v>
                </c:pt>
              </c:numCache>
            </c:numRef>
          </c:yVal>
          <c:smooth val="0"/>
        </c:ser>
        <c:ser>
          <c:idx val="3"/>
          <c:order val="3"/>
          <c:spPr>
            <a:ln w="254000" cap="flat"/>
          </c:spPr>
          <c:marker>
            <c:symbol val="none"/>
          </c:marker>
          <c:xVal>
            <c:numRef>
              <c:f>Sheet1!$C$96:$C$97</c:f>
              <c:numCache>
                <c:formatCode>General</c:formatCode>
                <c:ptCount val="2"/>
                <c:pt idx="1">
                  <c:v>0.0</c:v>
                </c:pt>
              </c:numCache>
            </c:numRef>
          </c:xVal>
          <c:yVal>
            <c:numRef>
              <c:f>Sheet1!$D$96:$D$97</c:f>
              <c:numCache>
                <c:formatCode>[h]:mm</c:formatCode>
                <c:ptCount val="2"/>
                <c:pt idx="0">
                  <c:v>2.077777777777778</c:v>
                </c:pt>
                <c:pt idx="1">
                  <c:v>2.5</c:v>
                </c:pt>
              </c:numCache>
            </c:numRef>
          </c:yVal>
          <c:smooth val="0"/>
        </c:ser>
        <c:ser>
          <c:idx val="4"/>
          <c:order val="4"/>
          <c:spPr>
            <a:ln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Sheet1!$C$2:$C$27</c:f>
              <c:numCache>
                <c:formatCode>General</c:formatCode>
                <c:ptCount val="26"/>
              </c:numCache>
            </c:numRef>
          </c:xVal>
          <c:yVal>
            <c:numRef>
              <c:f>Sheet1!$D$2:$D$27</c:f>
              <c:numCache>
                <c:formatCode>[h]:mm</c:formatCode>
                <c:ptCount val="26"/>
                <c:pt idx="0">
                  <c:v>0.0</c:v>
                </c:pt>
                <c:pt idx="1">
                  <c:v>0.761111111111111</c:v>
                </c:pt>
                <c:pt idx="2">
                  <c:v>0.761805555555556</c:v>
                </c:pt>
                <c:pt idx="3">
                  <c:v>0.773611111111111</c:v>
                </c:pt>
                <c:pt idx="4">
                  <c:v>0.839583333333333</c:v>
                </c:pt>
                <c:pt idx="5">
                  <c:v>0.840277777777778</c:v>
                </c:pt>
                <c:pt idx="6">
                  <c:v>0.984027777777778</c:v>
                </c:pt>
                <c:pt idx="7">
                  <c:v>0.984722222222222</c:v>
                </c:pt>
                <c:pt idx="9">
                  <c:v>1.057638888888889</c:v>
                </c:pt>
                <c:pt idx="10">
                  <c:v>1.058333333333333</c:v>
                </c:pt>
                <c:pt idx="11">
                  <c:v>1.478472222222222</c:v>
                </c:pt>
                <c:pt idx="12">
                  <c:v>1.479166666666667</c:v>
                </c:pt>
                <c:pt idx="13">
                  <c:v>1.480555555555555</c:v>
                </c:pt>
                <c:pt idx="14">
                  <c:v>1.48125</c:v>
                </c:pt>
                <c:pt idx="15">
                  <c:v>1.481944444444444</c:v>
                </c:pt>
                <c:pt idx="16">
                  <c:v>1.946527777777778</c:v>
                </c:pt>
                <c:pt idx="17">
                  <c:v>1.947222222222222</c:v>
                </c:pt>
                <c:pt idx="19">
                  <c:v>1.974305555555556</c:v>
                </c:pt>
                <c:pt idx="20">
                  <c:v>1.975</c:v>
                </c:pt>
                <c:pt idx="21">
                  <c:v>1.970138888888889</c:v>
                </c:pt>
                <c:pt idx="22">
                  <c:v>2.05</c:v>
                </c:pt>
                <c:pt idx="23">
                  <c:v>2.389583333333333</c:v>
                </c:pt>
                <c:pt idx="24">
                  <c:v>2.390277777777778</c:v>
                </c:pt>
                <c:pt idx="25">
                  <c:v>2.5</c:v>
                </c:pt>
              </c:numCache>
            </c:numRef>
          </c:yVal>
          <c:smooth val="0"/>
        </c:ser>
        <c:ser>
          <c:idx val="5"/>
          <c:order val="5"/>
          <c:spPr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</c:numCache>
            </c:numRef>
          </c:xVal>
          <c:yVal>
            <c:numRef>
              <c:f>Sheet1!$D$2:$D$27</c:f>
              <c:numCache>
                <c:formatCode>[h]:mm</c:formatCode>
                <c:ptCount val="26"/>
                <c:pt idx="0">
                  <c:v>0.0</c:v>
                </c:pt>
                <c:pt idx="1">
                  <c:v>0.761111111111111</c:v>
                </c:pt>
                <c:pt idx="2">
                  <c:v>0.761805555555556</c:v>
                </c:pt>
                <c:pt idx="3">
                  <c:v>0.773611111111111</c:v>
                </c:pt>
                <c:pt idx="4">
                  <c:v>0.839583333333333</c:v>
                </c:pt>
                <c:pt idx="5">
                  <c:v>0.840277777777778</c:v>
                </c:pt>
                <c:pt idx="6">
                  <c:v>0.984027777777778</c:v>
                </c:pt>
                <c:pt idx="7">
                  <c:v>0.984722222222222</c:v>
                </c:pt>
                <c:pt idx="9">
                  <c:v>1.057638888888889</c:v>
                </c:pt>
                <c:pt idx="10">
                  <c:v>1.058333333333333</c:v>
                </c:pt>
                <c:pt idx="11">
                  <c:v>1.478472222222222</c:v>
                </c:pt>
                <c:pt idx="12">
                  <c:v>1.479166666666667</c:v>
                </c:pt>
                <c:pt idx="13">
                  <c:v>1.480555555555555</c:v>
                </c:pt>
                <c:pt idx="14">
                  <c:v>1.48125</c:v>
                </c:pt>
                <c:pt idx="15">
                  <c:v>1.481944444444444</c:v>
                </c:pt>
                <c:pt idx="16">
                  <c:v>1.946527777777778</c:v>
                </c:pt>
                <c:pt idx="17">
                  <c:v>1.947222222222222</c:v>
                </c:pt>
                <c:pt idx="19">
                  <c:v>1.974305555555556</c:v>
                </c:pt>
                <c:pt idx="20">
                  <c:v>1.975</c:v>
                </c:pt>
                <c:pt idx="21">
                  <c:v>1.970138888888889</c:v>
                </c:pt>
                <c:pt idx="22">
                  <c:v>2.05</c:v>
                </c:pt>
                <c:pt idx="23">
                  <c:v>2.389583333333333</c:v>
                </c:pt>
                <c:pt idx="24">
                  <c:v>2.390277777777778</c:v>
                </c:pt>
                <c:pt idx="25">
                  <c:v>2.5</c:v>
                </c:pt>
              </c:numCache>
            </c:numRef>
          </c:yVal>
          <c:smooth val="0"/>
        </c:ser>
        <c:ser>
          <c:idx val="6"/>
          <c:order val="6"/>
          <c:spPr>
            <a:ln w="254000" cap="flat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Sheet1!$A$31:$A$97</c:f>
              <c:numCache>
                <c:formatCode>General</c:formatCode>
                <c:ptCount val="67"/>
                <c:pt idx="1">
                  <c:v>0.1</c:v>
                </c:pt>
                <c:pt idx="2">
                  <c:v>0.1</c:v>
                </c:pt>
                <c:pt idx="14">
                  <c:v>0.1</c:v>
                </c:pt>
                <c:pt idx="15">
                  <c:v>0.1</c:v>
                </c:pt>
                <c:pt idx="19">
                  <c:v>0.1</c:v>
                </c:pt>
                <c:pt idx="20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</c:numCache>
            </c:numRef>
          </c:xVal>
          <c:yVal>
            <c:numRef>
              <c:f>Sheet1!$D$31:$D$97</c:f>
              <c:numCache>
                <c:formatCode>[h]:mm</c:formatCode>
                <c:ptCount val="67"/>
                <c:pt idx="0">
                  <c:v>0.0</c:v>
                </c:pt>
                <c:pt idx="1">
                  <c:v>0.188194444444444</c:v>
                </c:pt>
                <c:pt idx="2">
                  <c:v>0.19375</c:v>
                </c:pt>
                <c:pt idx="3">
                  <c:v>0.233333333333333</c:v>
                </c:pt>
                <c:pt idx="4">
                  <c:v>0.238888888888889</c:v>
                </c:pt>
                <c:pt idx="6">
                  <c:v>0.324305555555556</c:v>
                </c:pt>
                <c:pt idx="7">
                  <c:v>0.328472222222222</c:v>
                </c:pt>
                <c:pt idx="9">
                  <c:v>0.420138888888889</c:v>
                </c:pt>
                <c:pt idx="10">
                  <c:v>0.445833333333333</c:v>
                </c:pt>
                <c:pt idx="11">
                  <c:v>0.496527777777778</c:v>
                </c:pt>
                <c:pt idx="13">
                  <c:v>0.5</c:v>
                </c:pt>
                <c:pt idx="14">
                  <c:v>0.501388888888889</c:v>
                </c:pt>
                <c:pt idx="15">
                  <c:v>0.502777777777778</c:v>
                </c:pt>
                <c:pt idx="16">
                  <c:v>0.540277777777778</c:v>
                </c:pt>
                <c:pt idx="17">
                  <c:v>0.648611111111111</c:v>
                </c:pt>
                <c:pt idx="18">
                  <c:v>0.6625</c:v>
                </c:pt>
                <c:pt idx="19">
                  <c:v>0.702777777777778</c:v>
                </c:pt>
                <c:pt idx="20">
                  <c:v>0.730555555555556</c:v>
                </c:pt>
                <c:pt idx="21">
                  <c:v>0.857638888888889</c:v>
                </c:pt>
                <c:pt idx="22">
                  <c:v>0.882638888888889</c:v>
                </c:pt>
                <c:pt idx="23">
                  <c:v>0.889583333333333</c:v>
                </c:pt>
                <c:pt idx="24">
                  <c:v>0.895833333333333</c:v>
                </c:pt>
                <c:pt idx="25">
                  <c:v>0.910416666666667</c:v>
                </c:pt>
                <c:pt idx="26">
                  <c:v>0.913194444444445</c:v>
                </c:pt>
                <c:pt idx="27">
                  <c:v>0.949305555555556</c:v>
                </c:pt>
                <c:pt idx="29">
                  <c:v>0.980555555555556</c:v>
                </c:pt>
                <c:pt idx="30">
                  <c:v>0.983333333333333</c:v>
                </c:pt>
                <c:pt idx="31">
                  <c:v>1.029861111111111</c:v>
                </c:pt>
                <c:pt idx="32">
                  <c:v>1.034027777777778</c:v>
                </c:pt>
                <c:pt idx="33">
                  <c:v>1.036805555555556</c:v>
                </c:pt>
                <c:pt idx="34">
                  <c:v>1.059722222222222</c:v>
                </c:pt>
                <c:pt idx="35">
                  <c:v>1.0625</c:v>
                </c:pt>
                <c:pt idx="36">
                  <c:v>1.066666666666667</c:v>
                </c:pt>
                <c:pt idx="37">
                  <c:v>1.082638888888889</c:v>
                </c:pt>
                <c:pt idx="38">
                  <c:v>1.1</c:v>
                </c:pt>
                <c:pt idx="39">
                  <c:v>1.123611111111111</c:v>
                </c:pt>
                <c:pt idx="40">
                  <c:v>1.152777777777778</c:v>
                </c:pt>
                <c:pt idx="41">
                  <c:v>1.166666666666667</c:v>
                </c:pt>
                <c:pt idx="42">
                  <c:v>1.178472222222222</c:v>
                </c:pt>
                <c:pt idx="43">
                  <c:v>1.265972222222222</c:v>
                </c:pt>
                <c:pt idx="44">
                  <c:v>1.279861111111111</c:v>
                </c:pt>
                <c:pt idx="45">
                  <c:v>1.286111111111111</c:v>
                </c:pt>
                <c:pt idx="46">
                  <c:v>1.291666666666667</c:v>
                </c:pt>
                <c:pt idx="47">
                  <c:v>1.340277777777778</c:v>
                </c:pt>
                <c:pt idx="48">
                  <c:v>1.372916666666667</c:v>
                </c:pt>
                <c:pt idx="49">
                  <c:v>1.398611111111111</c:v>
                </c:pt>
                <c:pt idx="50">
                  <c:v>1.41875</c:v>
                </c:pt>
                <c:pt idx="51">
                  <c:v>1.480555555555556</c:v>
                </c:pt>
                <c:pt idx="52">
                  <c:v>1.528472222222222</c:v>
                </c:pt>
                <c:pt idx="53">
                  <c:v>1.536111111111111</c:v>
                </c:pt>
                <c:pt idx="54">
                  <c:v>1.561111111111111</c:v>
                </c:pt>
                <c:pt idx="55">
                  <c:v>1.620833333333333</c:v>
                </c:pt>
                <c:pt idx="56">
                  <c:v>1.622222222222222</c:v>
                </c:pt>
                <c:pt idx="57">
                  <c:v>1.686111111111111</c:v>
                </c:pt>
                <c:pt idx="58">
                  <c:v>1.725694444444445</c:v>
                </c:pt>
                <c:pt idx="59">
                  <c:v>1.845833333333333</c:v>
                </c:pt>
                <c:pt idx="60">
                  <c:v>1.900694444444444</c:v>
                </c:pt>
                <c:pt idx="61">
                  <c:v>1.905555555555556</c:v>
                </c:pt>
                <c:pt idx="62">
                  <c:v>1.990277777777778</c:v>
                </c:pt>
                <c:pt idx="63">
                  <c:v>2.044444444444444</c:v>
                </c:pt>
                <c:pt idx="64">
                  <c:v>2.1125</c:v>
                </c:pt>
                <c:pt idx="65">
                  <c:v>2.077777777777778</c:v>
                </c:pt>
                <c:pt idx="66">
                  <c:v>2.5</c:v>
                </c:pt>
              </c:numCache>
            </c:numRef>
          </c:yVal>
          <c:smooth val="0"/>
        </c:ser>
        <c:ser>
          <c:idx val="7"/>
          <c:order val="7"/>
          <c:spPr>
            <a:ln w="254000" cap="flat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Sheet1!$C$31:$C$97</c:f>
              <c:numCache>
                <c:formatCode>General</c:formatCode>
                <c:ptCount val="67"/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44">
                  <c:v>0.3</c:v>
                </c:pt>
                <c:pt idx="45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63">
                  <c:v>0.3</c:v>
                </c:pt>
                <c:pt idx="64">
                  <c:v>0.3</c:v>
                </c:pt>
                <c:pt idx="66">
                  <c:v>0.0</c:v>
                </c:pt>
              </c:numCache>
            </c:numRef>
          </c:xVal>
          <c:yVal>
            <c:numRef>
              <c:f>Sheet1!$D$31:$D$97</c:f>
              <c:numCache>
                <c:formatCode>[h]:mm</c:formatCode>
                <c:ptCount val="67"/>
                <c:pt idx="0">
                  <c:v>0.0</c:v>
                </c:pt>
                <c:pt idx="1">
                  <c:v>0.188194444444444</c:v>
                </c:pt>
                <c:pt idx="2">
                  <c:v>0.19375</c:v>
                </c:pt>
                <c:pt idx="3">
                  <c:v>0.233333333333333</c:v>
                </c:pt>
                <c:pt idx="4">
                  <c:v>0.238888888888889</c:v>
                </c:pt>
                <c:pt idx="6">
                  <c:v>0.324305555555556</c:v>
                </c:pt>
                <c:pt idx="7">
                  <c:v>0.328472222222222</c:v>
                </c:pt>
                <c:pt idx="9">
                  <c:v>0.420138888888889</c:v>
                </c:pt>
                <c:pt idx="10">
                  <c:v>0.445833333333333</c:v>
                </c:pt>
                <c:pt idx="11">
                  <c:v>0.496527777777778</c:v>
                </c:pt>
                <c:pt idx="13">
                  <c:v>0.5</c:v>
                </c:pt>
                <c:pt idx="14">
                  <c:v>0.501388888888889</c:v>
                </c:pt>
                <c:pt idx="15">
                  <c:v>0.502777777777778</c:v>
                </c:pt>
                <c:pt idx="16">
                  <c:v>0.540277777777778</c:v>
                </c:pt>
                <c:pt idx="17">
                  <c:v>0.648611111111111</c:v>
                </c:pt>
                <c:pt idx="18">
                  <c:v>0.6625</c:v>
                </c:pt>
                <c:pt idx="19">
                  <c:v>0.702777777777778</c:v>
                </c:pt>
                <c:pt idx="20">
                  <c:v>0.730555555555556</c:v>
                </c:pt>
                <c:pt idx="21">
                  <c:v>0.857638888888889</c:v>
                </c:pt>
                <c:pt idx="22">
                  <c:v>0.882638888888889</c:v>
                </c:pt>
                <c:pt idx="23">
                  <c:v>0.889583333333333</c:v>
                </c:pt>
                <c:pt idx="24">
                  <c:v>0.895833333333333</c:v>
                </c:pt>
                <c:pt idx="25">
                  <c:v>0.910416666666667</c:v>
                </c:pt>
                <c:pt idx="26">
                  <c:v>0.913194444444445</c:v>
                </c:pt>
                <c:pt idx="27">
                  <c:v>0.949305555555556</c:v>
                </c:pt>
                <c:pt idx="29">
                  <c:v>0.980555555555556</c:v>
                </c:pt>
                <c:pt idx="30">
                  <c:v>0.983333333333333</c:v>
                </c:pt>
                <c:pt idx="31">
                  <c:v>1.029861111111111</c:v>
                </c:pt>
                <c:pt idx="32">
                  <c:v>1.034027777777778</c:v>
                </c:pt>
                <c:pt idx="33">
                  <c:v>1.036805555555556</c:v>
                </c:pt>
                <c:pt idx="34">
                  <c:v>1.059722222222222</c:v>
                </c:pt>
                <c:pt idx="35">
                  <c:v>1.0625</c:v>
                </c:pt>
                <c:pt idx="36">
                  <c:v>1.066666666666667</c:v>
                </c:pt>
                <c:pt idx="37">
                  <c:v>1.082638888888889</c:v>
                </c:pt>
                <c:pt idx="38">
                  <c:v>1.1</c:v>
                </c:pt>
                <c:pt idx="39">
                  <c:v>1.123611111111111</c:v>
                </c:pt>
                <c:pt idx="40">
                  <c:v>1.152777777777778</c:v>
                </c:pt>
                <c:pt idx="41">
                  <c:v>1.166666666666667</c:v>
                </c:pt>
                <c:pt idx="42">
                  <c:v>1.178472222222222</c:v>
                </c:pt>
                <c:pt idx="43">
                  <c:v>1.265972222222222</c:v>
                </c:pt>
                <c:pt idx="44">
                  <c:v>1.279861111111111</c:v>
                </c:pt>
                <c:pt idx="45">
                  <c:v>1.286111111111111</c:v>
                </c:pt>
                <c:pt idx="46">
                  <c:v>1.291666666666667</c:v>
                </c:pt>
                <c:pt idx="47">
                  <c:v>1.340277777777778</c:v>
                </c:pt>
                <c:pt idx="48">
                  <c:v>1.372916666666667</c:v>
                </c:pt>
                <c:pt idx="49">
                  <c:v>1.398611111111111</c:v>
                </c:pt>
                <c:pt idx="50">
                  <c:v>1.41875</c:v>
                </c:pt>
                <c:pt idx="51">
                  <c:v>1.480555555555556</c:v>
                </c:pt>
                <c:pt idx="52">
                  <c:v>1.528472222222222</c:v>
                </c:pt>
                <c:pt idx="53">
                  <c:v>1.536111111111111</c:v>
                </c:pt>
                <c:pt idx="54">
                  <c:v>1.561111111111111</c:v>
                </c:pt>
                <c:pt idx="55">
                  <c:v>1.620833333333333</c:v>
                </c:pt>
                <c:pt idx="56">
                  <c:v>1.622222222222222</c:v>
                </c:pt>
                <c:pt idx="57">
                  <c:v>1.686111111111111</c:v>
                </c:pt>
                <c:pt idx="58">
                  <c:v>1.725694444444445</c:v>
                </c:pt>
                <c:pt idx="59">
                  <c:v>1.845833333333333</c:v>
                </c:pt>
                <c:pt idx="60">
                  <c:v>1.900694444444444</c:v>
                </c:pt>
                <c:pt idx="61">
                  <c:v>1.905555555555556</c:v>
                </c:pt>
                <c:pt idx="62">
                  <c:v>1.990277777777778</c:v>
                </c:pt>
                <c:pt idx="63">
                  <c:v>2.044444444444444</c:v>
                </c:pt>
                <c:pt idx="64">
                  <c:v>2.1125</c:v>
                </c:pt>
                <c:pt idx="65">
                  <c:v>2.077777777777778</c:v>
                </c:pt>
                <c:pt idx="66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02240"/>
        <c:axId val="2123104304"/>
      </c:scatterChart>
      <c:valAx>
        <c:axId val="2123102240"/>
        <c:scaling>
          <c:orientation val="minMax"/>
          <c:max val="0.35"/>
          <c:min val="0.0"/>
        </c:scaling>
        <c:delete val="0"/>
        <c:axPos val="t"/>
        <c:numFmt formatCode="General" sourceLinked="1"/>
        <c:majorTickMark val="none"/>
        <c:minorTickMark val="none"/>
        <c:tickLblPos val="none"/>
        <c:crossAx val="2123104304"/>
        <c:crosses val="autoZero"/>
        <c:crossBetween val="midCat"/>
        <c:majorUnit val="0.25"/>
      </c:valAx>
      <c:valAx>
        <c:axId val="2123104304"/>
        <c:scaling>
          <c:orientation val="maxMin"/>
          <c:max val="2.5"/>
          <c:min val="0.0"/>
        </c:scaling>
        <c:delete val="0"/>
        <c:axPos val="l"/>
        <c:numFmt formatCode="[h]" sourceLinked="0"/>
        <c:majorTickMark val="out"/>
        <c:minorTickMark val="none"/>
        <c:tickLblPos val="nextTo"/>
        <c:spPr>
          <a:ln w="0"/>
        </c:spPr>
        <c:crossAx val="2123102240"/>
        <c:crosses val="autoZero"/>
        <c:crossBetween val="midCat"/>
        <c:majorUnit val="0.25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17379077615"/>
          <c:y val="0.0169491525423729"/>
          <c:w val="0.662151410761155"/>
          <c:h val="0.966101694915254"/>
        </c:manualLayout>
      </c:layout>
      <c:scatterChart>
        <c:scatterStyle val="lineMarker"/>
        <c:varyColors val="0"/>
        <c:ser>
          <c:idx val="3"/>
          <c:order val="0"/>
          <c:spPr>
            <a:ln w="254000" cap="flat"/>
          </c:spPr>
          <c:marker>
            <c:symbol val="none"/>
          </c:marker>
          <c:xVal>
            <c:numRef>
              <c:f>points!#REF!</c:f>
            </c:numRef>
          </c:xVal>
          <c:yVal>
            <c:numRef>
              <c:f>points!$C$79:$C$80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6"/>
          <c:order val="1"/>
          <c:spPr>
            <a:ln w="254000" cap="flat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effectLst/>
            </c:spPr>
          </c:marker>
          <c:xVal>
            <c:numRef>
              <c:f>points!$K$5:$K$50</c:f>
              <c:numCache>
                <c:formatCode>0.0</c:formatCode>
                <c:ptCount val="4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-1.0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-1.0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-1.0</c:v>
                </c:pt>
                <c:pt idx="42">
                  <c:v>-1.0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xVal>
          <c:yVal>
            <c:numRef>
              <c:f>points!$J$5:$J$50</c:f>
              <c:numCache>
                <c:formatCode>[h]:mm</c:formatCode>
                <c:ptCount val="46"/>
                <c:pt idx="0">
                  <c:v>0.0381944444444444</c:v>
                </c:pt>
                <c:pt idx="1">
                  <c:v>0.136805555555556</c:v>
                </c:pt>
                <c:pt idx="2">
                  <c:v>0.168055555555556</c:v>
                </c:pt>
                <c:pt idx="3">
                  <c:v>0.177083333333333</c:v>
                </c:pt>
                <c:pt idx="4">
                  <c:v>0.215277777777778</c:v>
                </c:pt>
                <c:pt idx="6">
                  <c:v>0.2875</c:v>
                </c:pt>
                <c:pt idx="7">
                  <c:v>0.305555555555555</c:v>
                </c:pt>
                <c:pt idx="8">
                  <c:v>0.330555555555555</c:v>
                </c:pt>
                <c:pt idx="9">
                  <c:v>0.46875</c:v>
                </c:pt>
                <c:pt idx="10">
                  <c:v>0.524305555555556</c:v>
                </c:pt>
                <c:pt idx="11">
                  <c:v>0.534722222222222</c:v>
                </c:pt>
                <c:pt idx="12">
                  <c:v>0.546527777777778</c:v>
                </c:pt>
                <c:pt idx="13">
                  <c:v>0.558333333333333</c:v>
                </c:pt>
                <c:pt idx="14">
                  <c:v>0.5875</c:v>
                </c:pt>
                <c:pt idx="15">
                  <c:v>0.68125</c:v>
                </c:pt>
                <c:pt idx="16">
                  <c:v>0.695833333333333</c:v>
                </c:pt>
                <c:pt idx="17">
                  <c:v>0.730555555555556</c:v>
                </c:pt>
                <c:pt idx="18">
                  <c:v>0.777083333333333</c:v>
                </c:pt>
                <c:pt idx="19">
                  <c:v>0.801388888888889</c:v>
                </c:pt>
                <c:pt idx="20">
                  <c:v>0.8875</c:v>
                </c:pt>
                <c:pt idx="21">
                  <c:v>0.917361111111111</c:v>
                </c:pt>
                <c:pt idx="22">
                  <c:v>0.947916666666667</c:v>
                </c:pt>
                <c:pt idx="23">
                  <c:v>0.951388888888889</c:v>
                </c:pt>
                <c:pt idx="24">
                  <c:v>1.022222222222222</c:v>
                </c:pt>
                <c:pt idx="25">
                  <c:v>1.16875</c:v>
                </c:pt>
                <c:pt idx="26">
                  <c:v>1.320138888888889</c:v>
                </c:pt>
                <c:pt idx="27">
                  <c:v>1.361111111111111</c:v>
                </c:pt>
                <c:pt idx="28">
                  <c:v>1.425694444444445</c:v>
                </c:pt>
                <c:pt idx="29">
                  <c:v>1.434027777777778</c:v>
                </c:pt>
                <c:pt idx="30">
                  <c:v>1.45</c:v>
                </c:pt>
                <c:pt idx="31">
                  <c:v>1.504861111111111</c:v>
                </c:pt>
                <c:pt idx="32">
                  <c:v>1.552083333333333</c:v>
                </c:pt>
                <c:pt idx="33">
                  <c:v>1.604861111111111</c:v>
                </c:pt>
                <c:pt idx="34">
                  <c:v>1.686805555555556</c:v>
                </c:pt>
                <c:pt idx="35">
                  <c:v>1.785416666666667</c:v>
                </c:pt>
                <c:pt idx="36">
                  <c:v>1.851388888888889</c:v>
                </c:pt>
                <c:pt idx="37">
                  <c:v>1.879861111111111</c:v>
                </c:pt>
                <c:pt idx="38">
                  <c:v>1.932638888888889</c:v>
                </c:pt>
                <c:pt idx="39">
                  <c:v>1.9375</c:v>
                </c:pt>
                <c:pt idx="40">
                  <c:v>1.986111111111111</c:v>
                </c:pt>
                <c:pt idx="41">
                  <c:v>1.994444444444444</c:v>
                </c:pt>
                <c:pt idx="42">
                  <c:v>2.0125</c:v>
                </c:pt>
                <c:pt idx="43">
                  <c:v>2.032638888888889</c:v>
                </c:pt>
                <c:pt idx="44">
                  <c:v>2.034027777777777</c:v>
                </c:pt>
                <c:pt idx="45">
                  <c:v>2.088888888888889</c:v>
                </c:pt>
              </c:numCache>
            </c:numRef>
          </c:yVal>
          <c:smooth val="0"/>
        </c:ser>
        <c:ser>
          <c:idx val="7"/>
          <c:order val="2"/>
          <c:spPr>
            <a:ln w="254000" cap="flat">
              <a:noFil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effectLst/>
            </c:spPr>
          </c:marker>
          <c:xVal>
            <c:numRef>
              <c:f>points!$L$5:$L$50</c:f>
              <c:numCache>
                <c:formatCode>0.0</c:formatCode>
                <c:ptCount val="46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6">
                  <c:v>0.2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0.2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0.2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0.2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0.2</c:v>
                </c:pt>
                <c:pt idx="42">
                  <c:v>0.2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</c:numCache>
            </c:numRef>
          </c:xVal>
          <c:yVal>
            <c:numRef>
              <c:f>points!$J$5:$J$50</c:f>
              <c:numCache>
                <c:formatCode>[h]:mm</c:formatCode>
                <c:ptCount val="46"/>
                <c:pt idx="0">
                  <c:v>0.0381944444444444</c:v>
                </c:pt>
                <c:pt idx="1">
                  <c:v>0.136805555555556</c:v>
                </c:pt>
                <c:pt idx="2">
                  <c:v>0.168055555555556</c:v>
                </c:pt>
                <c:pt idx="3">
                  <c:v>0.177083333333333</c:v>
                </c:pt>
                <c:pt idx="4">
                  <c:v>0.215277777777778</c:v>
                </c:pt>
                <c:pt idx="6">
                  <c:v>0.2875</c:v>
                </c:pt>
                <c:pt idx="7">
                  <c:v>0.305555555555555</c:v>
                </c:pt>
                <c:pt idx="8">
                  <c:v>0.330555555555555</c:v>
                </c:pt>
                <c:pt idx="9">
                  <c:v>0.46875</c:v>
                </c:pt>
                <c:pt idx="10">
                  <c:v>0.524305555555556</c:v>
                </c:pt>
                <c:pt idx="11">
                  <c:v>0.534722222222222</c:v>
                </c:pt>
                <c:pt idx="12">
                  <c:v>0.546527777777778</c:v>
                </c:pt>
                <c:pt idx="13">
                  <c:v>0.558333333333333</c:v>
                </c:pt>
                <c:pt idx="14">
                  <c:v>0.5875</c:v>
                </c:pt>
                <c:pt idx="15">
                  <c:v>0.68125</c:v>
                </c:pt>
                <c:pt idx="16">
                  <c:v>0.695833333333333</c:v>
                </c:pt>
                <c:pt idx="17">
                  <c:v>0.730555555555556</c:v>
                </c:pt>
                <c:pt idx="18">
                  <c:v>0.777083333333333</c:v>
                </c:pt>
                <c:pt idx="19">
                  <c:v>0.801388888888889</c:v>
                </c:pt>
                <c:pt idx="20">
                  <c:v>0.8875</c:v>
                </c:pt>
                <c:pt idx="21">
                  <c:v>0.917361111111111</c:v>
                </c:pt>
                <c:pt idx="22">
                  <c:v>0.947916666666667</c:v>
                </c:pt>
                <c:pt idx="23">
                  <c:v>0.951388888888889</c:v>
                </c:pt>
                <c:pt idx="24">
                  <c:v>1.022222222222222</c:v>
                </c:pt>
                <c:pt idx="25">
                  <c:v>1.16875</c:v>
                </c:pt>
                <c:pt idx="26">
                  <c:v>1.320138888888889</c:v>
                </c:pt>
                <c:pt idx="27">
                  <c:v>1.361111111111111</c:v>
                </c:pt>
                <c:pt idx="28">
                  <c:v>1.425694444444445</c:v>
                </c:pt>
                <c:pt idx="29">
                  <c:v>1.434027777777778</c:v>
                </c:pt>
                <c:pt idx="30">
                  <c:v>1.45</c:v>
                </c:pt>
                <c:pt idx="31">
                  <c:v>1.504861111111111</c:v>
                </c:pt>
                <c:pt idx="32">
                  <c:v>1.552083333333333</c:v>
                </c:pt>
                <c:pt idx="33">
                  <c:v>1.604861111111111</c:v>
                </c:pt>
                <c:pt idx="34">
                  <c:v>1.686805555555556</c:v>
                </c:pt>
                <c:pt idx="35">
                  <c:v>1.785416666666667</c:v>
                </c:pt>
                <c:pt idx="36">
                  <c:v>1.851388888888889</c:v>
                </c:pt>
                <c:pt idx="37">
                  <c:v>1.879861111111111</c:v>
                </c:pt>
                <c:pt idx="38">
                  <c:v>1.932638888888889</c:v>
                </c:pt>
                <c:pt idx="39">
                  <c:v>1.9375</c:v>
                </c:pt>
                <c:pt idx="40">
                  <c:v>1.986111111111111</c:v>
                </c:pt>
                <c:pt idx="41">
                  <c:v>1.994444444444444</c:v>
                </c:pt>
                <c:pt idx="42">
                  <c:v>2.0125</c:v>
                </c:pt>
                <c:pt idx="43">
                  <c:v>2.032638888888889</c:v>
                </c:pt>
                <c:pt idx="44">
                  <c:v>2.034027777777777</c:v>
                </c:pt>
                <c:pt idx="45">
                  <c:v>2.088888888888889</c:v>
                </c:pt>
              </c:numCache>
            </c:numRef>
          </c:yVal>
          <c:smooth val="0"/>
        </c:ser>
        <c:ser>
          <c:idx val="0"/>
          <c:order val="3"/>
          <c:spPr>
            <a:ln>
              <a:noFill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effectLst/>
            </c:spPr>
          </c:marker>
          <c:xVal>
            <c:numRef>
              <c:f>points!#REF!</c:f>
            </c:numRef>
          </c:xVal>
          <c:yVal>
            <c:numRef>
              <c:f>points!$J$5:$J$50</c:f>
              <c:numCache>
                <c:formatCode>[h]:mm</c:formatCode>
                <c:ptCount val="46"/>
                <c:pt idx="0">
                  <c:v>0.0381944444444444</c:v>
                </c:pt>
                <c:pt idx="1">
                  <c:v>0.136805555555556</c:v>
                </c:pt>
                <c:pt idx="2">
                  <c:v>0.168055555555556</c:v>
                </c:pt>
                <c:pt idx="3">
                  <c:v>0.177083333333333</c:v>
                </c:pt>
                <c:pt idx="4">
                  <c:v>0.215277777777778</c:v>
                </c:pt>
                <c:pt idx="6">
                  <c:v>0.2875</c:v>
                </c:pt>
                <c:pt idx="7">
                  <c:v>0.305555555555555</c:v>
                </c:pt>
                <c:pt idx="8">
                  <c:v>0.330555555555555</c:v>
                </c:pt>
                <c:pt idx="9">
                  <c:v>0.46875</c:v>
                </c:pt>
                <c:pt idx="10">
                  <c:v>0.524305555555556</c:v>
                </c:pt>
                <c:pt idx="11">
                  <c:v>0.534722222222222</c:v>
                </c:pt>
                <c:pt idx="12">
                  <c:v>0.546527777777778</c:v>
                </c:pt>
                <c:pt idx="13">
                  <c:v>0.558333333333333</c:v>
                </c:pt>
                <c:pt idx="14">
                  <c:v>0.5875</c:v>
                </c:pt>
                <c:pt idx="15">
                  <c:v>0.68125</c:v>
                </c:pt>
                <c:pt idx="16">
                  <c:v>0.695833333333333</c:v>
                </c:pt>
                <c:pt idx="17">
                  <c:v>0.730555555555556</c:v>
                </c:pt>
                <c:pt idx="18">
                  <c:v>0.777083333333333</c:v>
                </c:pt>
                <c:pt idx="19">
                  <c:v>0.801388888888889</c:v>
                </c:pt>
                <c:pt idx="20">
                  <c:v>0.8875</c:v>
                </c:pt>
                <c:pt idx="21">
                  <c:v>0.917361111111111</c:v>
                </c:pt>
                <c:pt idx="22">
                  <c:v>0.947916666666667</c:v>
                </c:pt>
                <c:pt idx="23">
                  <c:v>0.951388888888889</c:v>
                </c:pt>
                <c:pt idx="24">
                  <c:v>1.022222222222222</c:v>
                </c:pt>
                <c:pt idx="25">
                  <c:v>1.16875</c:v>
                </c:pt>
                <c:pt idx="26">
                  <c:v>1.320138888888889</c:v>
                </c:pt>
                <c:pt idx="27">
                  <c:v>1.361111111111111</c:v>
                </c:pt>
                <c:pt idx="28">
                  <c:v>1.425694444444445</c:v>
                </c:pt>
                <c:pt idx="29">
                  <c:v>1.434027777777778</c:v>
                </c:pt>
                <c:pt idx="30">
                  <c:v>1.45</c:v>
                </c:pt>
                <c:pt idx="31">
                  <c:v>1.504861111111111</c:v>
                </c:pt>
                <c:pt idx="32">
                  <c:v>1.552083333333333</c:v>
                </c:pt>
                <c:pt idx="33">
                  <c:v>1.604861111111111</c:v>
                </c:pt>
                <c:pt idx="34">
                  <c:v>1.686805555555556</c:v>
                </c:pt>
                <c:pt idx="35">
                  <c:v>1.785416666666667</c:v>
                </c:pt>
                <c:pt idx="36">
                  <c:v>1.851388888888889</c:v>
                </c:pt>
                <c:pt idx="37">
                  <c:v>1.879861111111111</c:v>
                </c:pt>
                <c:pt idx="38">
                  <c:v>1.932638888888889</c:v>
                </c:pt>
                <c:pt idx="39">
                  <c:v>1.9375</c:v>
                </c:pt>
                <c:pt idx="40">
                  <c:v>1.986111111111111</c:v>
                </c:pt>
                <c:pt idx="41">
                  <c:v>1.994444444444444</c:v>
                </c:pt>
                <c:pt idx="42">
                  <c:v>2.0125</c:v>
                </c:pt>
                <c:pt idx="43">
                  <c:v>2.032638888888889</c:v>
                </c:pt>
                <c:pt idx="44">
                  <c:v>2.034027777777777</c:v>
                </c:pt>
                <c:pt idx="45">
                  <c:v>2.088888888888889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74144"/>
        <c:axId val="-2085794192"/>
      </c:scatterChart>
      <c:valAx>
        <c:axId val="-2085774144"/>
        <c:scaling>
          <c:orientation val="minMax"/>
          <c:max val="0.25"/>
          <c:min val="0.0"/>
        </c:scaling>
        <c:delete val="0"/>
        <c:axPos val="t"/>
        <c:numFmt formatCode="General" sourceLinked="1"/>
        <c:majorTickMark val="none"/>
        <c:minorTickMark val="none"/>
        <c:tickLblPos val="none"/>
        <c:crossAx val="-2085794192"/>
        <c:crosses val="autoZero"/>
        <c:crossBetween val="midCat"/>
        <c:majorUnit val="0.25"/>
      </c:valAx>
      <c:valAx>
        <c:axId val="-2085794192"/>
        <c:scaling>
          <c:orientation val="maxMin"/>
          <c:max val="2.5"/>
          <c:min val="0.0"/>
        </c:scaling>
        <c:delete val="0"/>
        <c:axPos val="l"/>
        <c:numFmt formatCode="[h]" sourceLinked="0"/>
        <c:majorTickMark val="out"/>
        <c:minorTickMark val="none"/>
        <c:tickLblPos val="nextTo"/>
        <c:spPr>
          <a:ln w="0"/>
        </c:spPr>
        <c:crossAx val="-2085774144"/>
        <c:crosses val="autoZero"/>
        <c:crossBetween val="midCat"/>
        <c:majorUnit val="0.25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'coding 1'!$D$3:$D$16</c:f>
              <c:strCache>
                <c:ptCount val="14"/>
              </c:strCache>
            </c:strRef>
          </c:tx>
          <c:spPr>
            <a:ln w="47625">
              <a:noFill/>
            </a:ln>
          </c:spPr>
          <c:yVal>
            <c:numRef>
              <c:f>'coding 1'!$D$17:$D$789</c:f>
              <c:numCache>
                <c:formatCode>General</c:formatCode>
                <c:ptCount val="773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4">
                  <c:v>1.0</c:v>
                </c:pt>
                <c:pt idx="5">
                  <c:v>3.0</c:v>
                </c:pt>
                <c:pt idx="9">
                  <c:v>0.0</c:v>
                </c:pt>
                <c:pt idx="24">
                  <c:v>2.0</c:v>
                </c:pt>
                <c:pt idx="28">
                  <c:v>2.0</c:v>
                </c:pt>
                <c:pt idx="35">
                  <c:v>2.0</c:v>
                </c:pt>
                <c:pt idx="40">
                  <c:v>3.0</c:v>
                </c:pt>
                <c:pt idx="41">
                  <c:v>0.0</c:v>
                </c:pt>
                <c:pt idx="42">
                  <c:v>0.0</c:v>
                </c:pt>
                <c:pt idx="44">
                  <c:v>3.0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51">
                  <c:v>2.0</c:v>
                </c:pt>
                <c:pt idx="57">
                  <c:v>2.0</c:v>
                </c:pt>
                <c:pt idx="60">
                  <c:v>0.0</c:v>
                </c:pt>
                <c:pt idx="70">
                  <c:v>0.0</c:v>
                </c:pt>
                <c:pt idx="72">
                  <c:v>0.0</c:v>
                </c:pt>
                <c:pt idx="79">
                  <c:v>0.0</c:v>
                </c:pt>
                <c:pt idx="81">
                  <c:v>0.0</c:v>
                </c:pt>
                <c:pt idx="82">
                  <c:v>1.0</c:v>
                </c:pt>
                <c:pt idx="85">
                  <c:v>2.0</c:v>
                </c:pt>
                <c:pt idx="106">
                  <c:v>2.0</c:v>
                </c:pt>
                <c:pt idx="120">
                  <c:v>0.0</c:v>
                </c:pt>
                <c:pt idx="131">
                  <c:v>2.0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6">
                  <c:v>0.0</c:v>
                </c:pt>
                <c:pt idx="163">
                  <c:v>2.0</c:v>
                </c:pt>
                <c:pt idx="173">
                  <c:v>2.0</c:v>
                </c:pt>
                <c:pt idx="176">
                  <c:v>2.0</c:v>
                </c:pt>
                <c:pt idx="178">
                  <c:v>0.0</c:v>
                </c:pt>
                <c:pt idx="190">
                  <c:v>0.0</c:v>
                </c:pt>
                <c:pt idx="208">
                  <c:v>2.0</c:v>
                </c:pt>
                <c:pt idx="209">
                  <c:v>0.0</c:v>
                </c:pt>
                <c:pt idx="210">
                  <c:v>2.0</c:v>
                </c:pt>
                <c:pt idx="212">
                  <c:v>0.0</c:v>
                </c:pt>
                <c:pt idx="240">
                  <c:v>0.0</c:v>
                </c:pt>
                <c:pt idx="242">
                  <c:v>0.0</c:v>
                </c:pt>
                <c:pt idx="245">
                  <c:v>0.0</c:v>
                </c:pt>
                <c:pt idx="255">
                  <c:v>0.0</c:v>
                </c:pt>
                <c:pt idx="263">
                  <c:v>0.0</c:v>
                </c:pt>
                <c:pt idx="266">
                  <c:v>0.0</c:v>
                </c:pt>
                <c:pt idx="283">
                  <c:v>3.0</c:v>
                </c:pt>
                <c:pt idx="285">
                  <c:v>3.0</c:v>
                </c:pt>
                <c:pt idx="286">
                  <c:v>3.0</c:v>
                </c:pt>
                <c:pt idx="288">
                  <c:v>3.0</c:v>
                </c:pt>
                <c:pt idx="289">
                  <c:v>2.0</c:v>
                </c:pt>
                <c:pt idx="291">
                  <c:v>0.0</c:v>
                </c:pt>
                <c:pt idx="304">
                  <c:v>2.0</c:v>
                </c:pt>
                <c:pt idx="316">
                  <c:v>2.0</c:v>
                </c:pt>
                <c:pt idx="322">
                  <c:v>4.0</c:v>
                </c:pt>
                <c:pt idx="324">
                  <c:v>2.0</c:v>
                </c:pt>
                <c:pt idx="340">
                  <c:v>2.0</c:v>
                </c:pt>
                <c:pt idx="355">
                  <c:v>2.0</c:v>
                </c:pt>
                <c:pt idx="359">
                  <c:v>2.0</c:v>
                </c:pt>
                <c:pt idx="360">
                  <c:v>3.0</c:v>
                </c:pt>
                <c:pt idx="366">
                  <c:v>3.0</c:v>
                </c:pt>
                <c:pt idx="377">
                  <c:v>2.0</c:v>
                </c:pt>
                <c:pt idx="380">
                  <c:v>0.0</c:v>
                </c:pt>
                <c:pt idx="385">
                  <c:v>2.0</c:v>
                </c:pt>
                <c:pt idx="417">
                  <c:v>3.0</c:v>
                </c:pt>
                <c:pt idx="443">
                  <c:v>0.0</c:v>
                </c:pt>
                <c:pt idx="464">
                  <c:v>0.0</c:v>
                </c:pt>
                <c:pt idx="470">
                  <c:v>0.0</c:v>
                </c:pt>
                <c:pt idx="474">
                  <c:v>4.0</c:v>
                </c:pt>
                <c:pt idx="476">
                  <c:v>1.0</c:v>
                </c:pt>
                <c:pt idx="490">
                  <c:v>1.0</c:v>
                </c:pt>
                <c:pt idx="499">
                  <c:v>3.0</c:v>
                </c:pt>
                <c:pt idx="513">
                  <c:v>0.0</c:v>
                </c:pt>
                <c:pt idx="525">
                  <c:v>3.0</c:v>
                </c:pt>
                <c:pt idx="546">
                  <c:v>0.0</c:v>
                </c:pt>
                <c:pt idx="552">
                  <c:v>0.0</c:v>
                </c:pt>
                <c:pt idx="597">
                  <c:v>0.0</c:v>
                </c:pt>
                <c:pt idx="606">
                  <c:v>2.0</c:v>
                </c:pt>
                <c:pt idx="607">
                  <c:v>2.0</c:v>
                </c:pt>
                <c:pt idx="610">
                  <c:v>2.0</c:v>
                </c:pt>
                <c:pt idx="612">
                  <c:v>2.0</c:v>
                </c:pt>
                <c:pt idx="616">
                  <c:v>0.0</c:v>
                </c:pt>
                <c:pt idx="633">
                  <c:v>0.0</c:v>
                </c:pt>
                <c:pt idx="647">
                  <c:v>0.0</c:v>
                </c:pt>
                <c:pt idx="650">
                  <c:v>0.0</c:v>
                </c:pt>
                <c:pt idx="72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17936"/>
        <c:axId val="2125655440"/>
      </c:scatterChart>
      <c:valAx>
        <c:axId val="2125817936"/>
        <c:scaling>
          <c:orientation val="minMax"/>
          <c:max val="800.0"/>
        </c:scaling>
        <c:delete val="0"/>
        <c:axPos val="b"/>
        <c:majorTickMark val="out"/>
        <c:minorTickMark val="none"/>
        <c:tickLblPos val="nextTo"/>
        <c:crossAx val="2125655440"/>
        <c:crosses val="autoZero"/>
        <c:crossBetween val="midCat"/>
      </c:valAx>
      <c:valAx>
        <c:axId val="212565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1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Liam &amp; Aeden</a:t>
            </a:r>
          </a:p>
        </c:rich>
      </c:tx>
      <c:layout>
        <c:manualLayout>
          <c:xMode val="edge"/>
          <c:yMode val="edge"/>
          <c:x val="0.0120400094218992"/>
          <c:y val="0.0444444444444444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'coding 2'!$T$5</c:f>
              <c:strCache>
                <c:ptCount val="1"/>
                <c:pt idx="0">
                  <c:v>plotting value</c:v>
                </c:pt>
              </c:strCache>
            </c:strRef>
          </c:tx>
          <c:spPr>
            <a:noFill/>
            <a:ln w="47625">
              <a:noFill/>
            </a:ln>
            <a:effectLst/>
          </c:spPr>
          <c:invertIfNegative val="0"/>
          <c:cat>
            <c:strRef>
              <c:f>'coding 2'!$Q$6:$Q$13</c:f>
              <c:strCache>
                <c:ptCount val="8"/>
                <c:pt idx="1">
                  <c:v>Test</c:v>
                </c:pt>
                <c:pt idx="2">
                  <c:v>Non-physical</c:v>
                </c:pt>
                <c:pt idx="3">
                  <c:v>Weight</c:v>
                </c:pt>
                <c:pt idx="4">
                  <c:v>Air pushing</c:v>
                </c:pt>
                <c:pt idx="5">
                  <c:v>Size</c:v>
                </c:pt>
                <c:pt idx="6">
                  <c:v>Air flow</c:v>
                </c:pt>
                <c:pt idx="7">
                  <c:v>Other factors</c:v>
                </c:pt>
              </c:strCache>
            </c:strRef>
          </c:cat>
          <c:val>
            <c:numRef>
              <c:f>'coding 2'!$S$6:$S$13</c:f>
              <c:numCache>
                <c:formatCode>General</c:formatCode>
                <c:ptCount val="8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18304"/>
        <c:axId val="2130821024"/>
      </c:barChart>
      <c:scatterChart>
        <c:scatterStyle val="lineMarker"/>
        <c:varyColors val="0"/>
        <c:ser>
          <c:idx val="0"/>
          <c:order val="0"/>
          <c:tx>
            <c:v>Coded speech</c:v>
          </c:tx>
          <c:spPr>
            <a:ln w="4762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</c:spPr>
          </c:marker>
          <c:dPt>
            <c:idx val="535"/>
            <c:marker>
              <c:spPr>
                <a:solidFill>
                  <a:schemeClr val="accent1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47625">
                <a:noFill/>
              </a:ln>
              <a:effectLst/>
            </c:spPr>
          </c:dPt>
          <c:xVal>
            <c:numRef>
              <c:f>'coding 2'!$G$17:$G$707</c:f>
              <c:numCache>
                <c:formatCode>[h]:mm:ss;@</c:formatCode>
                <c:ptCount val="691"/>
                <c:pt idx="0">
                  <c:v>0.000694444444444444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0.0409722222222222</c:v>
                </c:pt>
                <c:pt idx="5">
                  <c:v>0.0479166666666667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0.108333333333333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0.118055555555556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0.144444444444444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0.157638888888889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0.165972222222222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0.179166666666667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0.1875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0.247222222222222</c:v>
                </c:pt>
                <c:pt idx="74">
                  <c:v>0.0</c:v>
                </c:pt>
                <c:pt idx="75">
                  <c:v>0.0</c:v>
                </c:pt>
                <c:pt idx="76">
                  <c:v>0.25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0.331944444444444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0.394444444444444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0.53125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0.573611111111111</c:v>
                </c:pt>
                <c:pt idx="155">
                  <c:v>0.0</c:v>
                </c:pt>
                <c:pt idx="156">
                  <c:v>0.0</c:v>
                </c:pt>
                <c:pt idx="157">
                  <c:v>0.577777777777778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0.709722222222222</c:v>
                </c:pt>
                <c:pt idx="187">
                  <c:v>0.0</c:v>
                </c:pt>
                <c:pt idx="188">
                  <c:v>0.720833333333333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0.858333333333333</c:v>
                </c:pt>
                <c:pt idx="251">
                  <c:v>0.858333333333333</c:v>
                </c:pt>
                <c:pt idx="252">
                  <c:v>0.0</c:v>
                </c:pt>
                <c:pt idx="253">
                  <c:v>0.0</c:v>
                </c:pt>
                <c:pt idx="254">
                  <c:v>0.866666666666667</c:v>
                </c:pt>
                <c:pt idx="255">
                  <c:v>0.0</c:v>
                </c:pt>
                <c:pt idx="256">
                  <c:v>0.869444444444444</c:v>
                </c:pt>
                <c:pt idx="257">
                  <c:v>0.874305555555556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0.938888888888889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0.924305555555556</c:v>
                </c:pt>
                <c:pt idx="281">
                  <c:v>0.0</c:v>
                </c:pt>
                <c:pt idx="282">
                  <c:v>0.930555555555555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0.938888888888889</c:v>
                </c:pt>
                <c:pt idx="289">
                  <c:v>0.0</c:v>
                </c:pt>
                <c:pt idx="290">
                  <c:v>0.949305555555556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0.979861111111111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1.004861111111111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1.011805555555556</c:v>
                </c:pt>
                <c:pt idx="322">
                  <c:v>1.0125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1.018055555555555</c:v>
                </c:pt>
                <c:pt idx="327">
                  <c:v>0.0</c:v>
                </c:pt>
                <c:pt idx="328">
                  <c:v>1.019444444444444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1.043055555555556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1.084027777777778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1.147916666666667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1.351388888888889</c:v>
                </c:pt>
                <c:pt idx="433">
                  <c:v>0.0</c:v>
                </c:pt>
                <c:pt idx="434">
                  <c:v>1.355555555555556</c:v>
                </c:pt>
                <c:pt idx="435">
                  <c:v>0.0</c:v>
                </c:pt>
                <c:pt idx="436">
                  <c:v>1.35763888888889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1.415972222222222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1.498611111111111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1.84513888888889</c:v>
                </c:pt>
                <c:pt idx="546">
                  <c:v>1.85</c:v>
                </c:pt>
                <c:pt idx="547">
                  <c:v>0.0</c:v>
                </c:pt>
                <c:pt idx="548">
                  <c:v>0.0</c:v>
                </c:pt>
                <c:pt idx="549">
                  <c:v>1.860416666666667</c:v>
                </c:pt>
                <c:pt idx="550">
                  <c:v>0.0</c:v>
                </c:pt>
                <c:pt idx="551">
                  <c:v>1.865277777777778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1.928472222222222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</c:numCache>
            </c:numRef>
          </c:xVal>
          <c:yVal>
            <c:numRef>
              <c:f>'coding 2'!$E$17:$E$707</c:f>
              <c:numCache>
                <c:formatCode>General</c:formatCode>
                <c:ptCount val="691"/>
                <c:pt idx="0">
                  <c:v>3.0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2.0</c:v>
                </c:pt>
                <c:pt idx="5">
                  <c:v>6.0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6.0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6.0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3.0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3.0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2.0</c:v>
                </c:pt>
                <c:pt idx="74">
                  <c:v>#N/A</c:v>
                </c:pt>
                <c:pt idx="75">
                  <c:v>#N/A</c:v>
                </c:pt>
                <c:pt idx="76">
                  <c:v>3.0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3.0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3.0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3.0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3.0</c:v>
                </c:pt>
                <c:pt idx="155">
                  <c:v>#N/A</c:v>
                </c:pt>
                <c:pt idx="156">
                  <c:v>#N/A</c:v>
                </c:pt>
                <c:pt idx="157">
                  <c:v>3.0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3.0</c:v>
                </c:pt>
                <c:pt idx="187">
                  <c:v>#N/A</c:v>
                </c:pt>
                <c:pt idx="188">
                  <c:v>3.0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6.0</c:v>
                </c:pt>
                <c:pt idx="251">
                  <c:v>3.0</c:v>
                </c:pt>
                <c:pt idx="252">
                  <c:v>#N/A</c:v>
                </c:pt>
                <c:pt idx="253">
                  <c:v>#N/A</c:v>
                </c:pt>
                <c:pt idx="254">
                  <c:v>6.0</c:v>
                </c:pt>
                <c:pt idx="255">
                  <c:v>#N/A</c:v>
                </c:pt>
                <c:pt idx="256">
                  <c:v>6.0</c:v>
                </c:pt>
                <c:pt idx="257">
                  <c:v>3.0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3.0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3.0</c:v>
                </c:pt>
                <c:pt idx="281">
                  <c:v>#N/A</c:v>
                </c:pt>
                <c:pt idx="282">
                  <c:v>3.0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7.0</c:v>
                </c:pt>
                <c:pt idx="289">
                  <c:v>#N/A</c:v>
                </c:pt>
                <c:pt idx="290">
                  <c:v>3.0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3.0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3.0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3.0</c:v>
                </c:pt>
                <c:pt idx="322">
                  <c:v>6.0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6.0</c:v>
                </c:pt>
                <c:pt idx="327">
                  <c:v>#N/A</c:v>
                </c:pt>
                <c:pt idx="328">
                  <c:v>6.0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3.0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3.0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4.0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7.0</c:v>
                </c:pt>
                <c:pt idx="433">
                  <c:v>#N/A</c:v>
                </c:pt>
                <c:pt idx="434">
                  <c:v>2.0</c:v>
                </c:pt>
                <c:pt idx="435">
                  <c:v>#N/A</c:v>
                </c:pt>
                <c:pt idx="436">
                  <c:v>2.0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4.0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4.0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3.0</c:v>
                </c:pt>
                <c:pt idx="546">
                  <c:v>3.0</c:v>
                </c:pt>
                <c:pt idx="547">
                  <c:v>#N/A</c:v>
                </c:pt>
                <c:pt idx="548">
                  <c:v>#N/A</c:v>
                </c:pt>
                <c:pt idx="549">
                  <c:v>3.0</c:v>
                </c:pt>
                <c:pt idx="550">
                  <c:v>#N/A</c:v>
                </c:pt>
                <c:pt idx="551">
                  <c:v>3.0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7.0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Test: Failure</c:v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'coding 2'!$K$8:$K$56</c:f>
              <c:numCache>
                <c:formatCode>[h]:mm:ss;@</c:formatCode>
                <c:ptCount val="49"/>
                <c:pt idx="0">
                  <c:v>0.0881944444444444</c:v>
                </c:pt>
                <c:pt idx="1">
                  <c:v>0.186805555555556</c:v>
                </c:pt>
                <c:pt idx="2">
                  <c:v>0.218055555555556</c:v>
                </c:pt>
                <c:pt idx="3">
                  <c:v>0.227083333333333</c:v>
                </c:pt>
                <c:pt idx="4">
                  <c:v>0.265277777777778</c:v>
                </c:pt>
                <c:pt idx="5">
                  <c:v>0.293055555555556</c:v>
                </c:pt>
                <c:pt idx="6">
                  <c:v>0.3375</c:v>
                </c:pt>
                <c:pt idx="7">
                  <c:v>0.355555555555555</c:v>
                </c:pt>
                <c:pt idx="8">
                  <c:v>0.380555555555555</c:v>
                </c:pt>
                <c:pt idx="9">
                  <c:v>0.51875</c:v>
                </c:pt>
                <c:pt idx="10">
                  <c:v>0.574305555555556</c:v>
                </c:pt>
                <c:pt idx="11">
                  <c:v>0.584722222222222</c:v>
                </c:pt>
                <c:pt idx="12">
                  <c:v>0.596527777777778</c:v>
                </c:pt>
                <c:pt idx="13">
                  <c:v>0.608333333333333</c:v>
                </c:pt>
                <c:pt idx="14">
                  <c:v>0.6375</c:v>
                </c:pt>
                <c:pt idx="15">
                  <c:v>0.73125</c:v>
                </c:pt>
                <c:pt idx="16">
                  <c:v>0.745833333333333</c:v>
                </c:pt>
                <c:pt idx="17">
                  <c:v>0.780555555555556</c:v>
                </c:pt>
                <c:pt idx="18">
                  <c:v>0.827083333333333</c:v>
                </c:pt>
                <c:pt idx="19">
                  <c:v>0.851388888888889</c:v>
                </c:pt>
                <c:pt idx="20">
                  <c:v>0.9375</c:v>
                </c:pt>
                <c:pt idx="21">
                  <c:v>0.967361111111111</c:v>
                </c:pt>
                <c:pt idx="22">
                  <c:v>0.997916666666667</c:v>
                </c:pt>
                <c:pt idx="23">
                  <c:v>1.001388888888889</c:v>
                </c:pt>
                <c:pt idx="24">
                  <c:v>1.072222222222222</c:v>
                </c:pt>
                <c:pt idx="25">
                  <c:v>1.21875</c:v>
                </c:pt>
                <c:pt idx="26">
                  <c:v>1.370138888888889</c:v>
                </c:pt>
                <c:pt idx="27">
                  <c:v>1.411111111111111</c:v>
                </c:pt>
                <c:pt idx="28">
                  <c:v>1.475694444444445</c:v>
                </c:pt>
                <c:pt idx="29">
                  <c:v>1.484027777777778</c:v>
                </c:pt>
                <c:pt idx="30">
                  <c:v>1.5</c:v>
                </c:pt>
                <c:pt idx="31">
                  <c:v>1.554861111111111</c:v>
                </c:pt>
                <c:pt idx="32">
                  <c:v>1.602083333333333</c:v>
                </c:pt>
                <c:pt idx="33">
                  <c:v>1.654861111111111</c:v>
                </c:pt>
                <c:pt idx="34">
                  <c:v>1.736805555555556</c:v>
                </c:pt>
                <c:pt idx="35">
                  <c:v>1.835416666666667</c:v>
                </c:pt>
                <c:pt idx="36">
                  <c:v>1.901388888888889</c:v>
                </c:pt>
                <c:pt idx="37">
                  <c:v>1.929861111111111</c:v>
                </c:pt>
                <c:pt idx="38">
                  <c:v>1.982638888888889</c:v>
                </c:pt>
                <c:pt idx="39">
                  <c:v>1.9875</c:v>
                </c:pt>
                <c:pt idx="40">
                  <c:v>2.036111111111111</c:v>
                </c:pt>
                <c:pt idx="41">
                  <c:v>2.044444444444444</c:v>
                </c:pt>
                <c:pt idx="42">
                  <c:v>2.0625</c:v>
                </c:pt>
                <c:pt idx="43">
                  <c:v>2.082638888888888</c:v>
                </c:pt>
                <c:pt idx="44">
                  <c:v>2.084027777777777</c:v>
                </c:pt>
                <c:pt idx="45">
                  <c:v>2.138888888888889</c:v>
                </c:pt>
                <c:pt idx="46">
                  <c:v>2.150694444444444</c:v>
                </c:pt>
                <c:pt idx="47">
                  <c:v>2.21875</c:v>
                </c:pt>
                <c:pt idx="48">
                  <c:v>2.247222222222222</c:v>
                </c:pt>
              </c:numCache>
            </c:numRef>
          </c:xVal>
          <c:yVal>
            <c:numRef>
              <c:f>'coding 2'!$L$8:$L$56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Test: Success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'coding 2'!$N$8:$N$10</c:f>
              <c:numCache>
                <c:formatCode>[h]:mm:ss;@</c:formatCode>
                <c:ptCount val="3"/>
                <c:pt idx="0">
                  <c:v>1.072222222222222</c:v>
                </c:pt>
              </c:numCache>
            </c:numRef>
          </c:xVal>
          <c:yVal>
            <c:numRef>
              <c:f>'coding 2'!$O$8:$O$10</c:f>
              <c:numCache>
                <c:formatCode>General</c:formatCode>
                <c:ptCount val="3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28528"/>
        <c:axId val="2130823840"/>
      </c:scatterChart>
      <c:valAx>
        <c:axId val="21308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overlay val="0"/>
        </c:title>
        <c:numFmt formatCode="[h]" sourceLinked="0"/>
        <c:majorTickMark val="out"/>
        <c:minorTickMark val="none"/>
        <c:tickLblPos val="nextTo"/>
        <c:crossAx val="2130823840"/>
        <c:crossesAt val="0.0"/>
        <c:crossBetween val="midCat"/>
      </c:valAx>
      <c:valAx>
        <c:axId val="2130823840"/>
        <c:scaling>
          <c:orientation val="minMax"/>
          <c:max val="7.0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crossAx val="2130828528"/>
        <c:crosses val="autoZero"/>
        <c:crossBetween val="midCat"/>
        <c:majorUnit val="1.0"/>
      </c:valAx>
      <c:valAx>
        <c:axId val="213082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818304"/>
        <c:crossesAt val="6.0"/>
        <c:crossBetween val="midCat"/>
      </c:valAx>
      <c:catAx>
        <c:axId val="21308183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low"/>
        <c:crossAx val="2130821024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Liam &amp; Aeden</a:t>
            </a:r>
          </a:p>
        </c:rich>
      </c:tx>
      <c:layout>
        <c:manualLayout>
          <c:xMode val="edge"/>
          <c:yMode val="edge"/>
          <c:x val="0.0120400094218992"/>
          <c:y val="0.044444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879408796115"/>
          <c:y val="0.233089170029003"/>
          <c:w val="0.81565905921343"/>
          <c:h val="0.599840295090456"/>
        </c:manualLayout>
      </c:layout>
      <c:barChart>
        <c:barDir val="bar"/>
        <c:grouping val="clustered"/>
        <c:varyColors val="0"/>
        <c:ser>
          <c:idx val="3"/>
          <c:order val="3"/>
          <c:tx>
            <c:strRef>
              <c:f>'coding after IRR'!$U$5</c:f>
              <c:strCache>
                <c:ptCount val="1"/>
                <c:pt idx="0">
                  <c:v>plotting value</c:v>
                </c:pt>
              </c:strCache>
            </c:strRef>
          </c:tx>
          <c:spPr>
            <a:noFill/>
            <a:ln w="47625">
              <a:noFill/>
            </a:ln>
            <a:effectLst/>
          </c:spPr>
          <c:invertIfNegative val="0"/>
          <c:cat>
            <c:strRef>
              <c:f>'coding after IRR'!$R$6:$R$12</c:f>
              <c:strCache>
                <c:ptCount val="7"/>
                <c:pt idx="1">
                  <c:v>Test</c:v>
                </c:pt>
                <c:pt idx="2">
                  <c:v>Weight</c:v>
                </c:pt>
                <c:pt idx="3">
                  <c:v>Size</c:v>
                </c:pt>
                <c:pt idx="4">
                  <c:v>Air pushing</c:v>
                </c:pt>
                <c:pt idx="5">
                  <c:v>Air flow</c:v>
                </c:pt>
                <c:pt idx="6">
                  <c:v>Other factors</c:v>
                </c:pt>
              </c:strCache>
            </c:strRef>
          </c:cat>
          <c:val>
            <c:numRef>
              <c:f>'coding after IRR'!$T$6:$T$12</c:f>
              <c:numCache>
                <c:formatCode>General</c:formatCod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392096"/>
        <c:axId val="-2101394304"/>
      </c:barChart>
      <c:scatterChart>
        <c:scatterStyle val="lineMarker"/>
        <c:varyColors val="0"/>
        <c:ser>
          <c:idx val="0"/>
          <c:order val="0"/>
          <c:tx>
            <c:v>Coded speech</c:v>
          </c:tx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  <a:effectLst/>
            </c:spPr>
          </c:marker>
          <c:dPt>
            <c:idx val="535"/>
            <c:bubble3D val="0"/>
            <c:spPr>
              <a:ln w="47625">
                <a:noFill/>
              </a:ln>
              <a:effectLst/>
            </c:spPr>
          </c:dPt>
          <c:xVal>
            <c:numRef>
              <c:f>'coding after IRR'!$H$17:$H$707</c:f>
              <c:numCache>
                <c:formatCode>[h]:mm:ss;@</c:formatCode>
                <c:ptCount val="691"/>
                <c:pt idx="0">
                  <c:v>0.000694444444444444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0.0409722222222222</c:v>
                </c:pt>
                <c:pt idx="5">
                  <c:v>0.0479166666666667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0.108333333333333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0.118055555555556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0.144444444444444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0.157638888888889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0.165972222222222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0.179166666666667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0.1875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0.247222222222222</c:v>
                </c:pt>
                <c:pt idx="74">
                  <c:v>0.0</c:v>
                </c:pt>
                <c:pt idx="75">
                  <c:v>0.0</c:v>
                </c:pt>
                <c:pt idx="76">
                  <c:v>0.25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0.331944444444444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0.394444444444444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0.53125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0.573611111111111</c:v>
                </c:pt>
                <c:pt idx="155">
                  <c:v>0.0</c:v>
                </c:pt>
                <c:pt idx="156">
                  <c:v>0.0</c:v>
                </c:pt>
                <c:pt idx="157">
                  <c:v>0.577777777777778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0.709722222222222</c:v>
                </c:pt>
                <c:pt idx="187">
                  <c:v>0.0</c:v>
                </c:pt>
                <c:pt idx="188">
                  <c:v>0.720833333333333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0.827777777777778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0.858333333333333</c:v>
                </c:pt>
                <c:pt idx="251">
                  <c:v>0.858333333333333</c:v>
                </c:pt>
                <c:pt idx="252">
                  <c:v>0.0</c:v>
                </c:pt>
                <c:pt idx="253">
                  <c:v>0.0</c:v>
                </c:pt>
                <c:pt idx="254">
                  <c:v>0.866666666666667</c:v>
                </c:pt>
                <c:pt idx="255">
                  <c:v>0.0</c:v>
                </c:pt>
                <c:pt idx="256">
                  <c:v>0.869444444444444</c:v>
                </c:pt>
                <c:pt idx="257">
                  <c:v>0.874305555555556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0.938888888888889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0.924305555555556</c:v>
                </c:pt>
                <c:pt idx="281">
                  <c:v>0.0</c:v>
                </c:pt>
                <c:pt idx="282">
                  <c:v>0.930555555555555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0.938888888888889</c:v>
                </c:pt>
                <c:pt idx="289">
                  <c:v>0.0</c:v>
                </c:pt>
                <c:pt idx="290">
                  <c:v>0.949305555555556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0.979861111111111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1.004861111111111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1.011805555555556</c:v>
                </c:pt>
                <c:pt idx="322">
                  <c:v>1.0125</c:v>
                </c:pt>
                <c:pt idx="323">
                  <c:v>0.0</c:v>
                </c:pt>
                <c:pt idx="324">
                  <c:v>0.0</c:v>
                </c:pt>
                <c:pt idx="325">
                  <c:v>1.017361111111111</c:v>
                </c:pt>
                <c:pt idx="326">
                  <c:v>1.018055555555555</c:v>
                </c:pt>
                <c:pt idx="327">
                  <c:v>0.0</c:v>
                </c:pt>
                <c:pt idx="328">
                  <c:v>1.019444444444444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1.043055555555556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1.084027777777778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1.147916666666667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1.351388888888889</c:v>
                </c:pt>
                <c:pt idx="433">
                  <c:v>0.0</c:v>
                </c:pt>
                <c:pt idx="434">
                  <c:v>1.355555555555556</c:v>
                </c:pt>
                <c:pt idx="435">
                  <c:v>0.0</c:v>
                </c:pt>
                <c:pt idx="436">
                  <c:v>1.35763888888889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1.415972222222222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1.498611111111111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1.84513888888889</c:v>
                </c:pt>
                <c:pt idx="546">
                  <c:v>1.85</c:v>
                </c:pt>
                <c:pt idx="547">
                  <c:v>0.0</c:v>
                </c:pt>
                <c:pt idx="548">
                  <c:v>0.0</c:v>
                </c:pt>
                <c:pt idx="549">
                  <c:v>1.860416666666667</c:v>
                </c:pt>
                <c:pt idx="550">
                  <c:v>0.0</c:v>
                </c:pt>
                <c:pt idx="551">
                  <c:v>1.865277777777778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1.928472222222222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</c:numCache>
            </c:numRef>
          </c:xVal>
          <c:yVal>
            <c:numRef>
              <c:f>'coding after IRR'!$F$17:$F$707</c:f>
              <c:numCache>
                <c:formatCode>General</c:formatCode>
                <c:ptCount val="6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5.0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5.0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2.0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2.0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2.0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2.0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2.0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2.0</c:v>
                </c:pt>
                <c:pt idx="155">
                  <c:v>#N/A</c:v>
                </c:pt>
                <c:pt idx="156">
                  <c:v>#N/A</c:v>
                </c:pt>
                <c:pt idx="157">
                  <c:v>2.0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2.0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6.0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5.0</c:v>
                </c:pt>
                <c:pt idx="251">
                  <c:v>2.0</c:v>
                </c:pt>
                <c:pt idx="252">
                  <c:v>#N/A</c:v>
                </c:pt>
                <c:pt idx="253">
                  <c:v>#N/A</c:v>
                </c:pt>
                <c:pt idx="254">
                  <c:v>5.0</c:v>
                </c:pt>
                <c:pt idx="255">
                  <c:v>#N/A</c:v>
                </c:pt>
                <c:pt idx="256">
                  <c:v>5.0</c:v>
                </c:pt>
                <c:pt idx="257">
                  <c:v>2.0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2.0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2.0</c:v>
                </c:pt>
                <c:pt idx="281">
                  <c:v>#N/A</c:v>
                </c:pt>
                <c:pt idx="282">
                  <c:v>2.0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6.0</c:v>
                </c:pt>
                <c:pt idx="289">
                  <c:v>#N/A</c:v>
                </c:pt>
                <c:pt idx="290">
                  <c:v>2.0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2.0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2.0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2.0</c:v>
                </c:pt>
                <c:pt idx="322">
                  <c:v>5.0</c:v>
                </c:pt>
                <c:pt idx="323">
                  <c:v>#N/A</c:v>
                </c:pt>
                <c:pt idx="324">
                  <c:v>#N/A</c:v>
                </c:pt>
                <c:pt idx="325">
                  <c:v>5.0</c:v>
                </c:pt>
                <c:pt idx="326">
                  <c:v>5.0</c:v>
                </c:pt>
                <c:pt idx="327">
                  <c:v>#N/A</c:v>
                </c:pt>
                <c:pt idx="328">
                  <c:v>5.0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2.0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2.0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4.0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4.0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4.0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6.0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Test: Failure</c:v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'coding after IRR'!$L$8:$L$56</c:f>
              <c:numCache>
                <c:formatCode>[h]:mm:ss;@</c:formatCode>
                <c:ptCount val="49"/>
                <c:pt idx="0">
                  <c:v>0.0881944444444444</c:v>
                </c:pt>
                <c:pt idx="1">
                  <c:v>0.186805555555556</c:v>
                </c:pt>
                <c:pt idx="2">
                  <c:v>0.218055555555556</c:v>
                </c:pt>
                <c:pt idx="3">
                  <c:v>0.227083333333333</c:v>
                </c:pt>
                <c:pt idx="4">
                  <c:v>0.265277777777778</c:v>
                </c:pt>
                <c:pt idx="5">
                  <c:v>0.293055555555556</c:v>
                </c:pt>
                <c:pt idx="6">
                  <c:v>0.3375</c:v>
                </c:pt>
                <c:pt idx="7">
                  <c:v>0.355555555555555</c:v>
                </c:pt>
                <c:pt idx="8">
                  <c:v>0.380555555555555</c:v>
                </c:pt>
                <c:pt idx="9">
                  <c:v>0.51875</c:v>
                </c:pt>
                <c:pt idx="10">
                  <c:v>0.574305555555556</c:v>
                </c:pt>
                <c:pt idx="11">
                  <c:v>0.584722222222222</c:v>
                </c:pt>
                <c:pt idx="12">
                  <c:v>0.596527777777778</c:v>
                </c:pt>
                <c:pt idx="13">
                  <c:v>0.608333333333333</c:v>
                </c:pt>
                <c:pt idx="14">
                  <c:v>0.6375</c:v>
                </c:pt>
                <c:pt idx="15">
                  <c:v>0.73125</c:v>
                </c:pt>
                <c:pt idx="16">
                  <c:v>0.745833333333333</c:v>
                </c:pt>
                <c:pt idx="17">
                  <c:v>0.780555555555556</c:v>
                </c:pt>
                <c:pt idx="18">
                  <c:v>0.827083333333333</c:v>
                </c:pt>
                <c:pt idx="19">
                  <c:v>0.851388888888889</c:v>
                </c:pt>
                <c:pt idx="20">
                  <c:v>0.9375</c:v>
                </c:pt>
                <c:pt idx="21">
                  <c:v>0.967361111111111</c:v>
                </c:pt>
                <c:pt idx="22">
                  <c:v>0.997916666666667</c:v>
                </c:pt>
                <c:pt idx="23">
                  <c:v>1.001388888888889</c:v>
                </c:pt>
                <c:pt idx="24">
                  <c:v>1.072222222222222</c:v>
                </c:pt>
                <c:pt idx="25">
                  <c:v>1.21875</c:v>
                </c:pt>
                <c:pt idx="26">
                  <c:v>1.370138888888889</c:v>
                </c:pt>
                <c:pt idx="27">
                  <c:v>1.411111111111111</c:v>
                </c:pt>
                <c:pt idx="28">
                  <c:v>1.475694444444445</c:v>
                </c:pt>
                <c:pt idx="29">
                  <c:v>1.484027777777778</c:v>
                </c:pt>
                <c:pt idx="30">
                  <c:v>1.5</c:v>
                </c:pt>
                <c:pt idx="31">
                  <c:v>1.554861111111111</c:v>
                </c:pt>
                <c:pt idx="32">
                  <c:v>1.602083333333333</c:v>
                </c:pt>
                <c:pt idx="33">
                  <c:v>1.654861111111111</c:v>
                </c:pt>
                <c:pt idx="34">
                  <c:v>1.736805555555556</c:v>
                </c:pt>
                <c:pt idx="35">
                  <c:v>1.835416666666667</c:v>
                </c:pt>
                <c:pt idx="36">
                  <c:v>1.901388888888889</c:v>
                </c:pt>
                <c:pt idx="37">
                  <c:v>1.929861111111111</c:v>
                </c:pt>
                <c:pt idx="38">
                  <c:v>1.982638888888889</c:v>
                </c:pt>
                <c:pt idx="39">
                  <c:v>1.9875</c:v>
                </c:pt>
                <c:pt idx="40">
                  <c:v>2.036111111111111</c:v>
                </c:pt>
                <c:pt idx="41">
                  <c:v>2.044444444444444</c:v>
                </c:pt>
                <c:pt idx="42">
                  <c:v>2.0625</c:v>
                </c:pt>
                <c:pt idx="43">
                  <c:v>2.082638888888888</c:v>
                </c:pt>
                <c:pt idx="44">
                  <c:v>2.084027777777777</c:v>
                </c:pt>
                <c:pt idx="45">
                  <c:v>2.138888888888889</c:v>
                </c:pt>
                <c:pt idx="46">
                  <c:v>2.150694444444444</c:v>
                </c:pt>
                <c:pt idx="47">
                  <c:v>2.21875</c:v>
                </c:pt>
                <c:pt idx="48">
                  <c:v>2.247222222222222</c:v>
                </c:pt>
              </c:numCache>
            </c:numRef>
          </c:xVal>
          <c:yVal>
            <c:numRef>
              <c:f>'coding after IRR'!$M$8:$M$56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Test: Success</c:v>
          </c:tx>
          <c:spPr>
            <a:ln w="47625">
              <a:noFill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'coding after IRR'!$O$8:$O$10</c:f>
              <c:numCache>
                <c:formatCode>[h]:mm:ss;@</c:formatCode>
                <c:ptCount val="3"/>
                <c:pt idx="0">
                  <c:v>1.072222222222222</c:v>
                </c:pt>
              </c:numCache>
            </c:numRef>
          </c:xVal>
          <c:yVal>
            <c:numRef>
              <c:f>'coding after IRR'!$P$8:$P$10</c:f>
              <c:numCache>
                <c:formatCode>General</c:formatCode>
                <c:ptCount val="3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00096"/>
        <c:axId val="-2101396512"/>
      </c:scatterChart>
      <c:valAx>
        <c:axId val="-21014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Minutes</a:t>
                </a:r>
              </a:p>
            </c:rich>
          </c:tx>
          <c:layout>
            <c:manualLayout>
              <c:xMode val="edge"/>
              <c:yMode val="edge"/>
              <c:x val="0.512277321442001"/>
              <c:y val="0.885779960185285"/>
            </c:manualLayout>
          </c:layout>
          <c:overlay val="0"/>
        </c:title>
        <c:numFmt formatCode="[h]" sourceLinked="0"/>
        <c:majorTickMark val="out"/>
        <c:minorTickMark val="none"/>
        <c:tickLblPos val="nextTo"/>
        <c:crossAx val="-2101396512"/>
        <c:crossesAt val="0.0"/>
        <c:crossBetween val="midCat"/>
      </c:valAx>
      <c:valAx>
        <c:axId val="-2101396512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2101400096"/>
        <c:crosses val="autoZero"/>
        <c:crossBetween val="midCat"/>
        <c:majorUnit val="1.0"/>
      </c:valAx>
      <c:valAx>
        <c:axId val="-21013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1392096"/>
        <c:crossesAt val="6.0"/>
        <c:crossBetween val="midCat"/>
      </c:valAx>
      <c:catAx>
        <c:axId val="-2101392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low"/>
        <c:crossAx val="-2101394304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Liam &amp; Aeden</a:t>
            </a:r>
          </a:p>
        </c:rich>
      </c:tx>
      <c:layout>
        <c:manualLayout>
          <c:xMode val="edge"/>
          <c:yMode val="edge"/>
          <c:x val="0.00349300028719963"/>
          <c:y val="0.044444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827209098863"/>
          <c:y val="0.233089170029003"/>
          <c:w val="0.802344508072854"/>
          <c:h val="0.599840295090456"/>
        </c:manualLayout>
      </c:layout>
      <c:barChart>
        <c:barDir val="bar"/>
        <c:grouping val="clustered"/>
        <c:varyColors val="0"/>
        <c:ser>
          <c:idx val="3"/>
          <c:order val="3"/>
          <c:tx>
            <c:strRef>
              <c:f>'coding after IRR'!$U$5</c:f>
              <c:strCache>
                <c:ptCount val="1"/>
                <c:pt idx="0">
                  <c:v>plotting value</c:v>
                </c:pt>
              </c:strCache>
            </c:strRef>
          </c:tx>
          <c:spPr>
            <a:noFill/>
            <a:ln w="47625">
              <a:noFill/>
            </a:ln>
            <a:effectLst/>
          </c:spPr>
          <c:invertIfNegative val="0"/>
          <c:cat>
            <c:strRef>
              <c:f>'coding after IRR'!$R$6:$R$12</c:f>
              <c:strCache>
                <c:ptCount val="7"/>
                <c:pt idx="1">
                  <c:v>Test</c:v>
                </c:pt>
                <c:pt idx="2">
                  <c:v>Weight</c:v>
                </c:pt>
                <c:pt idx="3">
                  <c:v>Size</c:v>
                </c:pt>
                <c:pt idx="4">
                  <c:v>Air pushing</c:v>
                </c:pt>
                <c:pt idx="5">
                  <c:v>Air flow</c:v>
                </c:pt>
                <c:pt idx="6">
                  <c:v>Other factors</c:v>
                </c:pt>
              </c:strCache>
            </c:strRef>
          </c:cat>
          <c:val>
            <c:numRef>
              <c:f>'coding after IRR'!$T$6:$T$12</c:f>
              <c:numCache>
                <c:formatCode>General</c:formatCod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278480"/>
        <c:axId val="2140281200"/>
      </c:barChart>
      <c:scatterChart>
        <c:scatterStyle val="lineMarker"/>
        <c:varyColors val="0"/>
        <c:ser>
          <c:idx val="0"/>
          <c:order val="0"/>
          <c:tx>
            <c:v>Coded speech</c:v>
          </c:tx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  <a:effectLst/>
            </c:spPr>
          </c:marker>
          <c:dPt>
            <c:idx val="535"/>
            <c:bubble3D val="0"/>
          </c:dPt>
          <c:xVal>
            <c:numRef>
              <c:f>'coding after IRR'!$H$17:$H$707</c:f>
              <c:numCache>
                <c:formatCode>[h]:mm:ss;@</c:formatCode>
                <c:ptCount val="691"/>
                <c:pt idx="0">
                  <c:v>0.000694444444444444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0.0409722222222222</c:v>
                </c:pt>
                <c:pt idx="5">
                  <c:v>0.0479166666666667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0.108333333333333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0.118055555555556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0.144444444444444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0.157638888888889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0.165972222222222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0.179166666666667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0.1875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0.247222222222222</c:v>
                </c:pt>
                <c:pt idx="74">
                  <c:v>0.0</c:v>
                </c:pt>
                <c:pt idx="75">
                  <c:v>0.0</c:v>
                </c:pt>
                <c:pt idx="76">
                  <c:v>0.25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0.331944444444444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0.394444444444444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0.53125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0.573611111111111</c:v>
                </c:pt>
                <c:pt idx="155">
                  <c:v>0.0</c:v>
                </c:pt>
                <c:pt idx="156">
                  <c:v>0.0</c:v>
                </c:pt>
                <c:pt idx="157">
                  <c:v>0.577777777777778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0.709722222222222</c:v>
                </c:pt>
                <c:pt idx="187">
                  <c:v>0.0</c:v>
                </c:pt>
                <c:pt idx="188">
                  <c:v>0.720833333333333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0.827777777777778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0.858333333333333</c:v>
                </c:pt>
                <c:pt idx="251">
                  <c:v>0.858333333333333</c:v>
                </c:pt>
                <c:pt idx="252">
                  <c:v>0.0</c:v>
                </c:pt>
                <c:pt idx="253">
                  <c:v>0.0</c:v>
                </c:pt>
                <c:pt idx="254">
                  <c:v>0.866666666666667</c:v>
                </c:pt>
                <c:pt idx="255">
                  <c:v>0.0</c:v>
                </c:pt>
                <c:pt idx="256">
                  <c:v>0.869444444444444</c:v>
                </c:pt>
                <c:pt idx="257">
                  <c:v>0.874305555555556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0.938888888888889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0.924305555555556</c:v>
                </c:pt>
                <c:pt idx="281">
                  <c:v>0.0</c:v>
                </c:pt>
                <c:pt idx="282">
                  <c:v>0.930555555555555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0.938888888888889</c:v>
                </c:pt>
                <c:pt idx="289">
                  <c:v>0.0</c:v>
                </c:pt>
                <c:pt idx="290">
                  <c:v>0.949305555555556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0.979861111111111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1.004861111111111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1.011805555555556</c:v>
                </c:pt>
                <c:pt idx="322">
                  <c:v>1.0125</c:v>
                </c:pt>
                <c:pt idx="323">
                  <c:v>0.0</c:v>
                </c:pt>
                <c:pt idx="324">
                  <c:v>0.0</c:v>
                </c:pt>
                <c:pt idx="325">
                  <c:v>1.017361111111111</c:v>
                </c:pt>
                <c:pt idx="326">
                  <c:v>1.018055555555555</c:v>
                </c:pt>
                <c:pt idx="327">
                  <c:v>0.0</c:v>
                </c:pt>
                <c:pt idx="328">
                  <c:v>1.019444444444444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1.043055555555556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1.084027777777778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1.147916666666667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1.351388888888889</c:v>
                </c:pt>
                <c:pt idx="433">
                  <c:v>0.0</c:v>
                </c:pt>
                <c:pt idx="434">
                  <c:v>1.355555555555556</c:v>
                </c:pt>
                <c:pt idx="435">
                  <c:v>0.0</c:v>
                </c:pt>
                <c:pt idx="436">
                  <c:v>1.35763888888889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1.415972222222222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1.498611111111111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1.84513888888889</c:v>
                </c:pt>
                <c:pt idx="546">
                  <c:v>1.85</c:v>
                </c:pt>
                <c:pt idx="547">
                  <c:v>0.0</c:v>
                </c:pt>
                <c:pt idx="548">
                  <c:v>0.0</c:v>
                </c:pt>
                <c:pt idx="549">
                  <c:v>1.860416666666667</c:v>
                </c:pt>
                <c:pt idx="550">
                  <c:v>0.0</c:v>
                </c:pt>
                <c:pt idx="551">
                  <c:v>1.865277777777778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1.928472222222222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</c:numCache>
            </c:numRef>
          </c:xVal>
          <c:yVal>
            <c:numRef>
              <c:f>'coding after IRR'!$F$17:$F$707</c:f>
              <c:numCache>
                <c:formatCode>General</c:formatCode>
                <c:ptCount val="6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5.0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5.0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2.0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2.0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2.0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2.0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2.0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2.0</c:v>
                </c:pt>
                <c:pt idx="155">
                  <c:v>#N/A</c:v>
                </c:pt>
                <c:pt idx="156">
                  <c:v>#N/A</c:v>
                </c:pt>
                <c:pt idx="157">
                  <c:v>2.0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2.0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6.0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5.0</c:v>
                </c:pt>
                <c:pt idx="251">
                  <c:v>2.0</c:v>
                </c:pt>
                <c:pt idx="252">
                  <c:v>#N/A</c:v>
                </c:pt>
                <c:pt idx="253">
                  <c:v>#N/A</c:v>
                </c:pt>
                <c:pt idx="254">
                  <c:v>5.0</c:v>
                </c:pt>
                <c:pt idx="255">
                  <c:v>#N/A</c:v>
                </c:pt>
                <c:pt idx="256">
                  <c:v>5.0</c:v>
                </c:pt>
                <c:pt idx="257">
                  <c:v>2.0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2.0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2.0</c:v>
                </c:pt>
                <c:pt idx="281">
                  <c:v>#N/A</c:v>
                </c:pt>
                <c:pt idx="282">
                  <c:v>2.0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6.0</c:v>
                </c:pt>
                <c:pt idx="289">
                  <c:v>#N/A</c:v>
                </c:pt>
                <c:pt idx="290">
                  <c:v>2.0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2.0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2.0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2.0</c:v>
                </c:pt>
                <c:pt idx="322">
                  <c:v>5.0</c:v>
                </c:pt>
                <c:pt idx="323">
                  <c:v>#N/A</c:v>
                </c:pt>
                <c:pt idx="324">
                  <c:v>#N/A</c:v>
                </c:pt>
                <c:pt idx="325">
                  <c:v>5.0</c:v>
                </c:pt>
                <c:pt idx="326">
                  <c:v>5.0</c:v>
                </c:pt>
                <c:pt idx="327">
                  <c:v>#N/A</c:v>
                </c:pt>
                <c:pt idx="328">
                  <c:v>5.0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2.0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2.0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4.0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4.0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4.0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6.0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Test: Failure</c:v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'coding after IRR'!$L$8:$L$56</c:f>
              <c:numCache>
                <c:formatCode>[h]:mm:ss;@</c:formatCode>
                <c:ptCount val="49"/>
                <c:pt idx="0">
                  <c:v>0.0881944444444444</c:v>
                </c:pt>
                <c:pt idx="1">
                  <c:v>0.186805555555556</c:v>
                </c:pt>
                <c:pt idx="2">
                  <c:v>0.218055555555556</c:v>
                </c:pt>
                <c:pt idx="3">
                  <c:v>0.227083333333333</c:v>
                </c:pt>
                <c:pt idx="4">
                  <c:v>0.265277777777778</c:v>
                </c:pt>
                <c:pt idx="5">
                  <c:v>0.293055555555556</c:v>
                </c:pt>
                <c:pt idx="6">
                  <c:v>0.3375</c:v>
                </c:pt>
                <c:pt idx="7">
                  <c:v>0.355555555555555</c:v>
                </c:pt>
                <c:pt idx="8">
                  <c:v>0.380555555555555</c:v>
                </c:pt>
                <c:pt idx="9">
                  <c:v>0.51875</c:v>
                </c:pt>
                <c:pt idx="10">
                  <c:v>0.574305555555556</c:v>
                </c:pt>
                <c:pt idx="11">
                  <c:v>0.584722222222222</c:v>
                </c:pt>
                <c:pt idx="12">
                  <c:v>0.596527777777778</c:v>
                </c:pt>
                <c:pt idx="13">
                  <c:v>0.608333333333333</c:v>
                </c:pt>
                <c:pt idx="14">
                  <c:v>0.6375</c:v>
                </c:pt>
                <c:pt idx="15">
                  <c:v>0.73125</c:v>
                </c:pt>
                <c:pt idx="16">
                  <c:v>0.745833333333333</c:v>
                </c:pt>
                <c:pt idx="17">
                  <c:v>0.780555555555556</c:v>
                </c:pt>
                <c:pt idx="18">
                  <c:v>0.827083333333333</c:v>
                </c:pt>
                <c:pt idx="19">
                  <c:v>0.851388888888889</c:v>
                </c:pt>
                <c:pt idx="20">
                  <c:v>0.9375</c:v>
                </c:pt>
                <c:pt idx="21">
                  <c:v>0.967361111111111</c:v>
                </c:pt>
                <c:pt idx="22">
                  <c:v>0.997916666666667</c:v>
                </c:pt>
                <c:pt idx="23">
                  <c:v>1.001388888888889</c:v>
                </c:pt>
                <c:pt idx="24">
                  <c:v>1.072222222222222</c:v>
                </c:pt>
                <c:pt idx="25">
                  <c:v>1.21875</c:v>
                </c:pt>
                <c:pt idx="26">
                  <c:v>1.370138888888889</c:v>
                </c:pt>
                <c:pt idx="27">
                  <c:v>1.411111111111111</c:v>
                </c:pt>
                <c:pt idx="28">
                  <c:v>1.475694444444445</c:v>
                </c:pt>
                <c:pt idx="29">
                  <c:v>1.484027777777778</c:v>
                </c:pt>
                <c:pt idx="30">
                  <c:v>1.5</c:v>
                </c:pt>
                <c:pt idx="31">
                  <c:v>1.554861111111111</c:v>
                </c:pt>
                <c:pt idx="32">
                  <c:v>1.602083333333333</c:v>
                </c:pt>
                <c:pt idx="33">
                  <c:v>1.654861111111111</c:v>
                </c:pt>
                <c:pt idx="34">
                  <c:v>1.736805555555556</c:v>
                </c:pt>
                <c:pt idx="35">
                  <c:v>1.835416666666667</c:v>
                </c:pt>
                <c:pt idx="36">
                  <c:v>1.901388888888889</c:v>
                </c:pt>
                <c:pt idx="37">
                  <c:v>1.929861111111111</c:v>
                </c:pt>
                <c:pt idx="38">
                  <c:v>1.982638888888889</c:v>
                </c:pt>
                <c:pt idx="39">
                  <c:v>1.9875</c:v>
                </c:pt>
                <c:pt idx="40">
                  <c:v>2.036111111111111</c:v>
                </c:pt>
                <c:pt idx="41">
                  <c:v>2.044444444444444</c:v>
                </c:pt>
                <c:pt idx="42">
                  <c:v>2.0625</c:v>
                </c:pt>
                <c:pt idx="43">
                  <c:v>2.082638888888888</c:v>
                </c:pt>
                <c:pt idx="44">
                  <c:v>2.084027777777777</c:v>
                </c:pt>
                <c:pt idx="45">
                  <c:v>2.138888888888889</c:v>
                </c:pt>
                <c:pt idx="46">
                  <c:v>2.150694444444444</c:v>
                </c:pt>
                <c:pt idx="47">
                  <c:v>2.21875</c:v>
                </c:pt>
                <c:pt idx="48">
                  <c:v>2.247222222222222</c:v>
                </c:pt>
              </c:numCache>
            </c:numRef>
          </c:xVal>
          <c:yVal>
            <c:numRef>
              <c:f>'coding after IRR'!$M$8:$M$56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Test: Success</c:v>
          </c:tx>
          <c:spPr>
            <a:ln w="47625">
              <a:noFill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'coding after IRR'!$O$8:$O$10</c:f>
              <c:numCache>
                <c:formatCode>[h]:mm:ss;@</c:formatCode>
                <c:ptCount val="3"/>
                <c:pt idx="0">
                  <c:v>1.072222222222222</c:v>
                </c:pt>
              </c:numCache>
            </c:numRef>
          </c:xVal>
          <c:yVal>
            <c:numRef>
              <c:f>'coding after IRR'!$P$8:$P$10</c:f>
              <c:numCache>
                <c:formatCode>General</c:formatCode>
                <c:ptCount val="3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68528"/>
        <c:axId val="2141173200"/>
      </c:scatterChart>
      <c:valAx>
        <c:axId val="214116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Minutes</a:t>
                </a:r>
              </a:p>
            </c:rich>
          </c:tx>
          <c:layout>
            <c:manualLayout>
              <c:xMode val="edge"/>
              <c:yMode val="edge"/>
              <c:x val="0.527428815716217"/>
              <c:y val="0.885779989306892"/>
            </c:manualLayout>
          </c:layout>
          <c:overlay val="0"/>
        </c:title>
        <c:numFmt formatCode="[h]" sourceLinked="0"/>
        <c:majorTickMark val="out"/>
        <c:minorTickMark val="none"/>
        <c:tickLblPos val="nextTo"/>
        <c:crossAx val="2141173200"/>
        <c:crossesAt val="0.0"/>
        <c:crossBetween val="midCat"/>
      </c:valAx>
      <c:valAx>
        <c:axId val="2141173200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141168528"/>
        <c:crosses val="autoZero"/>
        <c:crossBetween val="midCat"/>
        <c:majorUnit val="1.0"/>
      </c:valAx>
      <c:valAx>
        <c:axId val="214028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0278480"/>
        <c:crossesAt val="6.0"/>
        <c:crossBetween val="midCat"/>
      </c:valAx>
      <c:catAx>
        <c:axId val="21402784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low"/>
        <c:crossAx val="2140281200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</xdr:row>
      <xdr:rowOff>0</xdr:rowOff>
    </xdr:from>
    <xdr:to>
      <xdr:col>10</xdr:col>
      <xdr:colOff>685800</xdr:colOff>
      <xdr:row>53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2527300</xdr:colOff>
      <xdr:row>1</xdr:row>
      <xdr:rowOff>12700</xdr:rowOff>
    </xdr:from>
    <xdr:to>
      <xdr:col>9</xdr:col>
      <xdr:colOff>469900</xdr:colOff>
      <xdr:row>42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3</xdr:row>
      <xdr:rowOff>20320</xdr:rowOff>
    </xdr:from>
    <xdr:to>
      <xdr:col>8</xdr:col>
      <xdr:colOff>1300480</xdr:colOff>
      <xdr:row>43</xdr:row>
      <xdr:rowOff>142240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137160</xdr:rowOff>
    </xdr:from>
    <xdr:to>
      <xdr:col>7</xdr:col>
      <xdr:colOff>660400</xdr:colOff>
      <xdr:row>15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1079855</xdr:colOff>
      <xdr:row>3</xdr:row>
      <xdr:rowOff>57702</xdr:rowOff>
    </xdr:from>
    <xdr:to>
      <xdr:col>2</xdr:col>
      <xdr:colOff>172848</xdr:colOff>
      <xdr:row>15</xdr:row>
      <xdr:rowOff>90833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498668</xdr:colOff>
      <xdr:row>5</xdr:row>
      <xdr:rowOff>133040</xdr:rowOff>
    </xdr:from>
    <xdr:to>
      <xdr:col>2</xdr:col>
      <xdr:colOff>6442269</xdr:colOff>
      <xdr:row>13</xdr:row>
      <xdr:rowOff>143027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1409916</xdr:colOff>
      <xdr:row>15</xdr:row>
      <xdr:rowOff>129152</xdr:rowOff>
    </xdr:from>
    <xdr:to>
      <xdr:col>2</xdr:col>
      <xdr:colOff>6439116</xdr:colOff>
      <xdr:row>21</xdr:row>
      <xdr:rowOff>9988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9"/>
  <sheetViews>
    <sheetView topLeftCell="A89" workbookViewId="0">
      <selection activeCell="D74" sqref="D74"/>
    </sheetView>
  </sheetViews>
  <sheetFormatPr baseColWidth="10" defaultRowHeight="16" x14ac:dyDescent="0.2"/>
  <cols>
    <col min="1" max="1" width="9.33203125" bestFit="1" customWidth="1"/>
    <col min="2" max="2" width="6.33203125" bestFit="1" customWidth="1"/>
    <col min="3" max="3" width="6.83203125" bestFit="1" customWidth="1"/>
    <col min="4" max="4" width="6" style="9" bestFit="1" customWidth="1"/>
    <col min="5" max="5" width="6.1640625" customWidth="1"/>
    <col min="6" max="6" width="5.83203125" bestFit="1" customWidth="1"/>
    <col min="7" max="7" width="34.6640625" style="14" customWidth="1"/>
    <col min="8" max="8" width="6.5" style="5" customWidth="1"/>
    <col min="9" max="9" width="5.33203125" customWidth="1"/>
  </cols>
  <sheetData>
    <row r="1" spans="1:7" customFormat="1" x14ac:dyDescent="0.2">
      <c r="A1" t="s">
        <v>18</v>
      </c>
      <c r="B1" t="s">
        <v>19</v>
      </c>
      <c r="C1" t="s">
        <v>20</v>
      </c>
      <c r="D1" s="9"/>
      <c r="G1" s="17" t="s">
        <v>17</v>
      </c>
    </row>
    <row r="2" spans="1:7" customFormat="1" x14ac:dyDescent="0.2">
      <c r="D2" s="10">
        <v>0</v>
      </c>
      <c r="E2" s="1" t="s">
        <v>1</v>
      </c>
      <c r="F2" t="s">
        <v>0</v>
      </c>
      <c r="G2" s="14"/>
    </row>
    <row r="3" spans="1:7" customFormat="1" x14ac:dyDescent="0.2">
      <c r="D3" s="10">
        <v>0.76111111111111107</v>
      </c>
      <c r="E3" s="1"/>
      <c r="G3" s="14"/>
    </row>
    <row r="4" spans="1:7" customFormat="1" x14ac:dyDescent="0.2">
      <c r="D4" s="11">
        <v>0.76180555555555562</v>
      </c>
      <c r="E4" s="2" t="s">
        <v>2</v>
      </c>
      <c r="F4" t="s">
        <v>3</v>
      </c>
      <c r="G4" s="14"/>
    </row>
    <row r="5" spans="1:7" customFormat="1" x14ac:dyDescent="0.2">
      <c r="D5" s="11">
        <v>0.77361111111111114</v>
      </c>
      <c r="E5" s="2"/>
      <c r="G5" s="14"/>
    </row>
    <row r="6" spans="1:7" customFormat="1" x14ac:dyDescent="0.2">
      <c r="D6" s="11">
        <v>0.83958333333333324</v>
      </c>
      <c r="E6" s="2"/>
      <c r="G6" s="14"/>
    </row>
    <row r="7" spans="1:7" customFormat="1" x14ac:dyDescent="0.2">
      <c r="D7" s="10">
        <v>0.84027777777777779</v>
      </c>
      <c r="E7" s="1" t="s">
        <v>1</v>
      </c>
      <c r="G7" s="14"/>
    </row>
    <row r="8" spans="1:7" customFormat="1" x14ac:dyDescent="0.2">
      <c r="D8" s="10">
        <v>0.98402777777777783</v>
      </c>
      <c r="E8" s="1"/>
      <c r="G8" s="14"/>
    </row>
    <row r="9" spans="1:7" customFormat="1" x14ac:dyDescent="0.2">
      <c r="D9" s="12">
        <v>0.98472222222222217</v>
      </c>
      <c r="E9" s="3" t="s">
        <v>2</v>
      </c>
      <c r="F9" t="s">
        <v>4</v>
      </c>
      <c r="G9" s="14"/>
    </row>
    <row r="10" spans="1:7" customFormat="1" x14ac:dyDescent="0.2">
      <c r="D10" s="12"/>
      <c r="E10" s="3"/>
      <c r="G10" s="14"/>
    </row>
    <row r="11" spans="1:7" customFormat="1" x14ac:dyDescent="0.2">
      <c r="D11" s="12">
        <v>1.0576388888888888</v>
      </c>
      <c r="E11" s="3"/>
      <c r="G11" s="14"/>
    </row>
    <row r="12" spans="1:7" customFormat="1" x14ac:dyDescent="0.2">
      <c r="D12" s="10">
        <v>1.0583333333333333</v>
      </c>
      <c r="E12" s="1" t="s">
        <v>1</v>
      </c>
      <c r="G12" s="14"/>
    </row>
    <row r="13" spans="1:7" customFormat="1" x14ac:dyDescent="0.2">
      <c r="D13" s="10">
        <v>1.4784722222222222</v>
      </c>
      <c r="E13" s="1"/>
      <c r="G13" s="14"/>
    </row>
    <row r="14" spans="1:7" customFormat="1" x14ac:dyDescent="0.2">
      <c r="D14" s="12">
        <v>1.4791666666666667</v>
      </c>
      <c r="E14" s="3" t="s">
        <v>2</v>
      </c>
      <c r="F14" t="s">
        <v>5</v>
      </c>
      <c r="G14" s="14"/>
    </row>
    <row r="15" spans="1:7" customFormat="1" x14ac:dyDescent="0.2">
      <c r="D15" s="12">
        <v>1.4805555555555554</v>
      </c>
      <c r="E15" s="3"/>
      <c r="G15" s="14"/>
    </row>
    <row r="16" spans="1:7" customFormat="1" x14ac:dyDescent="0.2">
      <c r="D16" s="12">
        <v>1.48125</v>
      </c>
      <c r="E16" s="3"/>
      <c r="G16" s="14"/>
    </row>
    <row r="17" spans="1:13" x14ac:dyDescent="0.2">
      <c r="D17" s="10">
        <v>1.4819444444444445</v>
      </c>
      <c r="E17" s="1" t="s">
        <v>1</v>
      </c>
    </row>
    <row r="18" spans="1:13" x14ac:dyDescent="0.2">
      <c r="D18" s="10">
        <v>1.9465277777777779</v>
      </c>
      <c r="E18" s="1"/>
    </row>
    <row r="19" spans="1:13" x14ac:dyDescent="0.2">
      <c r="D19" s="12">
        <v>1.9472222222222222</v>
      </c>
      <c r="E19" s="3" t="s">
        <v>2</v>
      </c>
      <c r="F19" t="s">
        <v>6</v>
      </c>
    </row>
    <row r="20" spans="1:13" x14ac:dyDescent="0.2">
      <c r="D20" s="12"/>
      <c r="E20" s="3"/>
    </row>
    <row r="21" spans="1:13" x14ac:dyDescent="0.2">
      <c r="D21" s="12">
        <v>1.9743055555555555</v>
      </c>
      <c r="E21" s="3"/>
    </row>
    <row r="22" spans="1:13" x14ac:dyDescent="0.2">
      <c r="D22" s="10">
        <v>1.9749999999999999</v>
      </c>
      <c r="E22" s="1" t="s">
        <v>1</v>
      </c>
    </row>
    <row r="23" spans="1:13" x14ac:dyDescent="0.2">
      <c r="D23" s="10">
        <v>1.9701388888888889</v>
      </c>
      <c r="E23" s="1"/>
    </row>
    <row r="24" spans="1:13" x14ac:dyDescent="0.2">
      <c r="D24" s="10">
        <v>2.0500000000000003</v>
      </c>
      <c r="E24" s="1"/>
    </row>
    <row r="25" spans="1:13" x14ac:dyDescent="0.2">
      <c r="D25" s="10">
        <v>2.3895833333333334</v>
      </c>
      <c r="E25" s="1"/>
    </row>
    <row r="26" spans="1:13" x14ac:dyDescent="0.2">
      <c r="D26" s="13">
        <v>2.3902777777777779</v>
      </c>
      <c r="E26" s="4" t="s">
        <v>7</v>
      </c>
    </row>
    <row r="27" spans="1:13" x14ac:dyDescent="0.2">
      <c r="D27" s="13">
        <v>2.5</v>
      </c>
      <c r="E27" s="4"/>
    </row>
    <row r="29" spans="1:13" x14ac:dyDescent="0.2">
      <c r="A29" t="s">
        <v>24</v>
      </c>
    </row>
    <row r="30" spans="1:13" x14ac:dyDescent="0.2">
      <c r="A30" s="9" t="s">
        <v>21</v>
      </c>
      <c r="B30" t="s">
        <v>22</v>
      </c>
      <c r="C30" t="s">
        <v>23</v>
      </c>
    </row>
    <row r="31" spans="1:13" x14ac:dyDescent="0.2">
      <c r="D31" s="18">
        <f>D2</f>
        <v>0</v>
      </c>
      <c r="J31" s="6"/>
      <c r="K31" s="7"/>
      <c r="L31" s="8"/>
      <c r="M31" s="9"/>
    </row>
    <row r="32" spans="1:13" x14ac:dyDescent="0.2">
      <c r="A32">
        <v>0.1</v>
      </c>
      <c r="D32" s="18">
        <v>0.18819444444444444</v>
      </c>
      <c r="G32" s="14" t="s">
        <v>25</v>
      </c>
      <c r="J32" s="6"/>
      <c r="K32" s="7"/>
      <c r="L32" s="8"/>
      <c r="M32" s="9"/>
    </row>
    <row r="33" spans="1:13" x14ac:dyDescent="0.2">
      <c r="A33">
        <v>0.1</v>
      </c>
      <c r="D33" s="19">
        <v>0.19375000000000001</v>
      </c>
      <c r="G33" s="14" t="s">
        <v>26</v>
      </c>
      <c r="J33" s="6"/>
      <c r="K33" s="7"/>
      <c r="L33" s="8"/>
      <c r="M33" s="9"/>
    </row>
    <row r="34" spans="1:13" x14ac:dyDescent="0.2">
      <c r="B34">
        <v>0.2</v>
      </c>
      <c r="D34" s="19">
        <v>0.23333333333333331</v>
      </c>
      <c r="G34" s="14" t="s">
        <v>27</v>
      </c>
      <c r="J34" s="6"/>
      <c r="K34" s="7"/>
      <c r="L34" s="8"/>
      <c r="M34" s="9"/>
    </row>
    <row r="35" spans="1:13" x14ac:dyDescent="0.2">
      <c r="B35">
        <v>0.2</v>
      </c>
      <c r="D35" s="18">
        <v>0.2388888888888889</v>
      </c>
      <c r="G35" s="14" t="s">
        <v>28</v>
      </c>
      <c r="J35" s="6"/>
      <c r="K35" s="7"/>
      <c r="L35" s="8"/>
      <c r="M35" s="9"/>
    </row>
    <row r="36" spans="1:13" x14ac:dyDescent="0.2">
      <c r="D36" s="18"/>
      <c r="J36" s="6"/>
      <c r="K36" s="7"/>
      <c r="L36" s="8"/>
      <c r="M36" s="9"/>
    </row>
    <row r="37" spans="1:13" x14ac:dyDescent="0.2">
      <c r="B37">
        <v>0.2</v>
      </c>
      <c r="D37" s="18">
        <v>0.32430555555555557</v>
      </c>
      <c r="G37" s="14" t="s">
        <v>29</v>
      </c>
      <c r="J37" s="6"/>
      <c r="K37" s="7"/>
      <c r="L37" s="8"/>
      <c r="M37" s="9"/>
    </row>
    <row r="38" spans="1:13" x14ac:dyDescent="0.2">
      <c r="B38">
        <v>0.2</v>
      </c>
      <c r="D38" s="18">
        <v>0.32847222222222222</v>
      </c>
      <c r="G38" s="14" t="s">
        <v>30</v>
      </c>
      <c r="J38" s="6"/>
      <c r="K38" s="7"/>
      <c r="L38" s="8"/>
      <c r="M38" s="9"/>
    </row>
    <row r="39" spans="1:13" x14ac:dyDescent="0.2">
      <c r="D39" s="18"/>
      <c r="J39" s="6"/>
      <c r="K39" s="7"/>
      <c r="L39" s="8"/>
      <c r="M39" s="9"/>
    </row>
    <row r="40" spans="1:13" x14ac:dyDescent="0.2">
      <c r="B40">
        <v>0.2</v>
      </c>
      <c r="C40">
        <v>0.3</v>
      </c>
      <c r="D40" s="18">
        <v>0.4201388888888889</v>
      </c>
      <c r="G40" s="14" t="s">
        <v>32</v>
      </c>
      <c r="J40" s="6"/>
      <c r="K40" s="7"/>
      <c r="L40" s="8"/>
      <c r="M40" s="9"/>
    </row>
    <row r="41" spans="1:13" x14ac:dyDescent="0.2">
      <c r="B41">
        <v>0.2</v>
      </c>
      <c r="C41">
        <v>0.3</v>
      </c>
      <c r="D41" s="18">
        <v>0.4458333333333333</v>
      </c>
      <c r="G41" s="14" t="s">
        <v>31</v>
      </c>
      <c r="K41" s="7"/>
    </row>
    <row r="42" spans="1:13" x14ac:dyDescent="0.2">
      <c r="C42">
        <v>0.3</v>
      </c>
      <c r="D42" s="18">
        <v>0.49652777777777773</v>
      </c>
      <c r="G42" s="14" t="s">
        <v>33</v>
      </c>
    </row>
    <row r="43" spans="1:13" x14ac:dyDescent="0.2">
      <c r="D43" s="18"/>
    </row>
    <row r="44" spans="1:13" x14ac:dyDescent="0.2">
      <c r="C44">
        <v>0.3</v>
      </c>
      <c r="D44" s="18">
        <v>0.5</v>
      </c>
      <c r="G44" s="14" t="s">
        <v>34</v>
      </c>
    </row>
    <row r="45" spans="1:13" x14ac:dyDescent="0.2">
      <c r="A45">
        <v>0.1</v>
      </c>
      <c r="C45">
        <v>0.3</v>
      </c>
      <c r="D45" s="18">
        <v>0.50138888888888888</v>
      </c>
      <c r="G45" s="14" t="s">
        <v>35</v>
      </c>
    </row>
    <row r="46" spans="1:13" x14ac:dyDescent="0.2">
      <c r="A46">
        <v>0.1</v>
      </c>
      <c r="C46">
        <v>0.3</v>
      </c>
      <c r="D46" s="18">
        <v>0.50277777777777777</v>
      </c>
      <c r="G46" s="14" t="s">
        <v>36</v>
      </c>
    </row>
    <row r="47" spans="1:13" x14ac:dyDescent="0.2">
      <c r="C47">
        <v>0.3</v>
      </c>
      <c r="D47" s="18">
        <v>0.54027777777777775</v>
      </c>
      <c r="G47" s="14" t="s">
        <v>37</v>
      </c>
    </row>
    <row r="48" spans="1:13" x14ac:dyDescent="0.2">
      <c r="B48">
        <v>0.2</v>
      </c>
      <c r="D48" s="18">
        <v>0.64861111111111114</v>
      </c>
      <c r="G48" s="14" t="s">
        <v>29</v>
      </c>
    </row>
    <row r="49" spans="1:7" customFormat="1" x14ac:dyDescent="0.2">
      <c r="B49">
        <v>0.2</v>
      </c>
      <c r="D49" s="18">
        <v>0.66249999999999998</v>
      </c>
      <c r="G49" s="14" t="s">
        <v>30</v>
      </c>
    </row>
    <row r="50" spans="1:7" customFormat="1" x14ac:dyDescent="0.2">
      <c r="A50">
        <v>0.1</v>
      </c>
      <c r="D50" s="18">
        <v>0.70277777777777783</v>
      </c>
      <c r="G50" s="14" t="s">
        <v>38</v>
      </c>
    </row>
    <row r="51" spans="1:7" customFormat="1" x14ac:dyDescent="0.2">
      <c r="A51">
        <v>0.1</v>
      </c>
      <c r="D51" s="18">
        <v>0.73055555555555562</v>
      </c>
      <c r="G51" s="14" t="s">
        <v>39</v>
      </c>
    </row>
    <row r="52" spans="1:7" customFormat="1" x14ac:dyDescent="0.2">
      <c r="B52">
        <v>0.2</v>
      </c>
      <c r="D52" s="18">
        <v>0.85763888888888884</v>
      </c>
      <c r="G52" s="14" t="s">
        <v>29</v>
      </c>
    </row>
    <row r="53" spans="1:7" customFormat="1" x14ac:dyDescent="0.2">
      <c r="A53">
        <v>0.1</v>
      </c>
      <c r="B53">
        <v>0.2</v>
      </c>
      <c r="D53" s="18">
        <v>0.88263888888888886</v>
      </c>
      <c r="G53" s="14" t="s">
        <v>38</v>
      </c>
    </row>
    <row r="54" spans="1:7" customFormat="1" x14ac:dyDescent="0.2">
      <c r="A54">
        <v>0.1</v>
      </c>
      <c r="B54">
        <v>0.2</v>
      </c>
      <c r="D54" s="18">
        <v>0.88958333333333339</v>
      </c>
      <c r="G54" s="5" t="s">
        <v>30</v>
      </c>
    </row>
    <row r="55" spans="1:7" customFormat="1" x14ac:dyDescent="0.2">
      <c r="A55" s="20">
        <v>0.1</v>
      </c>
      <c r="D55" s="21">
        <v>0.89583333333333337</v>
      </c>
      <c r="G55" s="14"/>
    </row>
    <row r="56" spans="1:7" customFormat="1" x14ac:dyDescent="0.2">
      <c r="A56">
        <v>0.1</v>
      </c>
      <c r="B56">
        <v>0.2</v>
      </c>
      <c r="D56" s="18">
        <v>0.91041666666666676</v>
      </c>
      <c r="G56" s="14" t="s">
        <v>29</v>
      </c>
    </row>
    <row r="57" spans="1:7" customFormat="1" x14ac:dyDescent="0.2">
      <c r="A57">
        <v>0.1</v>
      </c>
      <c r="B57">
        <v>0.2</v>
      </c>
      <c r="D57" s="18">
        <v>0.91319444444444453</v>
      </c>
      <c r="G57" s="14" t="s">
        <v>39</v>
      </c>
    </row>
    <row r="58" spans="1:7" customFormat="1" x14ac:dyDescent="0.2">
      <c r="B58">
        <v>0.2</v>
      </c>
      <c r="D58" s="18">
        <v>0.94930555555555562</v>
      </c>
      <c r="G58" s="14" t="s">
        <v>30</v>
      </c>
    </row>
    <row r="59" spans="1:7" customFormat="1" x14ac:dyDescent="0.2">
      <c r="D59" s="18"/>
      <c r="G59" s="14"/>
    </row>
    <row r="60" spans="1:7" customFormat="1" x14ac:dyDescent="0.2">
      <c r="B60">
        <v>0.2</v>
      </c>
      <c r="D60" s="18">
        <v>0.98055555555555562</v>
      </c>
      <c r="G60" s="14" t="s">
        <v>29</v>
      </c>
    </row>
    <row r="61" spans="1:7" customFormat="1" x14ac:dyDescent="0.2">
      <c r="A61">
        <v>0.1</v>
      </c>
      <c r="B61">
        <v>0.2</v>
      </c>
      <c r="D61" s="18">
        <v>0.98333333333333339</v>
      </c>
      <c r="G61" s="14" t="s">
        <v>38</v>
      </c>
    </row>
    <row r="62" spans="1:7" customFormat="1" x14ac:dyDescent="0.2">
      <c r="A62">
        <v>0.1</v>
      </c>
      <c r="B62">
        <v>0.2</v>
      </c>
      <c r="D62" s="18">
        <v>1.0298611111111111</v>
      </c>
      <c r="G62" s="14" t="s">
        <v>30</v>
      </c>
    </row>
    <row r="63" spans="1:7" customFormat="1" x14ac:dyDescent="0.2">
      <c r="A63">
        <v>0.1</v>
      </c>
      <c r="C63">
        <v>0.3</v>
      </c>
      <c r="D63" s="18">
        <v>1.0340277777777778</v>
      </c>
      <c r="G63" s="14" t="s">
        <v>40</v>
      </c>
    </row>
    <row r="64" spans="1:7" customFormat="1" x14ac:dyDescent="0.2">
      <c r="A64">
        <v>0.1</v>
      </c>
      <c r="B64">
        <v>0.2</v>
      </c>
      <c r="C64">
        <v>0.3</v>
      </c>
      <c r="D64" s="18">
        <v>1.0368055555555555</v>
      </c>
      <c r="G64" s="14" t="s">
        <v>29</v>
      </c>
    </row>
    <row r="65" spans="1:7" customFormat="1" x14ac:dyDescent="0.2">
      <c r="A65">
        <v>0.1</v>
      </c>
      <c r="B65">
        <v>0.2</v>
      </c>
      <c r="C65">
        <v>0.3</v>
      </c>
      <c r="D65" s="18">
        <v>1.0597222222222222</v>
      </c>
      <c r="G65" s="14" t="s">
        <v>39</v>
      </c>
    </row>
    <row r="66" spans="1:7" customFormat="1" x14ac:dyDescent="0.2">
      <c r="B66" s="20">
        <v>0.2</v>
      </c>
      <c r="C66" s="20">
        <v>0.3</v>
      </c>
      <c r="D66" s="21">
        <v>1.0625</v>
      </c>
      <c r="G66" s="14"/>
    </row>
    <row r="67" spans="1:7" customFormat="1" x14ac:dyDescent="0.2">
      <c r="A67">
        <v>0.1</v>
      </c>
      <c r="B67">
        <v>0.2</v>
      </c>
      <c r="C67">
        <v>0.3</v>
      </c>
      <c r="D67" s="18">
        <v>1.0666666666666667</v>
      </c>
      <c r="G67" s="14" t="s">
        <v>38</v>
      </c>
    </row>
    <row r="68" spans="1:7" customFormat="1" x14ac:dyDescent="0.2">
      <c r="A68">
        <v>0.1</v>
      </c>
      <c r="B68">
        <v>0.2</v>
      </c>
      <c r="C68">
        <v>0.3</v>
      </c>
      <c r="D68" s="18">
        <v>1.0826388888888889</v>
      </c>
      <c r="G68" s="14" t="s">
        <v>30</v>
      </c>
    </row>
    <row r="69" spans="1:7" customFormat="1" x14ac:dyDescent="0.2">
      <c r="A69">
        <v>0.1</v>
      </c>
      <c r="C69">
        <v>0.3</v>
      </c>
      <c r="D69" s="18">
        <v>1.0999999999999999</v>
      </c>
      <c r="G69" s="14" t="s">
        <v>37</v>
      </c>
    </row>
    <row r="70" spans="1:7" customFormat="1" x14ac:dyDescent="0.2">
      <c r="A70">
        <v>0.1</v>
      </c>
      <c r="B70">
        <v>0.2</v>
      </c>
      <c r="D70" s="18">
        <v>1.1236111111111111</v>
      </c>
      <c r="G70" s="14" t="s">
        <v>29</v>
      </c>
    </row>
    <row r="71" spans="1:7" customFormat="1" x14ac:dyDescent="0.2">
      <c r="A71">
        <v>0.1</v>
      </c>
      <c r="B71">
        <v>0.2</v>
      </c>
      <c r="D71" s="18">
        <v>1.1527777777777779</v>
      </c>
      <c r="G71" s="14" t="s">
        <v>39</v>
      </c>
    </row>
    <row r="72" spans="1:7" customFormat="1" x14ac:dyDescent="0.2">
      <c r="B72" s="20">
        <v>0.2</v>
      </c>
      <c r="D72" s="21">
        <v>1.1666666666666667</v>
      </c>
      <c r="G72" s="14"/>
    </row>
    <row r="73" spans="1:7" customFormat="1" x14ac:dyDescent="0.2">
      <c r="A73">
        <v>0.1</v>
      </c>
      <c r="B73">
        <v>0.2</v>
      </c>
      <c r="D73" s="18">
        <v>1.1784722222222224</v>
      </c>
      <c r="G73" s="14" t="s">
        <v>38</v>
      </c>
    </row>
    <row r="74" spans="1:7" customFormat="1" x14ac:dyDescent="0.2">
      <c r="A74">
        <v>0.1</v>
      </c>
      <c r="B74">
        <v>0.2</v>
      </c>
      <c r="D74" s="18">
        <v>1.2659722222222223</v>
      </c>
      <c r="G74" s="14" t="s">
        <v>30</v>
      </c>
    </row>
    <row r="75" spans="1:7" customFormat="1" x14ac:dyDescent="0.2">
      <c r="A75">
        <v>0.1</v>
      </c>
      <c r="C75">
        <v>0.3</v>
      </c>
      <c r="D75" s="18">
        <v>1.2798611111111111</v>
      </c>
      <c r="G75" s="14" t="s">
        <v>40</v>
      </c>
    </row>
    <row r="76" spans="1:7" customFormat="1" x14ac:dyDescent="0.2">
      <c r="A76">
        <v>0.1</v>
      </c>
      <c r="C76">
        <v>0.3</v>
      </c>
      <c r="D76" s="18">
        <v>1.2861111111111112</v>
      </c>
      <c r="G76" s="14" t="s">
        <v>39</v>
      </c>
    </row>
    <row r="77" spans="1:7" customFormat="1" x14ac:dyDescent="0.2">
      <c r="D77" s="18">
        <v>1.2916666666666667</v>
      </c>
      <c r="G77" s="14"/>
    </row>
    <row r="78" spans="1:7" customFormat="1" x14ac:dyDescent="0.2">
      <c r="A78">
        <v>0.1</v>
      </c>
      <c r="D78" s="18">
        <f>E78+D$76</f>
        <v>1.3402777777777779</v>
      </c>
      <c r="E78" s="18">
        <v>5.4166666666666669E-2</v>
      </c>
      <c r="G78" s="14" t="s">
        <v>38</v>
      </c>
    </row>
    <row r="79" spans="1:7" customFormat="1" x14ac:dyDescent="0.2">
      <c r="A79">
        <v>0.1</v>
      </c>
      <c r="C79">
        <v>0.3</v>
      </c>
      <c r="D79" s="18">
        <f t="shared" ref="D79:D96" si="0">E79+D$76</f>
        <v>1.3729166666666668</v>
      </c>
      <c r="E79" s="18">
        <v>8.6805555555555566E-2</v>
      </c>
      <c r="G79" s="14" t="s">
        <v>40</v>
      </c>
    </row>
    <row r="80" spans="1:7" customFormat="1" x14ac:dyDescent="0.2">
      <c r="A80">
        <v>0.1</v>
      </c>
      <c r="B80">
        <v>0.2</v>
      </c>
      <c r="C80">
        <v>0.3</v>
      </c>
      <c r="D80" s="18">
        <f t="shared" si="0"/>
        <v>1.3986111111111112</v>
      </c>
      <c r="E80" s="18">
        <v>0.1125</v>
      </c>
      <c r="G80" s="14" t="s">
        <v>29</v>
      </c>
    </row>
    <row r="81" spans="1:7" customFormat="1" x14ac:dyDescent="0.2">
      <c r="A81">
        <v>0.1</v>
      </c>
      <c r="B81">
        <v>0.2</v>
      </c>
      <c r="C81">
        <v>0.3</v>
      </c>
      <c r="D81" s="18">
        <f t="shared" si="0"/>
        <v>1.4187500000000002</v>
      </c>
      <c r="E81" s="18">
        <v>0.13263888888888889</v>
      </c>
      <c r="G81" s="14" t="s">
        <v>39</v>
      </c>
    </row>
    <row r="82" spans="1:7" customFormat="1" x14ac:dyDescent="0.2">
      <c r="B82">
        <v>0.2</v>
      </c>
      <c r="C82">
        <v>0.3</v>
      </c>
      <c r="D82" s="18">
        <f t="shared" si="0"/>
        <v>1.4805555555555556</v>
      </c>
      <c r="E82" s="18">
        <v>0.19444444444444445</v>
      </c>
      <c r="G82" s="14" t="s">
        <v>37</v>
      </c>
    </row>
    <row r="83" spans="1:7" customFormat="1" x14ac:dyDescent="0.2">
      <c r="B83">
        <v>0.2</v>
      </c>
      <c r="D83" s="18">
        <f t="shared" si="0"/>
        <v>1.5284722222222222</v>
      </c>
      <c r="E83" s="18">
        <v>0.24236111111111111</v>
      </c>
      <c r="G83" s="14" t="s">
        <v>30</v>
      </c>
    </row>
    <row r="84" spans="1:7" customFormat="1" x14ac:dyDescent="0.2">
      <c r="D84" s="18">
        <f t="shared" si="0"/>
        <v>1.5361111111111112</v>
      </c>
      <c r="E84" s="18">
        <v>0.25</v>
      </c>
      <c r="G84" s="14"/>
    </row>
    <row r="85" spans="1:7" customFormat="1" x14ac:dyDescent="0.2">
      <c r="B85">
        <v>0.2</v>
      </c>
      <c r="D85" s="18">
        <f t="shared" si="0"/>
        <v>1.5611111111111111</v>
      </c>
      <c r="E85" s="18">
        <v>0.27499999999999997</v>
      </c>
      <c r="G85" s="14" t="s">
        <v>29</v>
      </c>
    </row>
    <row r="86" spans="1:7" customFormat="1" x14ac:dyDescent="0.2">
      <c r="B86">
        <v>0.2</v>
      </c>
      <c r="D86" s="18">
        <f t="shared" si="0"/>
        <v>1.6208333333333333</v>
      </c>
      <c r="E86" s="18">
        <v>0.3347222222222222</v>
      </c>
      <c r="G86" s="14" t="s">
        <v>30</v>
      </c>
    </row>
    <row r="87" spans="1:7" customFormat="1" x14ac:dyDescent="0.2">
      <c r="A87">
        <v>0.1</v>
      </c>
      <c r="D87" s="18">
        <f t="shared" si="0"/>
        <v>1.6222222222222222</v>
      </c>
      <c r="E87" s="18">
        <v>0.33611111111111108</v>
      </c>
      <c r="G87" s="14" t="s">
        <v>41</v>
      </c>
    </row>
    <row r="88" spans="1:7" customFormat="1" x14ac:dyDescent="0.2">
      <c r="A88">
        <v>0.1</v>
      </c>
      <c r="B88">
        <v>0.2</v>
      </c>
      <c r="D88" s="18">
        <f t="shared" si="0"/>
        <v>1.6861111111111111</v>
      </c>
      <c r="E88" s="18">
        <v>0.39999999999999997</v>
      </c>
      <c r="G88" s="14" t="s">
        <v>29</v>
      </c>
    </row>
    <row r="89" spans="1:7" customFormat="1" x14ac:dyDescent="0.2">
      <c r="A89">
        <v>0.1</v>
      </c>
      <c r="B89">
        <v>0.2</v>
      </c>
      <c r="D89" s="18">
        <f t="shared" si="0"/>
        <v>1.7256944444444446</v>
      </c>
      <c r="E89" s="18">
        <v>0.43958333333333338</v>
      </c>
      <c r="G89" s="14" t="s">
        <v>39</v>
      </c>
    </row>
    <row r="90" spans="1:7" customFormat="1" x14ac:dyDescent="0.2">
      <c r="B90">
        <v>0.2</v>
      </c>
      <c r="D90" s="18">
        <f t="shared" si="0"/>
        <v>1.8458333333333334</v>
      </c>
      <c r="E90" s="18">
        <v>0.55972222222222223</v>
      </c>
      <c r="G90" s="14" t="s">
        <v>30</v>
      </c>
    </row>
    <row r="91" spans="1:7" customFormat="1" x14ac:dyDescent="0.2">
      <c r="A91">
        <v>0.1</v>
      </c>
      <c r="D91" s="18">
        <f t="shared" si="0"/>
        <v>1.9006944444444445</v>
      </c>
      <c r="E91" s="18">
        <v>0.61458333333333337</v>
      </c>
      <c r="G91" s="14" t="s">
        <v>38</v>
      </c>
    </row>
    <row r="92" spans="1:7" customFormat="1" x14ac:dyDescent="0.2">
      <c r="A92">
        <v>0.1</v>
      </c>
      <c r="B92">
        <v>0.2</v>
      </c>
      <c r="D92" s="18">
        <f t="shared" si="0"/>
        <v>1.9055555555555557</v>
      </c>
      <c r="E92" s="18">
        <v>0.61944444444444446</v>
      </c>
      <c r="G92" s="14" t="s">
        <v>29</v>
      </c>
    </row>
    <row r="93" spans="1:7" customFormat="1" x14ac:dyDescent="0.2">
      <c r="A93">
        <v>0.1</v>
      </c>
      <c r="B93">
        <v>0.2</v>
      </c>
      <c r="D93" s="18">
        <f t="shared" si="0"/>
        <v>1.9902777777777778</v>
      </c>
      <c r="E93" s="18">
        <v>0.70416666666666661</v>
      </c>
      <c r="G93" s="14" t="s">
        <v>30</v>
      </c>
    </row>
    <row r="94" spans="1:7" customFormat="1" x14ac:dyDescent="0.2">
      <c r="A94">
        <v>0.1</v>
      </c>
      <c r="C94">
        <v>0.3</v>
      </c>
      <c r="D94" s="18">
        <f t="shared" si="0"/>
        <v>2.0444444444444443</v>
      </c>
      <c r="E94" s="18">
        <v>0.7583333333333333</v>
      </c>
      <c r="G94" s="14" t="s">
        <v>42</v>
      </c>
    </row>
    <row r="95" spans="1:7" customFormat="1" x14ac:dyDescent="0.2">
      <c r="A95">
        <v>0.1</v>
      </c>
      <c r="C95">
        <v>0.3</v>
      </c>
      <c r="D95" s="18">
        <f t="shared" si="0"/>
        <v>2.1124999999999998</v>
      </c>
      <c r="E95" s="18">
        <v>0.82638888888888884</v>
      </c>
      <c r="G95" s="14"/>
    </row>
    <row r="96" spans="1:7" customFormat="1" x14ac:dyDescent="0.2">
      <c r="D96" s="18">
        <f t="shared" si="0"/>
        <v>2.0777777777777784</v>
      </c>
      <c r="E96" s="18">
        <v>0.79166666666666696</v>
      </c>
      <c r="G96" s="14"/>
    </row>
    <row r="97" spans="1:7" customFormat="1" x14ac:dyDescent="0.2">
      <c r="C97">
        <v>0</v>
      </c>
      <c r="D97" s="18">
        <f>D27</f>
        <v>2.5</v>
      </c>
      <c r="G97" s="14"/>
    </row>
    <row r="100" spans="1:7" customFormat="1" x14ac:dyDescent="0.2">
      <c r="A100">
        <v>0</v>
      </c>
      <c r="B100" s="9">
        <f>D31</f>
        <v>0</v>
      </c>
      <c r="D100" s="9"/>
      <c r="G100" s="17" t="s">
        <v>16</v>
      </c>
    </row>
    <row r="101" spans="1:7" customFormat="1" x14ac:dyDescent="0.2">
      <c r="A101">
        <v>0</v>
      </c>
      <c r="B101" s="9">
        <f>D97</f>
        <v>2.5</v>
      </c>
      <c r="D101" s="9"/>
      <c r="G101" s="15" t="s">
        <v>9</v>
      </c>
    </row>
    <row r="102" spans="1:7" customFormat="1" ht="32" x14ac:dyDescent="0.2">
      <c r="D102" s="9"/>
      <c r="G102" s="14" t="s">
        <v>13</v>
      </c>
    </row>
    <row r="103" spans="1:7" customFormat="1" x14ac:dyDescent="0.2">
      <c r="D103" s="9"/>
      <c r="G103" s="16" t="s">
        <v>15</v>
      </c>
    </row>
    <row r="104" spans="1:7" customFormat="1" x14ac:dyDescent="0.2">
      <c r="D104" s="9"/>
      <c r="G104" s="16" t="s">
        <v>14</v>
      </c>
    </row>
    <row r="106" spans="1:7" customFormat="1" x14ac:dyDescent="0.2">
      <c r="D106" s="9"/>
      <c r="G106" s="15" t="s">
        <v>8</v>
      </c>
    </row>
    <row r="107" spans="1:7" customFormat="1" x14ac:dyDescent="0.2">
      <c r="D107" s="9"/>
      <c r="G107" s="14" t="s">
        <v>10</v>
      </c>
    </row>
    <row r="108" spans="1:7" customFormat="1" x14ac:dyDescent="0.2">
      <c r="D108" s="9"/>
      <c r="G108" s="14" t="s">
        <v>11</v>
      </c>
    </row>
    <row r="109" spans="1:7" customFormat="1" x14ac:dyDescent="0.2">
      <c r="D109" s="9"/>
      <c r="G109" s="14" t="s">
        <v>12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53" workbookViewId="0">
      <selection activeCell="G56" sqref="G56"/>
    </sheetView>
  </sheetViews>
  <sheetFormatPr baseColWidth="10" defaultRowHeight="16" x14ac:dyDescent="0.2"/>
  <cols>
    <col min="1" max="1" width="9.33203125" bestFit="1" customWidth="1"/>
    <col min="2" max="2" width="6.33203125" bestFit="1" customWidth="1"/>
    <col min="3" max="3" width="6.83203125" bestFit="1" customWidth="1"/>
    <col min="4" max="4" width="6" style="9" bestFit="1" customWidth="1"/>
    <col min="5" max="5" width="6.1640625" customWidth="1"/>
    <col min="6" max="6" width="5.83203125" bestFit="1" customWidth="1"/>
    <col min="7" max="7" width="34.6640625" style="14" customWidth="1"/>
    <col min="8" max="8" width="6.5" style="5" customWidth="1"/>
    <col min="9" max="9" width="5.33203125" customWidth="1"/>
  </cols>
  <sheetData>
    <row r="1" spans="1:13" x14ac:dyDescent="0.2">
      <c r="D1" s="9">
        <v>6.25E-2</v>
      </c>
      <c r="E1" t="s">
        <v>44</v>
      </c>
    </row>
    <row r="2" spans="1:13" x14ac:dyDescent="0.2">
      <c r="A2" s="9" t="s">
        <v>21</v>
      </c>
      <c r="B2" t="s">
        <v>22</v>
      </c>
      <c r="C2" t="s">
        <v>23</v>
      </c>
    </row>
    <row r="3" spans="1:13" x14ac:dyDescent="0.2">
      <c r="D3" s="18">
        <v>0</v>
      </c>
      <c r="J3" s="6"/>
      <c r="K3" s="7"/>
      <c r="L3" s="8"/>
      <c r="M3" s="9"/>
    </row>
    <row r="4" spans="1:13" x14ac:dyDescent="0.2">
      <c r="A4">
        <v>0.1</v>
      </c>
      <c r="D4" s="18">
        <v>0.18819444444444444</v>
      </c>
      <c r="G4" s="14" t="s">
        <v>25</v>
      </c>
      <c r="J4" s="6"/>
      <c r="K4" s="7"/>
      <c r="L4" s="8"/>
      <c r="M4" s="9"/>
    </row>
    <row r="5" spans="1:13" x14ac:dyDescent="0.2">
      <c r="A5">
        <v>0.1</v>
      </c>
      <c r="D5" s="19">
        <v>0.19375000000000001</v>
      </c>
      <c r="G5" s="14" t="s">
        <v>26</v>
      </c>
      <c r="J5" s="6"/>
      <c r="K5" s="7"/>
      <c r="L5" s="8"/>
      <c r="M5" s="9"/>
    </row>
    <row r="6" spans="1:13" x14ac:dyDescent="0.2">
      <c r="B6">
        <v>0.2</v>
      </c>
      <c r="D6" s="19">
        <v>0.23333333333333331</v>
      </c>
      <c r="G6" s="14" t="s">
        <v>27</v>
      </c>
      <c r="J6" s="6"/>
      <c r="K6" s="7"/>
      <c r="L6" s="8"/>
      <c r="M6" s="9"/>
    </row>
    <row r="7" spans="1:13" x14ac:dyDescent="0.2">
      <c r="B7">
        <v>0.2</v>
      </c>
      <c r="D7" s="18">
        <v>0.2388888888888889</v>
      </c>
      <c r="G7" s="14" t="s">
        <v>28</v>
      </c>
      <c r="J7" s="6"/>
      <c r="K7" s="7"/>
      <c r="L7" s="8"/>
      <c r="M7" s="9"/>
    </row>
    <row r="8" spans="1:13" x14ac:dyDescent="0.2">
      <c r="D8" s="18"/>
      <c r="J8" s="6"/>
      <c r="K8" s="7"/>
      <c r="L8" s="8"/>
      <c r="M8" s="9"/>
    </row>
    <row r="9" spans="1:13" x14ac:dyDescent="0.2">
      <c r="B9">
        <v>0.2</v>
      </c>
      <c r="D9" s="18">
        <v>0.32430555555555557</v>
      </c>
      <c r="G9" s="14" t="s">
        <v>29</v>
      </c>
      <c r="J9" s="6"/>
      <c r="K9" s="7"/>
      <c r="L9" s="8"/>
      <c r="M9" s="9"/>
    </row>
    <row r="10" spans="1:13" x14ac:dyDescent="0.2">
      <c r="B10">
        <v>0.2</v>
      </c>
      <c r="D10" s="18">
        <v>0.32847222222222222</v>
      </c>
      <c r="G10" s="14" t="s">
        <v>30</v>
      </c>
      <c r="J10" s="6"/>
      <c r="K10" s="7"/>
      <c r="L10" s="8"/>
      <c r="M10" s="9"/>
    </row>
    <row r="11" spans="1:13" x14ac:dyDescent="0.2">
      <c r="D11" s="18"/>
      <c r="J11" s="6"/>
      <c r="K11" s="7"/>
      <c r="L11" s="8"/>
      <c r="M11" s="9"/>
    </row>
    <row r="12" spans="1:13" x14ac:dyDescent="0.2">
      <c r="B12">
        <v>0.2</v>
      </c>
      <c r="C12">
        <v>0.3</v>
      </c>
      <c r="D12" s="18">
        <v>0.4201388888888889</v>
      </c>
      <c r="G12" s="14" t="s">
        <v>32</v>
      </c>
      <c r="J12" s="6"/>
      <c r="K12" s="7"/>
      <c r="L12" s="8"/>
      <c r="M12" s="9"/>
    </row>
    <row r="13" spans="1:13" x14ac:dyDescent="0.2">
      <c r="B13">
        <v>0.2</v>
      </c>
      <c r="C13">
        <v>0.3</v>
      </c>
      <c r="D13" s="18">
        <v>0.4458333333333333</v>
      </c>
      <c r="G13" s="14" t="s">
        <v>31</v>
      </c>
      <c r="K13" s="7"/>
    </row>
    <row r="14" spans="1:13" x14ac:dyDescent="0.2">
      <c r="C14">
        <v>0.3</v>
      </c>
      <c r="D14" s="18">
        <v>0.49652777777777773</v>
      </c>
      <c r="G14" s="14" t="s">
        <v>33</v>
      </c>
    </row>
    <row r="15" spans="1:13" x14ac:dyDescent="0.2">
      <c r="D15" s="18"/>
    </row>
    <row r="16" spans="1:13" x14ac:dyDescent="0.2">
      <c r="C16">
        <v>0.3</v>
      </c>
      <c r="D16" s="18">
        <v>0.5</v>
      </c>
      <c r="G16" s="14" t="s">
        <v>34</v>
      </c>
    </row>
    <row r="17" spans="1:8" x14ac:dyDescent="0.2">
      <c r="A17">
        <v>0.1</v>
      </c>
      <c r="C17">
        <v>0.3</v>
      </c>
      <c r="D17" s="18">
        <v>0.50138888888888888</v>
      </c>
      <c r="G17" s="14" t="s">
        <v>35</v>
      </c>
    </row>
    <row r="18" spans="1:8" x14ac:dyDescent="0.2">
      <c r="A18">
        <v>0.1</v>
      </c>
      <c r="C18">
        <v>0.3</v>
      </c>
      <c r="D18" s="18">
        <v>0.50277777777777777</v>
      </c>
      <c r="G18" s="14" t="s">
        <v>36</v>
      </c>
    </row>
    <row r="19" spans="1:8" x14ac:dyDescent="0.2">
      <c r="C19">
        <v>0.3</v>
      </c>
      <c r="D19" s="18">
        <v>0.54027777777777775</v>
      </c>
      <c r="G19" s="14" t="s">
        <v>37</v>
      </c>
    </row>
    <row r="20" spans="1:8" x14ac:dyDescent="0.2">
      <c r="B20">
        <v>0.2</v>
      </c>
      <c r="D20" s="18">
        <v>0.64861111111111114</v>
      </c>
      <c r="G20" s="14" t="s">
        <v>29</v>
      </c>
    </row>
    <row r="21" spans="1:8" x14ac:dyDescent="0.2">
      <c r="B21">
        <v>0.2</v>
      </c>
      <c r="D21" s="18">
        <v>0.66249999999999998</v>
      </c>
      <c r="G21" s="14" t="s">
        <v>30</v>
      </c>
      <c r="H21"/>
    </row>
    <row r="22" spans="1:8" x14ac:dyDescent="0.2">
      <c r="A22">
        <v>0.1</v>
      </c>
      <c r="D22" s="18">
        <v>0.70277777777777783</v>
      </c>
      <c r="G22" s="14" t="s">
        <v>38</v>
      </c>
      <c r="H22"/>
    </row>
    <row r="23" spans="1:8" x14ac:dyDescent="0.2">
      <c r="A23">
        <v>0.1</v>
      </c>
      <c r="D23" s="18">
        <v>0.73055555555555562</v>
      </c>
      <c r="G23" s="14" t="s">
        <v>39</v>
      </c>
      <c r="H23"/>
    </row>
    <row r="24" spans="1:8" x14ac:dyDescent="0.2">
      <c r="B24">
        <v>0.2</v>
      </c>
      <c r="D24" s="18">
        <v>0.85763888888888884</v>
      </c>
      <c r="G24" s="14" t="s">
        <v>29</v>
      </c>
      <c r="H24"/>
    </row>
    <row r="25" spans="1:8" x14ac:dyDescent="0.2">
      <c r="A25">
        <v>0.1</v>
      </c>
      <c r="B25">
        <v>0.2</v>
      </c>
      <c r="D25" s="18">
        <v>0.88263888888888886</v>
      </c>
      <c r="G25" s="14" t="s">
        <v>38</v>
      </c>
      <c r="H25"/>
    </row>
    <row r="26" spans="1:8" x14ac:dyDescent="0.2">
      <c r="A26">
        <v>0.1</v>
      </c>
      <c r="B26">
        <v>0.2</v>
      </c>
      <c r="D26" s="18">
        <v>0.88958333333333339</v>
      </c>
      <c r="G26" s="5" t="s">
        <v>30</v>
      </c>
      <c r="H26"/>
    </row>
    <row r="27" spans="1:8" x14ac:dyDescent="0.2">
      <c r="A27" s="20">
        <v>0.1</v>
      </c>
      <c r="D27" s="21">
        <v>0.89583333333333337</v>
      </c>
      <c r="H27"/>
    </row>
    <row r="28" spans="1:8" x14ac:dyDescent="0.2">
      <c r="A28">
        <v>0.1</v>
      </c>
      <c r="B28">
        <v>0.2</v>
      </c>
      <c r="D28" s="18">
        <v>0.91041666666666676</v>
      </c>
      <c r="G28" s="14" t="s">
        <v>29</v>
      </c>
      <c r="H28"/>
    </row>
    <row r="29" spans="1:8" x14ac:dyDescent="0.2">
      <c r="A29">
        <v>0.1</v>
      </c>
      <c r="B29">
        <v>0.2</v>
      </c>
      <c r="D29" s="18">
        <v>0.91319444444444453</v>
      </c>
      <c r="G29" s="14" t="s">
        <v>39</v>
      </c>
      <c r="H29"/>
    </row>
    <row r="30" spans="1:8" x14ac:dyDescent="0.2">
      <c r="B30">
        <v>0.2</v>
      </c>
      <c r="D30" s="18">
        <v>0.94930555555555562</v>
      </c>
      <c r="G30" s="14" t="s">
        <v>30</v>
      </c>
      <c r="H30"/>
    </row>
    <row r="31" spans="1:8" x14ac:dyDescent="0.2">
      <c r="D31" s="18"/>
      <c r="H31"/>
    </row>
    <row r="32" spans="1:8" x14ac:dyDescent="0.2">
      <c r="B32">
        <v>0.2</v>
      </c>
      <c r="D32" s="18">
        <v>0.98055555555555562</v>
      </c>
      <c r="G32" s="14" t="s">
        <v>29</v>
      </c>
      <c r="H32"/>
    </row>
    <row r="33" spans="1:8" x14ac:dyDescent="0.2">
      <c r="A33">
        <v>0.1</v>
      </c>
      <c r="B33">
        <v>0.2</v>
      </c>
      <c r="D33" s="18">
        <v>0.98333333333333339</v>
      </c>
      <c r="G33" s="14" t="s">
        <v>38</v>
      </c>
      <c r="H33"/>
    </row>
    <row r="34" spans="1:8" x14ac:dyDescent="0.2">
      <c r="A34">
        <v>0.1</v>
      </c>
      <c r="B34">
        <v>0.2</v>
      </c>
      <c r="D34" s="18">
        <v>1.0298611111111111</v>
      </c>
      <c r="G34" s="14" t="s">
        <v>30</v>
      </c>
      <c r="H34"/>
    </row>
    <row r="35" spans="1:8" x14ac:dyDescent="0.2">
      <c r="A35">
        <v>0.1</v>
      </c>
      <c r="C35">
        <v>0.3</v>
      </c>
      <c r="D35" s="18">
        <v>1.0340277777777778</v>
      </c>
      <c r="G35" s="14" t="s">
        <v>40</v>
      </c>
      <c r="H35"/>
    </row>
    <row r="36" spans="1:8" x14ac:dyDescent="0.2">
      <c r="A36">
        <v>0.1</v>
      </c>
      <c r="B36">
        <v>0.2</v>
      </c>
      <c r="C36">
        <v>0.3</v>
      </c>
      <c r="D36" s="18">
        <v>1.0368055555555555</v>
      </c>
      <c r="G36" s="14" t="s">
        <v>29</v>
      </c>
      <c r="H36"/>
    </row>
    <row r="37" spans="1:8" x14ac:dyDescent="0.2">
      <c r="A37">
        <v>0.1</v>
      </c>
      <c r="B37">
        <v>0.2</v>
      </c>
      <c r="C37">
        <v>0.3</v>
      </c>
      <c r="D37" s="18">
        <v>1.0597222222222222</v>
      </c>
      <c r="G37" s="14" t="s">
        <v>39</v>
      </c>
      <c r="H37"/>
    </row>
    <row r="38" spans="1:8" x14ac:dyDescent="0.2">
      <c r="B38" s="20">
        <v>0.2</v>
      </c>
      <c r="C38" s="20">
        <v>0.3</v>
      </c>
      <c r="D38" s="21">
        <v>1.0625</v>
      </c>
      <c r="H38"/>
    </row>
    <row r="39" spans="1:8" x14ac:dyDescent="0.2">
      <c r="A39">
        <v>0.1</v>
      </c>
      <c r="B39">
        <v>0.2</v>
      </c>
      <c r="C39">
        <v>0.3</v>
      </c>
      <c r="D39" s="18">
        <v>1.0666666666666667</v>
      </c>
      <c r="G39" s="14" t="s">
        <v>38</v>
      </c>
      <c r="H39"/>
    </row>
    <row r="40" spans="1:8" x14ac:dyDescent="0.2">
      <c r="A40">
        <v>0.1</v>
      </c>
      <c r="B40">
        <v>0.2</v>
      </c>
      <c r="C40">
        <v>0.3</v>
      </c>
      <c r="D40" s="18">
        <v>1.0826388888888889</v>
      </c>
      <c r="G40" s="14" t="s">
        <v>30</v>
      </c>
      <c r="H40"/>
    </row>
    <row r="41" spans="1:8" x14ac:dyDescent="0.2">
      <c r="A41">
        <v>0.1</v>
      </c>
      <c r="C41">
        <v>0.3</v>
      </c>
      <c r="D41" s="18">
        <v>1.0999999999999999</v>
      </c>
      <c r="G41" s="14" t="s">
        <v>37</v>
      </c>
      <c r="H41"/>
    </row>
    <row r="42" spans="1:8" x14ac:dyDescent="0.2">
      <c r="A42">
        <v>0.1</v>
      </c>
      <c r="B42">
        <v>0.2</v>
      </c>
      <c r="D42" s="18">
        <v>1.1236111111111111</v>
      </c>
      <c r="G42" s="14" t="s">
        <v>29</v>
      </c>
      <c r="H42"/>
    </row>
    <row r="43" spans="1:8" x14ac:dyDescent="0.2">
      <c r="A43">
        <v>0.1</v>
      </c>
      <c r="B43">
        <v>0.2</v>
      </c>
      <c r="D43" s="18">
        <v>1.1527777777777779</v>
      </c>
      <c r="G43" s="14" t="s">
        <v>39</v>
      </c>
      <c r="H43"/>
    </row>
    <row r="44" spans="1:8" x14ac:dyDescent="0.2">
      <c r="B44" s="20">
        <v>0.2</v>
      </c>
      <c r="D44" s="21">
        <v>1.1666666666666667</v>
      </c>
      <c r="H44"/>
    </row>
    <row r="45" spans="1:8" x14ac:dyDescent="0.2">
      <c r="A45">
        <v>0.1</v>
      </c>
      <c r="B45">
        <v>0.2</v>
      </c>
      <c r="D45" s="18">
        <v>1.1784722222222224</v>
      </c>
      <c r="G45" s="14" t="s">
        <v>38</v>
      </c>
      <c r="H45"/>
    </row>
    <row r="46" spans="1:8" x14ac:dyDescent="0.2">
      <c r="A46">
        <v>0.1</v>
      </c>
      <c r="B46">
        <v>0.2</v>
      </c>
      <c r="D46" s="18">
        <v>1.2659722222222223</v>
      </c>
      <c r="G46" s="14" t="s">
        <v>30</v>
      </c>
      <c r="H46"/>
    </row>
    <row r="47" spans="1:8" x14ac:dyDescent="0.2">
      <c r="A47">
        <v>0.1</v>
      </c>
      <c r="C47">
        <v>0.3</v>
      </c>
      <c r="D47" s="18">
        <v>1.2798611111111111</v>
      </c>
      <c r="G47" s="14" t="s">
        <v>40</v>
      </c>
      <c r="H47"/>
    </row>
    <row r="48" spans="1:8" x14ac:dyDescent="0.2">
      <c r="A48">
        <v>0.1</v>
      </c>
      <c r="C48">
        <v>0.3</v>
      </c>
      <c r="D48" s="18">
        <v>1.2861111111111112</v>
      </c>
      <c r="G48" s="14" t="s">
        <v>39</v>
      </c>
      <c r="H48"/>
    </row>
    <row r="49" spans="1:8" ht="17" thickBot="1" x14ac:dyDescent="0.25">
      <c r="A49" s="26"/>
      <c r="B49" s="26"/>
      <c r="C49" s="26"/>
      <c r="D49" s="27">
        <v>1.2916666666666667</v>
      </c>
      <c r="E49" s="26"/>
      <c r="F49" s="26"/>
      <c r="G49" s="28"/>
      <c r="H49"/>
    </row>
    <row r="50" spans="1:8" x14ac:dyDescent="0.2">
      <c r="A50">
        <v>0.1</v>
      </c>
      <c r="D50" s="18">
        <f>E50+D$48+D$1</f>
        <v>1.4027777777777779</v>
      </c>
      <c r="E50" s="18">
        <v>5.4166666666666669E-2</v>
      </c>
      <c r="G50" s="14" t="s">
        <v>38</v>
      </c>
      <c r="H50"/>
    </row>
    <row r="51" spans="1:8" x14ac:dyDescent="0.2">
      <c r="A51">
        <v>0.1</v>
      </c>
      <c r="C51">
        <v>0.3</v>
      </c>
      <c r="D51" s="18">
        <f t="shared" ref="D51:D68" si="0">E51+D$48+D$1</f>
        <v>1.4354166666666668</v>
      </c>
      <c r="E51" s="18">
        <v>8.6805555555555566E-2</v>
      </c>
      <c r="G51" s="14" t="s">
        <v>40</v>
      </c>
      <c r="H51"/>
    </row>
    <row r="52" spans="1:8" x14ac:dyDescent="0.2">
      <c r="A52">
        <v>0.1</v>
      </c>
      <c r="B52">
        <v>0.2</v>
      </c>
      <c r="C52">
        <v>0.3</v>
      </c>
      <c r="D52" s="18">
        <f t="shared" si="0"/>
        <v>1.4611111111111112</v>
      </c>
      <c r="E52" s="18">
        <v>0.1125</v>
      </c>
      <c r="G52" s="14" t="s">
        <v>29</v>
      </c>
      <c r="H52"/>
    </row>
    <row r="53" spans="1:8" x14ac:dyDescent="0.2">
      <c r="A53">
        <v>0.1</v>
      </c>
      <c r="B53">
        <v>0.2</v>
      </c>
      <c r="C53">
        <v>0.3</v>
      </c>
      <c r="D53" s="18">
        <f t="shared" si="0"/>
        <v>1.4812500000000002</v>
      </c>
      <c r="E53" s="18">
        <v>0.13263888888888889</v>
      </c>
      <c r="G53" s="14" t="s">
        <v>39</v>
      </c>
      <c r="H53"/>
    </row>
    <row r="54" spans="1:8" x14ac:dyDescent="0.2">
      <c r="B54">
        <v>0.2</v>
      </c>
      <c r="C54">
        <v>0.3</v>
      </c>
      <c r="D54" s="18">
        <f t="shared" si="0"/>
        <v>1.5430555555555556</v>
      </c>
      <c r="E54" s="18">
        <v>0.19444444444444445</v>
      </c>
      <c r="G54" s="14" t="s">
        <v>37</v>
      </c>
      <c r="H54"/>
    </row>
    <row r="55" spans="1:8" x14ac:dyDescent="0.2">
      <c r="B55">
        <v>0.2</v>
      </c>
      <c r="D55" s="18">
        <f t="shared" si="0"/>
        <v>1.5909722222222222</v>
      </c>
      <c r="E55" s="18">
        <v>0.24236111111111111</v>
      </c>
      <c r="G55" s="14" t="s">
        <v>30</v>
      </c>
      <c r="H55"/>
    </row>
    <row r="56" spans="1:8" x14ac:dyDescent="0.2">
      <c r="D56" s="18">
        <f t="shared" si="0"/>
        <v>1.5986111111111112</v>
      </c>
      <c r="E56" s="18">
        <v>0.25</v>
      </c>
      <c r="H56"/>
    </row>
    <row r="57" spans="1:8" x14ac:dyDescent="0.2">
      <c r="B57">
        <v>0.2</v>
      </c>
      <c r="D57" s="18">
        <f t="shared" si="0"/>
        <v>1.6236111111111111</v>
      </c>
      <c r="E57" s="18">
        <v>0.27499999999999997</v>
      </c>
      <c r="G57" s="14" t="s">
        <v>29</v>
      </c>
      <c r="H57"/>
    </row>
    <row r="58" spans="1:8" x14ac:dyDescent="0.2">
      <c r="B58">
        <v>0.2</v>
      </c>
      <c r="D58" s="18">
        <f t="shared" si="0"/>
        <v>1.6833333333333333</v>
      </c>
      <c r="E58" s="18">
        <v>0.3347222222222222</v>
      </c>
      <c r="G58" s="14" t="s">
        <v>30</v>
      </c>
      <c r="H58"/>
    </row>
    <row r="59" spans="1:8" x14ac:dyDescent="0.2">
      <c r="A59">
        <v>0.1</v>
      </c>
      <c r="D59" s="18">
        <f t="shared" si="0"/>
        <v>1.6847222222222222</v>
      </c>
      <c r="E59" s="18">
        <v>0.33611111111111108</v>
      </c>
      <c r="G59" s="14" t="s">
        <v>41</v>
      </c>
      <c r="H59"/>
    </row>
    <row r="60" spans="1:8" x14ac:dyDescent="0.2">
      <c r="A60">
        <v>0.1</v>
      </c>
      <c r="B60">
        <v>0.2</v>
      </c>
      <c r="D60" s="18">
        <f t="shared" si="0"/>
        <v>1.7486111111111111</v>
      </c>
      <c r="E60" s="18">
        <v>0.39999999999999997</v>
      </c>
      <c r="G60" s="14" t="s">
        <v>29</v>
      </c>
      <c r="H60"/>
    </row>
    <row r="61" spans="1:8" x14ac:dyDescent="0.2">
      <c r="A61">
        <v>0.1</v>
      </c>
      <c r="B61">
        <v>0.2</v>
      </c>
      <c r="D61" s="18">
        <f t="shared" si="0"/>
        <v>1.7881944444444446</v>
      </c>
      <c r="E61" s="18">
        <v>0.43958333333333338</v>
      </c>
      <c r="G61" s="14" t="s">
        <v>39</v>
      </c>
      <c r="H61"/>
    </row>
    <row r="62" spans="1:8" x14ac:dyDescent="0.2">
      <c r="B62">
        <v>0.2</v>
      </c>
      <c r="D62" s="18">
        <f t="shared" si="0"/>
        <v>1.9083333333333334</v>
      </c>
      <c r="E62" s="18">
        <v>0.55972222222222223</v>
      </c>
      <c r="G62" s="14" t="s">
        <v>30</v>
      </c>
      <c r="H62"/>
    </row>
    <row r="63" spans="1:8" x14ac:dyDescent="0.2">
      <c r="A63">
        <v>0.1</v>
      </c>
      <c r="D63" s="18">
        <f t="shared" si="0"/>
        <v>1.9631944444444445</v>
      </c>
      <c r="E63" s="18">
        <v>0.61458333333333337</v>
      </c>
      <c r="G63" s="14" t="s">
        <v>38</v>
      </c>
      <c r="H63"/>
    </row>
    <row r="64" spans="1:8" x14ac:dyDescent="0.2">
      <c r="A64">
        <v>0.1</v>
      </c>
      <c r="B64">
        <v>0.2</v>
      </c>
      <c r="D64" s="18">
        <f t="shared" si="0"/>
        <v>1.9680555555555557</v>
      </c>
      <c r="E64" s="18">
        <v>0.61944444444444446</v>
      </c>
      <c r="G64" s="14" t="s">
        <v>29</v>
      </c>
      <c r="H64"/>
    </row>
    <row r="65" spans="1:8" x14ac:dyDescent="0.2">
      <c r="A65">
        <v>0.1</v>
      </c>
      <c r="B65">
        <v>0.2</v>
      </c>
      <c r="D65" s="18">
        <f t="shared" si="0"/>
        <v>2.052777777777778</v>
      </c>
      <c r="E65" s="18">
        <v>0.70416666666666661</v>
      </c>
      <c r="G65" s="14" t="s">
        <v>30</v>
      </c>
      <c r="H65"/>
    </row>
    <row r="66" spans="1:8" x14ac:dyDescent="0.2">
      <c r="A66">
        <v>0.1</v>
      </c>
      <c r="C66">
        <v>0.3</v>
      </c>
      <c r="D66" s="18">
        <f t="shared" si="0"/>
        <v>2.1069444444444443</v>
      </c>
      <c r="E66" s="18">
        <v>0.7583333333333333</v>
      </c>
      <c r="G66" s="14" t="s">
        <v>42</v>
      </c>
      <c r="H66"/>
    </row>
    <row r="67" spans="1:8" x14ac:dyDescent="0.2">
      <c r="A67">
        <v>0.1</v>
      </c>
      <c r="C67">
        <v>0.3</v>
      </c>
      <c r="D67" s="18">
        <f t="shared" si="0"/>
        <v>2.1749999999999998</v>
      </c>
      <c r="E67" s="18">
        <v>0.82638888888888884</v>
      </c>
      <c r="H67"/>
    </row>
    <row r="68" spans="1:8" x14ac:dyDescent="0.2">
      <c r="D68" s="18">
        <f t="shared" si="0"/>
        <v>2.1402777777777784</v>
      </c>
      <c r="E68" s="18">
        <v>0.79166666666666696</v>
      </c>
      <c r="H68"/>
    </row>
    <row r="69" spans="1:8" x14ac:dyDescent="0.2">
      <c r="D69" s="18">
        <v>2.1666666666666665</v>
      </c>
      <c r="H69"/>
    </row>
    <row r="72" spans="1:8" x14ac:dyDescent="0.2">
      <c r="A72">
        <v>0</v>
      </c>
      <c r="B72" s="9">
        <f>D3</f>
        <v>0</v>
      </c>
      <c r="G72" s="15"/>
      <c r="H72"/>
    </row>
    <row r="73" spans="1:8" x14ac:dyDescent="0.2">
      <c r="A73">
        <v>0</v>
      </c>
      <c r="B73" s="9">
        <v>2.0833333333333335</v>
      </c>
      <c r="G73" s="15"/>
      <c r="H73"/>
    </row>
    <row r="74" spans="1:8" x14ac:dyDescent="0.2">
      <c r="H74"/>
    </row>
    <row r="75" spans="1:8" x14ac:dyDescent="0.2">
      <c r="G75" s="16"/>
      <c r="H75"/>
    </row>
    <row r="76" spans="1:8" x14ac:dyDescent="0.2">
      <c r="G76" s="16"/>
      <c r="H76"/>
    </row>
    <row r="78" spans="1:8" x14ac:dyDescent="0.2">
      <c r="G78" s="15"/>
      <c r="H78"/>
    </row>
    <row r="79" spans="1:8" x14ac:dyDescent="0.2">
      <c r="H79"/>
    </row>
    <row r="80" spans="1:8" x14ac:dyDescent="0.2">
      <c r="H80"/>
    </row>
    <row r="81" customFormat="1" x14ac:dyDescent="0.2"/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D29" sqref="D29"/>
    </sheetView>
  </sheetViews>
  <sheetFormatPr baseColWidth="10" defaultRowHeight="16" x14ac:dyDescent="0.2"/>
  <cols>
    <col min="1" max="1" width="5.83203125" bestFit="1" customWidth="1"/>
    <col min="2" max="2" width="6.33203125" bestFit="1" customWidth="1"/>
    <col min="3" max="3" width="2.33203125" customWidth="1"/>
    <col min="4" max="4" width="5.83203125" bestFit="1" customWidth="1"/>
    <col min="5" max="5" width="33" style="14" customWidth="1"/>
    <col min="6" max="6" width="24" style="5" customWidth="1"/>
    <col min="7" max="7" width="33.1640625" style="36" bestFit="1" customWidth="1"/>
    <col min="8" max="8" width="23.33203125" customWidth="1"/>
    <col min="9" max="9" width="18.5" customWidth="1"/>
    <col min="10" max="10" width="6.1640625" customWidth="1"/>
    <col min="11" max="12" width="6.33203125" bestFit="1" customWidth="1"/>
    <col min="13" max="13" width="5.83203125" customWidth="1"/>
    <col min="15" max="15" width="5.83203125" bestFit="1" customWidth="1"/>
  </cols>
  <sheetData>
    <row r="1" spans="1:15" x14ac:dyDescent="0.2">
      <c r="B1" t="s">
        <v>49</v>
      </c>
      <c r="J1" s="9"/>
      <c r="M1" t="s">
        <v>44</v>
      </c>
      <c r="N1" t="s">
        <v>43</v>
      </c>
      <c r="O1" s="9">
        <v>4.9999999999999996E-2</v>
      </c>
    </row>
    <row r="2" spans="1:15" x14ac:dyDescent="0.2">
      <c r="B2" t="s">
        <v>53</v>
      </c>
      <c r="J2" s="9"/>
      <c r="N2" t="s">
        <v>45</v>
      </c>
      <c r="O2" s="9">
        <v>1.2361111111111112</v>
      </c>
    </row>
    <row r="3" spans="1:15" x14ac:dyDescent="0.2">
      <c r="A3" s="24" t="s">
        <v>51</v>
      </c>
      <c r="B3" s="25" t="s">
        <v>52</v>
      </c>
      <c r="K3">
        <v>0.1</v>
      </c>
      <c r="L3">
        <v>0.2</v>
      </c>
    </row>
    <row r="4" spans="1:15" x14ac:dyDescent="0.2">
      <c r="E4" s="15" t="s">
        <v>2</v>
      </c>
      <c r="F4" s="30" t="s">
        <v>54</v>
      </c>
      <c r="G4" s="38" t="s">
        <v>69</v>
      </c>
      <c r="H4" s="30" t="s">
        <v>55</v>
      </c>
      <c r="I4" s="6"/>
      <c r="J4" s="7">
        <v>0</v>
      </c>
      <c r="K4" s="8"/>
      <c r="L4" s="9"/>
      <c r="O4" s="7"/>
    </row>
    <row r="5" spans="1:15" x14ac:dyDescent="0.2">
      <c r="A5">
        <v>1</v>
      </c>
      <c r="D5" s="22">
        <v>3.8194444444444441E-2</v>
      </c>
      <c r="E5" s="14" t="s">
        <v>56</v>
      </c>
      <c r="F5" s="5" t="s">
        <v>47</v>
      </c>
      <c r="H5" s="14" t="s">
        <v>58</v>
      </c>
      <c r="I5" s="6"/>
      <c r="J5" s="18">
        <f>D5-J$1</f>
        <v>3.8194444444444441E-2</v>
      </c>
      <c r="K5" s="23">
        <f t="shared" ref="K5:L9" si="0">IF(A5&gt;0,A5*K$3,-1)</f>
        <v>0.1</v>
      </c>
      <c r="L5" s="23">
        <f t="shared" si="0"/>
        <v>-1</v>
      </c>
      <c r="O5" s="18">
        <f>D5+$O$1</f>
        <v>8.8194444444444436E-2</v>
      </c>
    </row>
    <row r="6" spans="1:15" x14ac:dyDescent="0.2">
      <c r="A6">
        <v>1</v>
      </c>
      <c r="D6" s="22">
        <v>0.13680555555555554</v>
      </c>
      <c r="E6" s="14" t="s">
        <v>118</v>
      </c>
      <c r="F6" s="5" t="s">
        <v>57</v>
      </c>
      <c r="G6" s="16" t="s">
        <v>59</v>
      </c>
      <c r="H6" t="s">
        <v>119</v>
      </c>
      <c r="I6" s="6"/>
      <c r="J6" s="18">
        <f>D6-J$1</f>
        <v>0.13680555555555554</v>
      </c>
      <c r="K6" s="23">
        <f t="shared" si="0"/>
        <v>0.1</v>
      </c>
      <c r="L6" s="23">
        <f t="shared" si="0"/>
        <v>-1</v>
      </c>
      <c r="O6" s="18">
        <f t="shared" ref="O6:O30" si="1">D6+$O$1</f>
        <v>0.18680555555555553</v>
      </c>
    </row>
    <row r="7" spans="1:15" x14ac:dyDescent="0.2">
      <c r="A7">
        <v>1</v>
      </c>
      <c r="D7" s="22">
        <v>0.16805555555555554</v>
      </c>
      <c r="E7" s="14" t="s">
        <v>60</v>
      </c>
      <c r="F7" s="5" t="s">
        <v>61</v>
      </c>
      <c r="H7" t="s">
        <v>122</v>
      </c>
      <c r="I7" s="6"/>
      <c r="J7" s="18">
        <f>D7-J$1</f>
        <v>0.16805555555555554</v>
      </c>
      <c r="K7" s="23">
        <f t="shared" si="0"/>
        <v>0.1</v>
      </c>
      <c r="L7" s="23">
        <f t="shared" si="0"/>
        <v>-1</v>
      </c>
      <c r="O7" s="18">
        <f t="shared" si="1"/>
        <v>0.21805555555555553</v>
      </c>
    </row>
    <row r="8" spans="1:15" x14ac:dyDescent="0.2">
      <c r="A8">
        <v>1</v>
      </c>
      <c r="D8" s="22">
        <v>0.17708333333333334</v>
      </c>
      <c r="E8" s="14" t="s">
        <v>120</v>
      </c>
      <c r="F8" s="5" t="s">
        <v>48</v>
      </c>
      <c r="G8" s="36" t="s">
        <v>62</v>
      </c>
      <c r="H8" t="s">
        <v>124</v>
      </c>
      <c r="I8" s="6"/>
      <c r="J8" s="18">
        <f>D8-J$1</f>
        <v>0.17708333333333334</v>
      </c>
      <c r="K8" s="23">
        <f t="shared" si="0"/>
        <v>0.1</v>
      </c>
      <c r="L8" s="23">
        <f t="shared" si="0"/>
        <v>-1</v>
      </c>
      <c r="O8" s="18">
        <f t="shared" si="1"/>
        <v>0.22708333333333333</v>
      </c>
    </row>
    <row r="9" spans="1:15" x14ac:dyDescent="0.2">
      <c r="A9">
        <v>1</v>
      </c>
      <c r="D9" s="22">
        <v>0.21527777777777779</v>
      </c>
      <c r="E9" s="14" t="s">
        <v>121</v>
      </c>
      <c r="F9" s="5" t="s">
        <v>50</v>
      </c>
      <c r="H9" t="s">
        <v>123</v>
      </c>
      <c r="I9" s="6"/>
      <c r="J9" s="18">
        <f>D9-J$1</f>
        <v>0.21527777777777779</v>
      </c>
      <c r="K9" s="23">
        <f t="shared" si="0"/>
        <v>0.1</v>
      </c>
      <c r="L9" s="23">
        <f t="shared" si="0"/>
        <v>-1</v>
      </c>
      <c r="O9" s="18">
        <f t="shared" si="1"/>
        <v>0.26527777777777778</v>
      </c>
    </row>
    <row r="10" spans="1:15" x14ac:dyDescent="0.2">
      <c r="A10">
        <v>1</v>
      </c>
      <c r="D10" s="22">
        <v>0.24305555555555555</v>
      </c>
      <c r="E10" s="14" t="s">
        <v>125</v>
      </c>
      <c r="F10" s="5" t="s">
        <v>50</v>
      </c>
      <c r="H10" t="s">
        <v>129</v>
      </c>
      <c r="I10" s="6"/>
      <c r="J10" s="18"/>
      <c r="K10" s="23"/>
      <c r="L10" s="23"/>
      <c r="O10" s="18"/>
    </row>
    <row r="11" spans="1:15" x14ac:dyDescent="0.2">
      <c r="A11">
        <v>1</v>
      </c>
      <c r="B11">
        <v>1</v>
      </c>
      <c r="D11" s="22">
        <v>0.28750000000000003</v>
      </c>
      <c r="E11" s="14" t="s">
        <v>130</v>
      </c>
      <c r="F11" s="5" t="s">
        <v>127</v>
      </c>
      <c r="H11" t="s">
        <v>128</v>
      </c>
      <c r="I11" s="6"/>
      <c r="J11" s="18">
        <f t="shared" ref="J11:J16" si="2">D11-J$1</f>
        <v>0.28750000000000003</v>
      </c>
      <c r="K11" s="23">
        <f t="shared" ref="K11:K23" si="3">IF(A11&gt;0,A11*K$3,-1)</f>
        <v>0.1</v>
      </c>
      <c r="L11" s="23">
        <f t="shared" ref="L11:L23" si="4">IF(B11&gt;0,B11*L$3,-1)</f>
        <v>0.2</v>
      </c>
      <c r="O11" s="18">
        <f t="shared" si="1"/>
        <v>0.33750000000000002</v>
      </c>
    </row>
    <row r="12" spans="1:15" x14ac:dyDescent="0.2">
      <c r="A12">
        <v>1</v>
      </c>
      <c r="D12" s="22">
        <v>0.30555555555555552</v>
      </c>
      <c r="E12" s="14" t="s">
        <v>126</v>
      </c>
      <c r="F12" s="5" t="s">
        <v>64</v>
      </c>
      <c r="G12" s="36" t="s">
        <v>65</v>
      </c>
      <c r="I12" s="6"/>
      <c r="J12" s="18">
        <f t="shared" si="2"/>
        <v>0.30555555555555552</v>
      </c>
      <c r="K12" s="23">
        <f t="shared" si="3"/>
        <v>0.1</v>
      </c>
      <c r="L12" s="23">
        <f t="shared" si="4"/>
        <v>-1</v>
      </c>
      <c r="O12" s="18">
        <f t="shared" si="1"/>
        <v>0.35555555555555551</v>
      </c>
    </row>
    <row r="13" spans="1:15" x14ac:dyDescent="0.2">
      <c r="A13">
        <v>1</v>
      </c>
      <c r="D13" s="18">
        <v>0.33055555555555555</v>
      </c>
      <c r="E13" s="14" t="s">
        <v>63</v>
      </c>
      <c r="F13" s="5" t="s">
        <v>66</v>
      </c>
      <c r="G13" s="36" t="s">
        <v>67</v>
      </c>
      <c r="I13" s="6"/>
      <c r="J13" s="18">
        <f t="shared" si="2"/>
        <v>0.33055555555555555</v>
      </c>
      <c r="K13" s="23">
        <f t="shared" si="3"/>
        <v>0.1</v>
      </c>
      <c r="L13" s="23">
        <f t="shared" si="4"/>
        <v>-1</v>
      </c>
      <c r="O13" s="18">
        <f t="shared" si="1"/>
        <v>0.38055555555555554</v>
      </c>
    </row>
    <row r="14" spans="1:15" x14ac:dyDescent="0.2">
      <c r="A14">
        <v>1</v>
      </c>
      <c r="D14" s="18">
        <v>0.46875</v>
      </c>
      <c r="E14" s="14" t="s">
        <v>63</v>
      </c>
      <c r="F14" s="5" t="s">
        <v>68</v>
      </c>
      <c r="I14" s="6"/>
      <c r="J14" s="18">
        <f t="shared" si="2"/>
        <v>0.46875</v>
      </c>
      <c r="K14" s="23">
        <f t="shared" si="3"/>
        <v>0.1</v>
      </c>
      <c r="L14" s="23">
        <f t="shared" si="4"/>
        <v>-1</v>
      </c>
      <c r="O14" s="18">
        <f t="shared" si="1"/>
        <v>0.51875000000000004</v>
      </c>
    </row>
    <row r="15" spans="1:15" x14ac:dyDescent="0.2">
      <c r="A15">
        <v>1</v>
      </c>
      <c r="D15" s="18">
        <v>0.52430555555555558</v>
      </c>
      <c r="E15" s="14" t="s">
        <v>131</v>
      </c>
      <c r="F15" s="5" t="s">
        <v>48</v>
      </c>
      <c r="G15" s="36" t="s">
        <v>70</v>
      </c>
      <c r="H15" s="36" t="s">
        <v>71</v>
      </c>
      <c r="J15" s="18">
        <f t="shared" si="2"/>
        <v>0.52430555555555558</v>
      </c>
      <c r="K15" s="23">
        <f t="shared" si="3"/>
        <v>0.1</v>
      </c>
      <c r="L15" s="23">
        <f t="shared" si="4"/>
        <v>-1</v>
      </c>
      <c r="O15" s="18">
        <f t="shared" si="1"/>
        <v>0.57430555555555562</v>
      </c>
    </row>
    <row r="16" spans="1:15" x14ac:dyDescent="0.2">
      <c r="A16" s="32">
        <v>1</v>
      </c>
      <c r="B16" s="32"/>
      <c r="C16" s="32"/>
      <c r="D16" s="33">
        <v>0.53472222222222221</v>
      </c>
      <c r="E16" s="34" t="s">
        <v>132</v>
      </c>
      <c r="F16" s="35" t="s">
        <v>46</v>
      </c>
      <c r="H16" t="s">
        <v>133</v>
      </c>
      <c r="J16" s="18">
        <f t="shared" si="2"/>
        <v>0.53472222222222221</v>
      </c>
      <c r="K16" s="23">
        <f t="shared" si="3"/>
        <v>0.1</v>
      </c>
      <c r="L16" s="23">
        <f t="shared" si="4"/>
        <v>-1</v>
      </c>
      <c r="O16" s="18">
        <f t="shared" si="1"/>
        <v>0.58472222222222225</v>
      </c>
    </row>
    <row r="17" spans="1:15" x14ac:dyDescent="0.2">
      <c r="A17" s="29">
        <v>1</v>
      </c>
      <c r="B17" s="32"/>
      <c r="C17" s="32"/>
      <c r="D17" s="33">
        <v>0.54652777777777783</v>
      </c>
      <c r="E17" s="34" t="s">
        <v>63</v>
      </c>
      <c r="F17" s="35" t="s">
        <v>61</v>
      </c>
      <c r="G17" s="36" t="s">
        <v>72</v>
      </c>
      <c r="J17" s="18">
        <f t="shared" ref="J17:J28" si="5">D17+J$2</f>
        <v>0.54652777777777783</v>
      </c>
      <c r="K17" s="23">
        <f t="shared" si="3"/>
        <v>0.1</v>
      </c>
      <c r="L17" s="23">
        <f t="shared" si="4"/>
        <v>-1</v>
      </c>
      <c r="O17" s="18">
        <f t="shared" si="1"/>
        <v>0.59652777777777788</v>
      </c>
    </row>
    <row r="18" spans="1:15" x14ac:dyDescent="0.2">
      <c r="A18">
        <v>1</v>
      </c>
      <c r="D18" s="18">
        <v>0.55833333333333335</v>
      </c>
      <c r="E18" s="14" t="s">
        <v>63</v>
      </c>
      <c r="F18" s="5" t="s">
        <v>73</v>
      </c>
      <c r="J18" s="18">
        <f t="shared" si="5"/>
        <v>0.55833333333333335</v>
      </c>
      <c r="K18" s="23">
        <f t="shared" si="3"/>
        <v>0.1</v>
      </c>
      <c r="L18" s="23">
        <f t="shared" si="4"/>
        <v>-1</v>
      </c>
      <c r="O18" s="18">
        <f t="shared" si="1"/>
        <v>0.60833333333333339</v>
      </c>
    </row>
    <row r="19" spans="1:15" x14ac:dyDescent="0.2">
      <c r="A19">
        <v>1</v>
      </c>
      <c r="D19" s="18">
        <v>0.58750000000000002</v>
      </c>
      <c r="E19" s="14" t="s">
        <v>63</v>
      </c>
      <c r="F19" s="5" t="s">
        <v>48</v>
      </c>
      <c r="G19" s="36" t="s">
        <v>74</v>
      </c>
      <c r="J19" s="18">
        <f t="shared" si="5"/>
        <v>0.58750000000000002</v>
      </c>
      <c r="K19" s="23">
        <f t="shared" si="3"/>
        <v>0.1</v>
      </c>
      <c r="L19" s="23">
        <f t="shared" si="4"/>
        <v>-1</v>
      </c>
      <c r="O19" s="18">
        <f t="shared" si="1"/>
        <v>0.63750000000000007</v>
      </c>
    </row>
    <row r="20" spans="1:15" x14ac:dyDescent="0.2">
      <c r="A20">
        <v>1</v>
      </c>
      <c r="D20" s="18">
        <v>0.68125000000000002</v>
      </c>
      <c r="E20" s="14" t="s">
        <v>134</v>
      </c>
      <c r="F20" s="37" t="s">
        <v>75</v>
      </c>
      <c r="J20" s="18">
        <f t="shared" si="5"/>
        <v>0.68125000000000002</v>
      </c>
      <c r="K20" s="23">
        <f t="shared" si="3"/>
        <v>0.1</v>
      </c>
      <c r="L20" s="23">
        <f t="shared" si="4"/>
        <v>-1</v>
      </c>
      <c r="O20" s="18">
        <f t="shared" si="1"/>
        <v>0.73125000000000007</v>
      </c>
    </row>
    <row r="21" spans="1:15" x14ac:dyDescent="0.2">
      <c r="A21">
        <v>1</v>
      </c>
      <c r="D21" s="18">
        <v>0.6958333333333333</v>
      </c>
      <c r="E21" s="14" t="s">
        <v>135</v>
      </c>
      <c r="F21" s="37" t="s">
        <v>48</v>
      </c>
      <c r="J21" s="18">
        <f t="shared" si="5"/>
        <v>0.6958333333333333</v>
      </c>
      <c r="K21" s="23">
        <f t="shared" si="3"/>
        <v>0.1</v>
      </c>
      <c r="L21" s="23">
        <f t="shared" si="4"/>
        <v>-1</v>
      </c>
      <c r="O21" s="18">
        <f t="shared" si="1"/>
        <v>0.74583333333333335</v>
      </c>
    </row>
    <row r="22" spans="1:15" x14ac:dyDescent="0.2">
      <c r="A22">
        <v>1</v>
      </c>
      <c r="D22" s="18">
        <v>0.73055555555555562</v>
      </c>
      <c r="E22" s="14" t="s">
        <v>136</v>
      </c>
      <c r="F22" s="5" t="s">
        <v>76</v>
      </c>
      <c r="G22" s="36" t="s">
        <v>77</v>
      </c>
      <c r="H22" t="s">
        <v>78</v>
      </c>
      <c r="J22" s="18">
        <f t="shared" si="5"/>
        <v>0.73055555555555562</v>
      </c>
      <c r="K22" s="23">
        <f t="shared" si="3"/>
        <v>0.1</v>
      </c>
      <c r="L22" s="23">
        <f t="shared" si="4"/>
        <v>-1</v>
      </c>
      <c r="O22" s="18">
        <f t="shared" si="1"/>
        <v>0.78055555555555567</v>
      </c>
    </row>
    <row r="23" spans="1:15" x14ac:dyDescent="0.2">
      <c r="A23">
        <v>1</v>
      </c>
      <c r="D23" s="18">
        <v>0.77708333333333324</v>
      </c>
      <c r="E23" s="14" t="s">
        <v>137</v>
      </c>
      <c r="F23" s="5" t="s">
        <v>50</v>
      </c>
      <c r="G23" s="36" t="s">
        <v>79</v>
      </c>
      <c r="J23" s="18">
        <f t="shared" si="5"/>
        <v>0.77708333333333324</v>
      </c>
      <c r="K23" s="23">
        <f t="shared" si="3"/>
        <v>0.1</v>
      </c>
      <c r="L23" s="23">
        <f t="shared" si="4"/>
        <v>-1</v>
      </c>
      <c r="O23" s="18">
        <f t="shared" si="1"/>
        <v>0.82708333333333328</v>
      </c>
    </row>
    <row r="24" spans="1:15" x14ac:dyDescent="0.2">
      <c r="A24">
        <v>1</v>
      </c>
      <c r="D24" s="18">
        <v>0.80138888888888893</v>
      </c>
      <c r="E24" s="14" t="s">
        <v>138</v>
      </c>
      <c r="F24" s="5" t="s">
        <v>50</v>
      </c>
      <c r="G24" s="36" t="s">
        <v>139</v>
      </c>
      <c r="H24" t="s">
        <v>140</v>
      </c>
      <c r="J24" s="18">
        <f t="shared" si="5"/>
        <v>0.80138888888888893</v>
      </c>
      <c r="K24" s="23">
        <f t="shared" ref="K24:K30" si="6">IF(A24&gt;0,A24*K$3,-1)</f>
        <v>0.1</v>
      </c>
      <c r="L24" s="23">
        <f>IF(B24&gt;0,B24*L$3,-1)</f>
        <v>-1</v>
      </c>
      <c r="O24" s="18">
        <f t="shared" si="1"/>
        <v>0.85138888888888897</v>
      </c>
    </row>
    <row r="25" spans="1:15" x14ac:dyDescent="0.2">
      <c r="A25">
        <v>1</v>
      </c>
      <c r="D25" s="18">
        <v>0.88750000000000007</v>
      </c>
      <c r="E25" s="14" t="s">
        <v>91</v>
      </c>
      <c r="F25" s="37" t="s">
        <v>48</v>
      </c>
      <c r="G25" s="36" t="s">
        <v>80</v>
      </c>
      <c r="H25" t="s">
        <v>81</v>
      </c>
      <c r="J25" s="18">
        <f t="shared" si="5"/>
        <v>0.88750000000000007</v>
      </c>
      <c r="K25" s="23">
        <f t="shared" si="6"/>
        <v>0.1</v>
      </c>
      <c r="L25" s="23">
        <f>IF(B25&gt;0,B25*L$3,-1)</f>
        <v>-1</v>
      </c>
      <c r="O25" s="18">
        <f t="shared" si="1"/>
        <v>0.93750000000000011</v>
      </c>
    </row>
    <row r="26" spans="1:15" x14ac:dyDescent="0.2">
      <c r="A26">
        <v>1</v>
      </c>
      <c r="D26" s="18">
        <v>0.91736111111111107</v>
      </c>
      <c r="E26" s="14" t="s">
        <v>91</v>
      </c>
      <c r="F26" s="5" t="s">
        <v>48</v>
      </c>
      <c r="G26" s="36" t="s">
        <v>82</v>
      </c>
      <c r="H26" t="s">
        <v>142</v>
      </c>
      <c r="J26" s="18">
        <f t="shared" si="5"/>
        <v>0.91736111111111107</v>
      </c>
      <c r="K26" s="23">
        <f t="shared" si="6"/>
        <v>0.1</v>
      </c>
      <c r="L26" s="23">
        <f>IF(B26&gt;0,B26*L$3,-1)</f>
        <v>-1</v>
      </c>
      <c r="O26" s="18">
        <f t="shared" si="1"/>
        <v>0.96736111111111112</v>
      </c>
    </row>
    <row r="27" spans="1:15" x14ac:dyDescent="0.2">
      <c r="A27" s="41">
        <v>1</v>
      </c>
      <c r="B27" s="41"/>
      <c r="C27" s="41"/>
      <c r="D27" s="18">
        <v>0.94791666666666663</v>
      </c>
      <c r="E27" s="14" t="s">
        <v>138</v>
      </c>
      <c r="F27" s="5" t="s">
        <v>46</v>
      </c>
      <c r="G27" s="36" t="s">
        <v>83</v>
      </c>
      <c r="H27" t="s">
        <v>141</v>
      </c>
      <c r="J27" s="18">
        <f t="shared" si="5"/>
        <v>0.94791666666666663</v>
      </c>
      <c r="K27" s="23">
        <f t="shared" si="6"/>
        <v>0.1</v>
      </c>
      <c r="L27" s="23">
        <f>IF(B27&gt;0,B27*L$3,-1)</f>
        <v>-1</v>
      </c>
      <c r="O27" s="18">
        <f t="shared" si="1"/>
        <v>0.99791666666666667</v>
      </c>
    </row>
    <row r="28" spans="1:15" x14ac:dyDescent="0.2">
      <c r="A28" s="41">
        <v>1</v>
      </c>
      <c r="B28" s="41"/>
      <c r="C28" s="41"/>
      <c r="D28" s="18">
        <v>0.95138888888888884</v>
      </c>
      <c r="E28" s="5" t="s">
        <v>84</v>
      </c>
      <c r="F28" s="5" t="s">
        <v>85</v>
      </c>
      <c r="H28" t="s">
        <v>87</v>
      </c>
      <c r="J28" s="18">
        <f t="shared" si="5"/>
        <v>0.95138888888888884</v>
      </c>
      <c r="K28" s="23">
        <f t="shared" si="6"/>
        <v>0.1</v>
      </c>
      <c r="L28" s="23">
        <f>IF(B28&gt;0,B28*L$3,-1)</f>
        <v>-1</v>
      </c>
      <c r="O28" s="18">
        <f t="shared" si="1"/>
        <v>1.0013888888888889</v>
      </c>
    </row>
    <row r="29" spans="1:15" x14ac:dyDescent="0.2">
      <c r="A29" s="41">
        <v>1</v>
      </c>
      <c r="B29" s="41">
        <v>1</v>
      </c>
      <c r="C29" s="41"/>
      <c r="D29" s="18">
        <v>1.0222222222222224</v>
      </c>
      <c r="E29" s="14" t="s">
        <v>86</v>
      </c>
      <c r="F29" s="31" t="s">
        <v>88</v>
      </c>
      <c r="J29" s="18">
        <f t="shared" ref="J29:J53" si="7">D29+J$2</f>
        <v>1.0222222222222224</v>
      </c>
      <c r="K29" s="23">
        <f t="shared" si="6"/>
        <v>0.1</v>
      </c>
      <c r="L29" s="23">
        <f t="shared" ref="L29:L53" si="8">IF(B29&gt;0,B29*L$3,-1)</f>
        <v>0.2</v>
      </c>
      <c r="O29" s="18">
        <f t="shared" si="1"/>
        <v>1.0722222222222224</v>
      </c>
    </row>
    <row r="30" spans="1:15" x14ac:dyDescent="0.2">
      <c r="A30">
        <v>1</v>
      </c>
      <c r="D30" s="18">
        <v>1.16875</v>
      </c>
      <c r="E30" s="14" t="s">
        <v>89</v>
      </c>
      <c r="F30" s="5" t="s">
        <v>48</v>
      </c>
      <c r="G30" t="s">
        <v>90</v>
      </c>
      <c r="H30" t="s">
        <v>143</v>
      </c>
      <c r="J30" s="18">
        <f t="shared" si="7"/>
        <v>1.16875</v>
      </c>
      <c r="K30" s="23">
        <f t="shared" si="6"/>
        <v>0.1</v>
      </c>
      <c r="L30" s="23">
        <f t="shared" si="8"/>
        <v>-1</v>
      </c>
      <c r="O30" s="18">
        <f t="shared" si="1"/>
        <v>1.21875</v>
      </c>
    </row>
    <row r="31" spans="1:15" x14ac:dyDescent="0.2">
      <c r="A31">
        <v>1</v>
      </c>
      <c r="D31" s="18">
        <v>1.320138888888889</v>
      </c>
      <c r="E31" s="16" t="s">
        <v>93</v>
      </c>
      <c r="F31" s="5" t="s">
        <v>92</v>
      </c>
      <c r="J31" s="18">
        <f t="shared" si="7"/>
        <v>1.320138888888889</v>
      </c>
      <c r="K31" s="23">
        <f t="shared" ref="K31:K53" si="9">IF(A31&gt;0,A31*K$3,-1)</f>
        <v>0.1</v>
      </c>
      <c r="L31" s="23">
        <f t="shared" si="8"/>
        <v>-1</v>
      </c>
      <c r="O31" s="18">
        <f>D31-$O$2</f>
        <v>8.4027777777777812E-2</v>
      </c>
    </row>
    <row r="32" spans="1:15" x14ac:dyDescent="0.2">
      <c r="A32">
        <v>1</v>
      </c>
      <c r="D32" s="18">
        <v>1.3611111111111109</v>
      </c>
      <c r="E32" s="14" t="s">
        <v>94</v>
      </c>
      <c r="F32" s="40" t="s">
        <v>148</v>
      </c>
      <c r="G32" s="36" t="s">
        <v>95</v>
      </c>
      <c r="H32" t="s">
        <v>146</v>
      </c>
      <c r="J32" s="18">
        <f t="shared" si="7"/>
        <v>1.3611111111111109</v>
      </c>
      <c r="K32" s="23">
        <f t="shared" si="9"/>
        <v>0.1</v>
      </c>
      <c r="L32" s="23">
        <f t="shared" si="8"/>
        <v>-1</v>
      </c>
      <c r="O32" s="18">
        <f t="shared" ref="O32:O53" si="10">D32-$O$2</f>
        <v>0.12499999999999978</v>
      </c>
    </row>
    <row r="33" spans="1:15" x14ac:dyDescent="0.2">
      <c r="B33">
        <v>1</v>
      </c>
      <c r="D33" s="18">
        <v>1.4256944444444446</v>
      </c>
      <c r="E33" s="14" t="s">
        <v>144</v>
      </c>
      <c r="F33" s="5" t="s">
        <v>48</v>
      </c>
      <c r="J33" s="18">
        <f t="shared" si="7"/>
        <v>1.4256944444444446</v>
      </c>
      <c r="K33" s="23">
        <f t="shared" si="9"/>
        <v>-1</v>
      </c>
      <c r="L33" s="23">
        <f t="shared" si="8"/>
        <v>0.2</v>
      </c>
      <c r="O33" s="18">
        <f t="shared" si="10"/>
        <v>0.18958333333333344</v>
      </c>
    </row>
    <row r="34" spans="1:15" x14ac:dyDescent="0.2">
      <c r="A34">
        <v>1</v>
      </c>
      <c r="D34" s="18">
        <v>1.4340277777777777</v>
      </c>
      <c r="E34" s="14" t="s">
        <v>145</v>
      </c>
      <c r="F34" s="5" t="s">
        <v>61</v>
      </c>
      <c r="H34" t="s">
        <v>97</v>
      </c>
      <c r="J34" s="18">
        <f t="shared" si="7"/>
        <v>1.4340277777777777</v>
      </c>
      <c r="K34" s="23">
        <f t="shared" si="9"/>
        <v>0.1</v>
      </c>
      <c r="L34" s="23">
        <f t="shared" si="8"/>
        <v>-1</v>
      </c>
      <c r="O34" s="18">
        <f t="shared" si="10"/>
        <v>0.19791666666666652</v>
      </c>
    </row>
    <row r="35" spans="1:15" x14ac:dyDescent="0.2">
      <c r="A35">
        <v>1</v>
      </c>
      <c r="D35" s="18">
        <v>1.45</v>
      </c>
      <c r="E35" s="14" t="s">
        <v>96</v>
      </c>
      <c r="F35" s="5" t="s">
        <v>48</v>
      </c>
      <c r="J35" s="18">
        <f t="shared" si="7"/>
        <v>1.45</v>
      </c>
      <c r="K35" s="23">
        <f t="shared" si="9"/>
        <v>0.1</v>
      </c>
      <c r="L35" s="23">
        <f t="shared" si="8"/>
        <v>-1</v>
      </c>
      <c r="O35" s="18">
        <f t="shared" si="10"/>
        <v>0.2138888888888888</v>
      </c>
    </row>
    <row r="36" spans="1:15" x14ac:dyDescent="0.2">
      <c r="A36">
        <v>1</v>
      </c>
      <c r="D36" s="18">
        <v>1.5048611111111112</v>
      </c>
      <c r="E36" s="14" t="s">
        <v>149</v>
      </c>
      <c r="F36" s="40" t="s">
        <v>147</v>
      </c>
      <c r="J36" s="18">
        <f t="shared" si="7"/>
        <v>1.5048611111111112</v>
      </c>
      <c r="K36" s="23">
        <f t="shared" si="9"/>
        <v>0.1</v>
      </c>
      <c r="L36" s="23">
        <f t="shared" si="8"/>
        <v>-1</v>
      </c>
      <c r="O36" s="18">
        <f t="shared" si="10"/>
        <v>0.26875000000000004</v>
      </c>
    </row>
    <row r="37" spans="1:15" x14ac:dyDescent="0.2">
      <c r="A37">
        <v>1</v>
      </c>
      <c r="D37" s="18">
        <v>1.5520833333333333</v>
      </c>
      <c r="E37" s="14" t="s">
        <v>98</v>
      </c>
      <c r="F37" s="5" t="s">
        <v>99</v>
      </c>
      <c r="G37" s="36" t="s">
        <v>100</v>
      </c>
      <c r="H37" t="s">
        <v>151</v>
      </c>
      <c r="J37" s="18">
        <f t="shared" si="7"/>
        <v>1.5520833333333333</v>
      </c>
      <c r="K37" s="23">
        <f t="shared" si="9"/>
        <v>0.1</v>
      </c>
      <c r="L37" s="23">
        <f t="shared" si="8"/>
        <v>-1</v>
      </c>
      <c r="O37" s="18">
        <f t="shared" si="10"/>
        <v>0.3159722222222221</v>
      </c>
    </row>
    <row r="38" spans="1:15" x14ac:dyDescent="0.2">
      <c r="A38">
        <v>1</v>
      </c>
      <c r="D38" s="18">
        <v>1.6048611111111111</v>
      </c>
      <c r="E38" s="39" t="s">
        <v>150</v>
      </c>
      <c r="F38" s="40" t="s">
        <v>101</v>
      </c>
      <c r="J38" s="18">
        <f t="shared" si="7"/>
        <v>1.6048611111111111</v>
      </c>
      <c r="K38" s="23">
        <f t="shared" si="9"/>
        <v>0.1</v>
      </c>
      <c r="L38" s="23">
        <f t="shared" si="8"/>
        <v>-1</v>
      </c>
      <c r="O38" s="18">
        <f t="shared" si="10"/>
        <v>0.36874999999999991</v>
      </c>
    </row>
    <row r="39" spans="1:15" x14ac:dyDescent="0.2">
      <c r="A39">
        <v>1</v>
      </c>
      <c r="D39" s="18">
        <v>1.6868055555555557</v>
      </c>
      <c r="E39" s="14" t="s">
        <v>152</v>
      </c>
      <c r="F39" s="5" t="s">
        <v>102</v>
      </c>
      <c r="H39" t="s">
        <v>153</v>
      </c>
      <c r="J39" s="18">
        <f t="shared" si="7"/>
        <v>1.6868055555555557</v>
      </c>
      <c r="K39" s="23">
        <f t="shared" si="9"/>
        <v>0.1</v>
      </c>
      <c r="L39" s="23">
        <f t="shared" si="8"/>
        <v>-1</v>
      </c>
      <c r="O39" s="18">
        <f t="shared" si="10"/>
        <v>0.45069444444444451</v>
      </c>
    </row>
    <row r="40" spans="1:15" x14ac:dyDescent="0.2">
      <c r="A40">
        <v>1</v>
      </c>
      <c r="D40" s="18">
        <v>1.7854166666666667</v>
      </c>
      <c r="E40" s="14" t="s">
        <v>103</v>
      </c>
      <c r="F40" s="5" t="s">
        <v>50</v>
      </c>
      <c r="H40" t="s">
        <v>156</v>
      </c>
      <c r="J40" s="18">
        <f t="shared" si="7"/>
        <v>1.7854166666666667</v>
      </c>
      <c r="K40" s="23">
        <f t="shared" si="9"/>
        <v>0.1</v>
      </c>
      <c r="L40" s="23">
        <f t="shared" si="8"/>
        <v>-1</v>
      </c>
      <c r="O40" s="18">
        <f t="shared" si="10"/>
        <v>0.54930555555555549</v>
      </c>
    </row>
    <row r="41" spans="1:15" x14ac:dyDescent="0.2">
      <c r="B41">
        <v>1</v>
      </c>
      <c r="D41" s="18">
        <v>1.8513888888888888</v>
      </c>
      <c r="E41" s="14" t="s">
        <v>154</v>
      </c>
      <c r="F41" s="5" t="s">
        <v>48</v>
      </c>
      <c r="H41" t="s">
        <v>163</v>
      </c>
      <c r="J41" s="18">
        <f t="shared" si="7"/>
        <v>1.8513888888888888</v>
      </c>
      <c r="K41" s="23">
        <f t="shared" si="9"/>
        <v>-1</v>
      </c>
      <c r="L41" s="23">
        <f t="shared" si="8"/>
        <v>0.2</v>
      </c>
      <c r="O41" s="18">
        <f t="shared" si="10"/>
        <v>0.61527777777777759</v>
      </c>
    </row>
    <row r="42" spans="1:15" x14ac:dyDescent="0.2">
      <c r="A42">
        <v>1</v>
      </c>
      <c r="D42" s="18">
        <v>1.8798611111111112</v>
      </c>
      <c r="E42" s="14" t="s">
        <v>155</v>
      </c>
      <c r="F42" s="5" t="s">
        <v>48</v>
      </c>
      <c r="G42" s="36" t="s">
        <v>104</v>
      </c>
      <c r="H42" t="s">
        <v>157</v>
      </c>
      <c r="J42" s="18">
        <f t="shared" si="7"/>
        <v>1.8798611111111112</v>
      </c>
      <c r="K42" s="23">
        <f t="shared" si="9"/>
        <v>0.1</v>
      </c>
      <c r="L42" s="23">
        <f t="shared" si="8"/>
        <v>-1</v>
      </c>
      <c r="O42" s="18">
        <f t="shared" si="10"/>
        <v>0.64375000000000004</v>
      </c>
    </row>
    <row r="43" spans="1:15" x14ac:dyDescent="0.2">
      <c r="A43">
        <v>1</v>
      </c>
      <c r="D43" s="18">
        <v>1.9326388888888888</v>
      </c>
      <c r="E43" s="14" t="s">
        <v>105</v>
      </c>
      <c r="F43" s="5" t="s">
        <v>158</v>
      </c>
      <c r="J43" s="18">
        <f t="shared" si="7"/>
        <v>1.9326388888888888</v>
      </c>
      <c r="K43" s="23">
        <f t="shared" si="9"/>
        <v>0.1</v>
      </c>
      <c r="L43" s="23">
        <f t="shared" si="8"/>
        <v>-1</v>
      </c>
      <c r="O43" s="18">
        <f t="shared" si="10"/>
        <v>0.69652777777777763</v>
      </c>
    </row>
    <row r="44" spans="1:15" x14ac:dyDescent="0.2">
      <c r="A44">
        <v>1</v>
      </c>
      <c r="D44" s="18">
        <v>1.9375</v>
      </c>
      <c r="E44" s="14" t="s">
        <v>106</v>
      </c>
      <c r="F44" s="5" t="s">
        <v>107</v>
      </c>
      <c r="H44" t="s">
        <v>160</v>
      </c>
      <c r="J44" s="18">
        <f t="shared" si="7"/>
        <v>1.9375</v>
      </c>
      <c r="K44" s="23">
        <f t="shared" si="9"/>
        <v>0.1</v>
      </c>
      <c r="L44" s="23">
        <f t="shared" si="8"/>
        <v>-1</v>
      </c>
      <c r="O44" s="18">
        <f t="shared" si="10"/>
        <v>0.70138888888888884</v>
      </c>
    </row>
    <row r="45" spans="1:15" x14ac:dyDescent="0.2">
      <c r="A45">
        <v>1</v>
      </c>
      <c r="D45" s="18">
        <v>1.9861111111111109</v>
      </c>
      <c r="E45" s="14" t="s">
        <v>161</v>
      </c>
      <c r="F45" s="5" t="s">
        <v>159</v>
      </c>
      <c r="J45" s="18">
        <f t="shared" ref="J45" si="11">D45+J$2</f>
        <v>1.9861111111111109</v>
      </c>
      <c r="K45" s="23">
        <f t="shared" ref="K45" si="12">IF(A45&gt;0,A45*K$3,-1)</f>
        <v>0.1</v>
      </c>
      <c r="L45" s="23">
        <f t="shared" ref="L45" si="13">IF(B45&gt;0,B45*L$3,-1)</f>
        <v>-1</v>
      </c>
      <c r="O45" s="18">
        <f t="shared" si="10"/>
        <v>0.74999999999999978</v>
      </c>
    </row>
    <row r="46" spans="1:15" ht="32" x14ac:dyDescent="0.2">
      <c r="B46">
        <v>1</v>
      </c>
      <c r="D46" s="18">
        <v>1.9944444444444445</v>
      </c>
      <c r="E46" s="14" t="s">
        <v>162</v>
      </c>
      <c r="F46" s="5" t="s">
        <v>117</v>
      </c>
      <c r="J46" s="18">
        <f t="shared" si="7"/>
        <v>1.9944444444444445</v>
      </c>
      <c r="K46" s="23">
        <f t="shared" si="9"/>
        <v>-1</v>
      </c>
      <c r="L46" s="23">
        <f t="shared" si="8"/>
        <v>0.2</v>
      </c>
      <c r="O46" s="18">
        <f t="shared" si="10"/>
        <v>0.7583333333333333</v>
      </c>
    </row>
    <row r="47" spans="1:15" x14ac:dyDescent="0.2">
      <c r="B47">
        <v>1</v>
      </c>
      <c r="D47" s="18">
        <v>2.0124999999999997</v>
      </c>
      <c r="E47" s="14" t="s">
        <v>164</v>
      </c>
      <c r="F47" s="5" t="s">
        <v>108</v>
      </c>
      <c r="H47" t="s">
        <v>165</v>
      </c>
      <c r="J47" s="18">
        <f t="shared" si="7"/>
        <v>2.0124999999999997</v>
      </c>
      <c r="K47" s="23">
        <f t="shared" si="9"/>
        <v>-1</v>
      </c>
      <c r="L47" s="23">
        <f t="shared" si="8"/>
        <v>0.2</v>
      </c>
      <c r="O47" s="18">
        <f t="shared" si="10"/>
        <v>0.77638888888888857</v>
      </c>
    </row>
    <row r="48" spans="1:15" x14ac:dyDescent="0.2">
      <c r="A48">
        <v>1</v>
      </c>
      <c r="D48" s="18">
        <v>2.0326388888888887</v>
      </c>
      <c r="E48" s="14" t="s">
        <v>111</v>
      </c>
      <c r="F48" s="5" t="s">
        <v>109</v>
      </c>
      <c r="G48" s="36" t="s">
        <v>110</v>
      </c>
      <c r="J48" s="18">
        <f t="shared" si="7"/>
        <v>2.0326388888888887</v>
      </c>
      <c r="K48" s="23">
        <f t="shared" si="9"/>
        <v>0.1</v>
      </c>
      <c r="L48" s="23">
        <f t="shared" si="8"/>
        <v>-1</v>
      </c>
      <c r="O48" s="18">
        <f t="shared" si="10"/>
        <v>0.7965277777777775</v>
      </c>
    </row>
    <row r="49" spans="1:15" x14ac:dyDescent="0.2">
      <c r="A49">
        <v>1</v>
      </c>
      <c r="D49" s="18">
        <v>2.0340277777777778</v>
      </c>
      <c r="E49" s="14" t="s">
        <v>112</v>
      </c>
      <c r="F49" s="5" t="s">
        <v>47</v>
      </c>
      <c r="H49" t="s">
        <v>113</v>
      </c>
      <c r="J49" s="18">
        <f t="shared" si="7"/>
        <v>2.0340277777777778</v>
      </c>
      <c r="K49" s="23">
        <f t="shared" si="9"/>
        <v>0.1</v>
      </c>
      <c r="L49" s="23">
        <f t="shared" si="8"/>
        <v>-1</v>
      </c>
      <c r="O49" s="18">
        <f t="shared" si="10"/>
        <v>0.79791666666666661</v>
      </c>
    </row>
    <row r="50" spans="1:15" x14ac:dyDescent="0.2">
      <c r="A50">
        <v>1</v>
      </c>
      <c r="D50" s="18">
        <v>2.088888888888889</v>
      </c>
      <c r="E50" s="14" t="s">
        <v>166</v>
      </c>
      <c r="F50" s="5" t="s">
        <v>48</v>
      </c>
      <c r="J50" s="18">
        <f t="shared" si="7"/>
        <v>2.088888888888889</v>
      </c>
      <c r="K50" s="23">
        <f t="shared" si="9"/>
        <v>0.1</v>
      </c>
      <c r="L50" s="23">
        <f t="shared" si="8"/>
        <v>-1</v>
      </c>
      <c r="O50" s="18">
        <f t="shared" si="10"/>
        <v>0.85277777777777786</v>
      </c>
    </row>
    <row r="51" spans="1:15" x14ac:dyDescent="0.2">
      <c r="A51">
        <v>1</v>
      </c>
      <c r="D51" s="18">
        <v>2.1006944444444442</v>
      </c>
      <c r="E51" s="14" t="s">
        <v>114</v>
      </c>
      <c r="F51" s="5" t="s">
        <v>115</v>
      </c>
      <c r="H51" t="s">
        <v>169</v>
      </c>
      <c r="J51" s="18">
        <f t="shared" si="7"/>
        <v>2.1006944444444442</v>
      </c>
      <c r="K51" s="23">
        <f t="shared" si="9"/>
        <v>0.1</v>
      </c>
      <c r="L51" s="23">
        <f t="shared" si="8"/>
        <v>-1</v>
      </c>
      <c r="O51" s="18">
        <f t="shared" si="10"/>
        <v>0.86458333333333304</v>
      </c>
    </row>
    <row r="52" spans="1:15" x14ac:dyDescent="0.2">
      <c r="A52">
        <v>1</v>
      </c>
      <c r="D52" s="18">
        <v>2.1687499999999997</v>
      </c>
      <c r="E52" s="14" t="s">
        <v>167</v>
      </c>
      <c r="F52" s="5" t="s">
        <v>48</v>
      </c>
      <c r="J52" s="18">
        <f t="shared" si="7"/>
        <v>2.1687499999999997</v>
      </c>
      <c r="K52" s="23">
        <f t="shared" si="9"/>
        <v>0.1</v>
      </c>
      <c r="L52" s="23">
        <f t="shared" si="8"/>
        <v>-1</v>
      </c>
      <c r="O52" s="18">
        <f t="shared" si="10"/>
        <v>0.93263888888888857</v>
      </c>
    </row>
    <row r="53" spans="1:15" x14ac:dyDescent="0.2">
      <c r="A53">
        <v>1</v>
      </c>
      <c r="D53" s="18">
        <v>2.1972222222222224</v>
      </c>
      <c r="E53" s="14" t="s">
        <v>168</v>
      </c>
      <c r="F53" s="5" t="s">
        <v>116</v>
      </c>
      <c r="J53" s="18">
        <f t="shared" si="7"/>
        <v>2.1972222222222224</v>
      </c>
      <c r="K53" s="23">
        <f t="shared" si="9"/>
        <v>0.1</v>
      </c>
      <c r="L53" s="23">
        <f t="shared" si="8"/>
        <v>-1</v>
      </c>
      <c r="O53" s="18">
        <f t="shared" si="10"/>
        <v>0.96111111111111125</v>
      </c>
    </row>
    <row r="54" spans="1:15" x14ac:dyDescent="0.2">
      <c r="A54">
        <v>1</v>
      </c>
      <c r="D54" s="18"/>
    </row>
    <row r="55" spans="1:15" x14ac:dyDescent="0.2">
      <c r="B55" s="9"/>
      <c r="D55" s="18"/>
      <c r="E55" s="15"/>
      <c r="F55"/>
    </row>
    <row r="56" spans="1:15" x14ac:dyDescent="0.2">
      <c r="B56" s="9"/>
      <c r="D56" s="18"/>
      <c r="E56" s="15"/>
      <c r="F56"/>
    </row>
    <row r="57" spans="1:15" x14ac:dyDescent="0.2">
      <c r="F57"/>
    </row>
    <row r="58" spans="1:15" x14ac:dyDescent="0.2">
      <c r="A58">
        <f>SUM(A5:A54)</f>
        <v>46</v>
      </c>
      <c r="B58">
        <f>SUM(B5:B54)</f>
        <v>6</v>
      </c>
      <c r="E58" s="16"/>
      <c r="F58"/>
    </row>
    <row r="59" spans="1:15" x14ac:dyDescent="0.2">
      <c r="E59" s="16"/>
      <c r="F59"/>
    </row>
    <row r="61" spans="1:15" x14ac:dyDescent="0.2">
      <c r="E61" s="15"/>
      <c r="F61"/>
    </row>
    <row r="62" spans="1:15" x14ac:dyDescent="0.2">
      <c r="F62"/>
    </row>
    <row r="63" spans="1:15" x14ac:dyDescent="0.2">
      <c r="F63"/>
    </row>
    <row r="64" spans="1:15" x14ac:dyDescent="0.2">
      <c r="E64"/>
      <c r="F64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89"/>
  <sheetViews>
    <sheetView workbookViewId="0">
      <selection activeCell="F21" sqref="F21"/>
    </sheetView>
  </sheetViews>
  <sheetFormatPr baseColWidth="10" defaultRowHeight="16" x14ac:dyDescent="0.2"/>
  <cols>
    <col min="2" max="2" width="89.83203125" style="5" customWidth="1"/>
    <col min="3" max="3" width="3.6640625" customWidth="1"/>
    <col min="4" max="4" width="3.1640625" bestFit="1" customWidth="1"/>
  </cols>
  <sheetData>
    <row r="3" spans="2:2" ht="17" x14ac:dyDescent="0.2">
      <c r="B3" s="42" t="s">
        <v>170</v>
      </c>
    </row>
    <row r="4" spans="2:2" x14ac:dyDescent="0.2">
      <c r="B4" s="43"/>
    </row>
    <row r="5" spans="2:2" x14ac:dyDescent="0.2">
      <c r="B5" s="43" t="s">
        <v>171</v>
      </c>
    </row>
    <row r="6" spans="2:2" x14ac:dyDescent="0.2">
      <c r="B6" s="43" t="s">
        <v>172</v>
      </c>
    </row>
    <row r="7" spans="2:2" x14ac:dyDescent="0.2">
      <c r="B7" s="43" t="s">
        <v>173</v>
      </c>
    </row>
    <row r="8" spans="2:2" x14ac:dyDescent="0.2">
      <c r="B8" s="43" t="s">
        <v>174</v>
      </c>
    </row>
    <row r="9" spans="2:2" x14ac:dyDescent="0.2">
      <c r="B9" s="43"/>
    </row>
    <row r="10" spans="2:2" x14ac:dyDescent="0.2">
      <c r="B10" s="43" t="s">
        <v>175</v>
      </c>
    </row>
    <row r="11" spans="2:2" x14ac:dyDescent="0.2">
      <c r="B11" s="43" t="s">
        <v>176</v>
      </c>
    </row>
    <row r="12" spans="2:2" x14ac:dyDescent="0.2">
      <c r="B12" s="43" t="s">
        <v>177</v>
      </c>
    </row>
    <row r="13" spans="2:2" x14ac:dyDescent="0.2">
      <c r="B13" s="43"/>
    </row>
    <row r="14" spans="2:2" x14ac:dyDescent="0.2">
      <c r="B14" s="43" t="s">
        <v>178</v>
      </c>
    </row>
    <row r="15" spans="2:2" x14ac:dyDescent="0.2">
      <c r="B15" s="43" t="s">
        <v>179</v>
      </c>
    </row>
    <row r="16" spans="2:2" x14ac:dyDescent="0.2">
      <c r="B16" s="43"/>
    </row>
    <row r="17" spans="2:4" x14ac:dyDescent="0.2">
      <c r="B17" s="43" t="s">
        <v>180</v>
      </c>
      <c r="D17">
        <v>2</v>
      </c>
    </row>
    <row r="18" spans="2:4" ht="30" x14ac:dyDescent="0.2">
      <c r="B18" s="43" t="s">
        <v>714</v>
      </c>
      <c r="D18">
        <v>0</v>
      </c>
    </row>
    <row r="19" spans="2:4" x14ac:dyDescent="0.2">
      <c r="B19" s="43" t="s">
        <v>181</v>
      </c>
      <c r="D19">
        <v>0</v>
      </c>
    </row>
    <row r="20" spans="2:4" x14ac:dyDescent="0.2">
      <c r="B20" s="43" t="s">
        <v>182</v>
      </c>
    </row>
    <row r="21" spans="2:4" ht="45" x14ac:dyDescent="0.2">
      <c r="B21" s="43" t="s">
        <v>183</v>
      </c>
      <c r="D21">
        <v>1</v>
      </c>
    </row>
    <row r="22" spans="2:4" ht="60" x14ac:dyDescent="0.2">
      <c r="B22" s="43" t="s">
        <v>184</v>
      </c>
      <c r="D22">
        <v>3</v>
      </c>
    </row>
    <row r="23" spans="2:4" x14ac:dyDescent="0.2">
      <c r="B23" s="43"/>
    </row>
    <row r="24" spans="2:4" x14ac:dyDescent="0.2">
      <c r="B24" s="43" t="s">
        <v>185</v>
      </c>
    </row>
    <row r="25" spans="2:4" x14ac:dyDescent="0.2">
      <c r="B25" s="43"/>
    </row>
    <row r="26" spans="2:4" x14ac:dyDescent="0.2">
      <c r="B26" s="43" t="s">
        <v>186</v>
      </c>
      <c r="D26" t="s">
        <v>715</v>
      </c>
    </row>
    <row r="27" spans="2:4" x14ac:dyDescent="0.2">
      <c r="B27" s="43" t="s">
        <v>187</v>
      </c>
    </row>
    <row r="28" spans="2:4" x14ac:dyDescent="0.2">
      <c r="B28" s="43" t="s">
        <v>188</v>
      </c>
    </row>
    <row r="29" spans="2:4" x14ac:dyDescent="0.2">
      <c r="B29" s="43" t="s">
        <v>189</v>
      </c>
    </row>
    <row r="30" spans="2:4" x14ac:dyDescent="0.2">
      <c r="B30" s="43"/>
    </row>
    <row r="31" spans="2:4" x14ac:dyDescent="0.2">
      <c r="B31" s="43" t="s">
        <v>190</v>
      </c>
    </row>
    <row r="32" spans="2:4" x14ac:dyDescent="0.2">
      <c r="B32" s="43"/>
    </row>
    <row r="33" spans="2:4" x14ac:dyDescent="0.2">
      <c r="B33" s="43" t="s">
        <v>191</v>
      </c>
    </row>
    <row r="34" spans="2:4" x14ac:dyDescent="0.2">
      <c r="B34" s="45" t="s">
        <v>192</v>
      </c>
    </row>
    <row r="35" spans="2:4" x14ac:dyDescent="0.2">
      <c r="B35" s="45"/>
    </row>
    <row r="36" spans="2:4" x14ac:dyDescent="0.2">
      <c r="B36" s="45" t="s">
        <v>193</v>
      </c>
    </row>
    <row r="37" spans="2:4" x14ac:dyDescent="0.2">
      <c r="B37" s="43" t="s">
        <v>191</v>
      </c>
    </row>
    <row r="38" spans="2:4" x14ac:dyDescent="0.2">
      <c r="B38" s="43"/>
    </row>
    <row r="39" spans="2:4" x14ac:dyDescent="0.2">
      <c r="B39" s="43" t="s">
        <v>194</v>
      </c>
    </row>
    <row r="40" spans="2:4" x14ac:dyDescent="0.2">
      <c r="B40" s="43"/>
    </row>
    <row r="41" spans="2:4" x14ac:dyDescent="0.2">
      <c r="B41" s="43" t="s">
        <v>195</v>
      </c>
      <c r="D41">
        <v>2</v>
      </c>
    </row>
    <row r="42" spans="2:4" x14ac:dyDescent="0.2">
      <c r="B42" s="43" t="s">
        <v>196</v>
      </c>
    </row>
    <row r="43" spans="2:4" x14ac:dyDescent="0.2">
      <c r="B43" s="43" t="s">
        <v>197</v>
      </c>
    </row>
    <row r="44" spans="2:4" x14ac:dyDescent="0.2">
      <c r="B44" s="43" t="s">
        <v>198</v>
      </c>
    </row>
    <row r="45" spans="2:4" ht="30" x14ac:dyDescent="0.2">
      <c r="B45" s="43" t="s">
        <v>199</v>
      </c>
      <c r="D45">
        <v>2</v>
      </c>
    </row>
    <row r="46" spans="2:4" x14ac:dyDescent="0.2">
      <c r="B46" s="43" t="s">
        <v>200</v>
      </c>
    </row>
    <row r="47" spans="2:4" x14ac:dyDescent="0.2">
      <c r="B47" s="43" t="s">
        <v>201</v>
      </c>
    </row>
    <row r="48" spans="2:4" x14ac:dyDescent="0.2">
      <c r="B48" s="43" t="s">
        <v>202</v>
      </c>
    </row>
    <row r="49" spans="2:4" x14ac:dyDescent="0.2">
      <c r="B49" s="43" t="s">
        <v>203</v>
      </c>
    </row>
    <row r="50" spans="2:4" x14ac:dyDescent="0.2">
      <c r="B50" s="43" t="s">
        <v>204</v>
      </c>
    </row>
    <row r="51" spans="2:4" x14ac:dyDescent="0.2">
      <c r="B51" s="43"/>
    </row>
    <row r="52" spans="2:4" ht="30" x14ac:dyDescent="0.2">
      <c r="B52" s="43" t="s">
        <v>205</v>
      </c>
      <c r="D52">
        <v>2</v>
      </c>
    </row>
    <row r="53" spans="2:4" x14ac:dyDescent="0.2">
      <c r="B53" s="43"/>
    </row>
    <row r="54" spans="2:4" x14ac:dyDescent="0.2">
      <c r="B54" s="43" t="s">
        <v>206</v>
      </c>
    </row>
    <row r="55" spans="2:4" x14ac:dyDescent="0.2">
      <c r="B55" s="43" t="s">
        <v>207</v>
      </c>
    </row>
    <row r="56" spans="2:4" x14ac:dyDescent="0.2">
      <c r="B56" s="43" t="s">
        <v>208</v>
      </c>
    </row>
    <row r="57" spans="2:4" ht="30" x14ac:dyDescent="0.2">
      <c r="B57" s="43" t="s">
        <v>209</v>
      </c>
      <c r="D57">
        <v>3</v>
      </c>
    </row>
    <row r="58" spans="2:4" x14ac:dyDescent="0.2">
      <c r="B58" s="43" t="s">
        <v>210</v>
      </c>
      <c r="D58">
        <v>0</v>
      </c>
    </row>
    <row r="59" spans="2:4" x14ac:dyDescent="0.2">
      <c r="B59" s="43" t="s">
        <v>211</v>
      </c>
      <c r="D59">
        <v>0</v>
      </c>
    </row>
    <row r="60" spans="2:4" x14ac:dyDescent="0.2">
      <c r="B60" s="43" t="s">
        <v>212</v>
      </c>
    </row>
    <row r="61" spans="2:4" ht="30" x14ac:dyDescent="0.2">
      <c r="B61" s="43" t="s">
        <v>213</v>
      </c>
      <c r="D61">
        <v>3</v>
      </c>
    </row>
    <row r="62" spans="2:4" x14ac:dyDescent="0.2">
      <c r="B62" s="43" t="s">
        <v>214</v>
      </c>
    </row>
    <row r="63" spans="2:4" x14ac:dyDescent="0.2">
      <c r="B63" s="43" t="s">
        <v>215</v>
      </c>
      <c r="D63">
        <v>0</v>
      </c>
    </row>
    <row r="64" spans="2:4" x14ac:dyDescent="0.2">
      <c r="B64" s="43" t="s">
        <v>216</v>
      </c>
      <c r="D64">
        <v>0</v>
      </c>
    </row>
    <row r="65" spans="2:4" x14ac:dyDescent="0.2">
      <c r="B65" s="43" t="s">
        <v>217</v>
      </c>
      <c r="D65">
        <v>0</v>
      </c>
    </row>
    <row r="66" spans="2:4" ht="30" x14ac:dyDescent="0.2">
      <c r="B66" s="43" t="s">
        <v>218</v>
      </c>
    </row>
    <row r="67" spans="2:4" x14ac:dyDescent="0.2">
      <c r="B67" s="43" t="s">
        <v>219</v>
      </c>
    </row>
    <row r="68" spans="2:4" x14ac:dyDescent="0.2">
      <c r="B68" s="43" t="s">
        <v>220</v>
      </c>
      <c r="D68">
        <v>2</v>
      </c>
    </row>
    <row r="69" spans="2:4" x14ac:dyDescent="0.2">
      <c r="B69" s="43" t="s">
        <v>221</v>
      </c>
    </row>
    <row r="70" spans="2:4" x14ac:dyDescent="0.2">
      <c r="B70" s="43" t="s">
        <v>222</v>
      </c>
    </row>
    <row r="71" spans="2:4" x14ac:dyDescent="0.2">
      <c r="B71" s="43"/>
    </row>
    <row r="72" spans="2:4" x14ac:dyDescent="0.2">
      <c r="B72" s="43" t="s">
        <v>191</v>
      </c>
    </row>
    <row r="73" spans="2:4" x14ac:dyDescent="0.2">
      <c r="B73" s="43" t="s">
        <v>223</v>
      </c>
    </row>
    <row r="74" spans="2:4" x14ac:dyDescent="0.2">
      <c r="B74" s="43" t="s">
        <v>224</v>
      </c>
      <c r="D74">
        <v>2</v>
      </c>
    </row>
    <row r="75" spans="2:4" x14ac:dyDescent="0.2">
      <c r="B75" s="43" t="s">
        <v>191</v>
      </c>
    </row>
    <row r="76" spans="2:4" x14ac:dyDescent="0.2">
      <c r="B76" s="43"/>
    </row>
    <row r="77" spans="2:4" x14ac:dyDescent="0.2">
      <c r="B77" s="43" t="s">
        <v>225</v>
      </c>
      <c r="D77">
        <v>0</v>
      </c>
    </row>
    <row r="78" spans="2:4" x14ac:dyDescent="0.2">
      <c r="B78" s="43"/>
    </row>
    <row r="79" spans="2:4" x14ac:dyDescent="0.2">
      <c r="B79" s="43" t="s">
        <v>226</v>
      </c>
    </row>
    <row r="80" spans="2:4" x14ac:dyDescent="0.2">
      <c r="B80" s="43" t="s">
        <v>227</v>
      </c>
    </row>
    <row r="81" spans="2:4" x14ac:dyDescent="0.2">
      <c r="B81" s="43" t="s">
        <v>228</v>
      </c>
    </row>
    <row r="82" spans="2:4" x14ac:dyDescent="0.2">
      <c r="B82" s="43"/>
    </row>
    <row r="83" spans="2:4" x14ac:dyDescent="0.2">
      <c r="B83" s="43" t="s">
        <v>229</v>
      </c>
    </row>
    <row r="84" spans="2:4" x14ac:dyDescent="0.2">
      <c r="B84" s="43"/>
    </row>
    <row r="85" spans="2:4" x14ac:dyDescent="0.2">
      <c r="B85" s="43" t="s">
        <v>191</v>
      </c>
    </row>
    <row r="86" spans="2:4" x14ac:dyDescent="0.2">
      <c r="B86" s="43" t="s">
        <v>230</v>
      </c>
    </row>
    <row r="87" spans="2:4" x14ac:dyDescent="0.2">
      <c r="B87" s="43" t="s">
        <v>231</v>
      </c>
      <c r="D87">
        <v>0</v>
      </c>
    </row>
    <row r="88" spans="2:4" x14ac:dyDescent="0.2">
      <c r="B88" s="43" t="s">
        <v>232</v>
      </c>
    </row>
    <row r="89" spans="2:4" x14ac:dyDescent="0.2">
      <c r="B89" s="43" t="s">
        <v>233</v>
      </c>
      <c r="D89">
        <v>0</v>
      </c>
    </row>
    <row r="90" spans="2:4" x14ac:dyDescent="0.2">
      <c r="B90" s="43" t="s">
        <v>234</v>
      </c>
    </row>
    <row r="91" spans="2:4" x14ac:dyDescent="0.2">
      <c r="B91" s="43" t="s">
        <v>235</v>
      </c>
    </row>
    <row r="92" spans="2:4" x14ac:dyDescent="0.2">
      <c r="B92" s="43" t="s">
        <v>191</v>
      </c>
    </row>
    <row r="93" spans="2:4" x14ac:dyDescent="0.2">
      <c r="B93" s="43"/>
    </row>
    <row r="94" spans="2:4" x14ac:dyDescent="0.2">
      <c r="B94" s="43" t="s">
        <v>236</v>
      </c>
    </row>
    <row r="95" spans="2:4" x14ac:dyDescent="0.2">
      <c r="B95" s="43"/>
    </row>
    <row r="96" spans="2:4" x14ac:dyDescent="0.2">
      <c r="B96" s="43" t="s">
        <v>237</v>
      </c>
      <c r="D96">
        <v>0</v>
      </c>
    </row>
    <row r="97" spans="2:4" x14ac:dyDescent="0.2">
      <c r="B97" s="43" t="s">
        <v>238</v>
      </c>
    </row>
    <row r="98" spans="2:4" x14ac:dyDescent="0.2">
      <c r="B98" s="43" t="s">
        <v>239</v>
      </c>
      <c r="D98">
        <v>0</v>
      </c>
    </row>
    <row r="99" spans="2:4" x14ac:dyDescent="0.2">
      <c r="B99" s="43" t="s">
        <v>240</v>
      </c>
      <c r="D99">
        <v>1</v>
      </c>
    </row>
    <row r="100" spans="2:4" x14ac:dyDescent="0.2">
      <c r="B100" s="43" t="s">
        <v>241</v>
      </c>
    </row>
    <row r="101" spans="2:4" x14ac:dyDescent="0.2">
      <c r="B101" s="43" t="s">
        <v>242</v>
      </c>
    </row>
    <row r="102" spans="2:4" x14ac:dyDescent="0.2">
      <c r="B102" s="43" t="s">
        <v>243</v>
      </c>
      <c r="D102">
        <v>2</v>
      </c>
    </row>
    <row r="103" spans="2:4" x14ac:dyDescent="0.2">
      <c r="B103" s="43" t="s">
        <v>244</v>
      </c>
    </row>
    <row r="104" spans="2:4" x14ac:dyDescent="0.2">
      <c r="B104" s="43" t="s">
        <v>245</v>
      </c>
    </row>
    <row r="105" spans="2:4" x14ac:dyDescent="0.2">
      <c r="B105" s="43"/>
    </row>
    <row r="106" spans="2:4" x14ac:dyDescent="0.2">
      <c r="B106" s="43" t="s">
        <v>191</v>
      </c>
    </row>
    <row r="107" spans="2:4" x14ac:dyDescent="0.2">
      <c r="B107" s="43" t="s">
        <v>246</v>
      </c>
    </row>
    <row r="108" spans="2:4" x14ac:dyDescent="0.2">
      <c r="B108" s="43" t="s">
        <v>247</v>
      </c>
    </row>
    <row r="109" spans="2:4" x14ac:dyDescent="0.2">
      <c r="B109" s="43" t="s">
        <v>248</v>
      </c>
    </row>
    <row r="110" spans="2:4" x14ac:dyDescent="0.2">
      <c r="B110" s="43" t="s">
        <v>249</v>
      </c>
    </row>
    <row r="111" spans="2:4" x14ac:dyDescent="0.2">
      <c r="B111" s="43" t="s">
        <v>191</v>
      </c>
    </row>
    <row r="112" spans="2:4" x14ac:dyDescent="0.2">
      <c r="B112" s="43"/>
    </row>
    <row r="113" spans="2:4" x14ac:dyDescent="0.2">
      <c r="B113" s="43" t="s">
        <v>250</v>
      </c>
    </row>
    <row r="114" spans="2:4" x14ac:dyDescent="0.2">
      <c r="B114" s="43"/>
    </row>
    <row r="115" spans="2:4" x14ac:dyDescent="0.2">
      <c r="B115" s="43" t="s">
        <v>251</v>
      </c>
    </row>
    <row r="116" spans="2:4" x14ac:dyDescent="0.2">
      <c r="B116" s="43"/>
    </row>
    <row r="117" spans="2:4" ht="30" x14ac:dyDescent="0.2">
      <c r="B117" s="43" t="s">
        <v>252</v>
      </c>
    </row>
    <row r="118" spans="2:4" x14ac:dyDescent="0.2">
      <c r="B118" s="43"/>
    </row>
    <row r="119" spans="2:4" x14ac:dyDescent="0.2">
      <c r="B119" s="43" t="s">
        <v>253</v>
      </c>
    </row>
    <row r="120" spans="2:4" x14ac:dyDescent="0.2">
      <c r="B120" s="43" t="s">
        <v>254</v>
      </c>
    </row>
    <row r="121" spans="2:4" x14ac:dyDescent="0.2">
      <c r="B121" s="43" t="s">
        <v>255</v>
      </c>
    </row>
    <row r="122" spans="2:4" x14ac:dyDescent="0.2">
      <c r="B122" s="43" t="s">
        <v>256</v>
      </c>
    </row>
    <row r="123" spans="2:4" x14ac:dyDescent="0.2">
      <c r="B123" s="43" t="s">
        <v>257</v>
      </c>
      <c r="D123">
        <v>2</v>
      </c>
    </row>
    <row r="124" spans="2:4" x14ac:dyDescent="0.2">
      <c r="B124" s="43"/>
    </row>
    <row r="125" spans="2:4" x14ac:dyDescent="0.2">
      <c r="B125" s="43" t="s">
        <v>258</v>
      </c>
    </row>
    <row r="126" spans="2:4" x14ac:dyDescent="0.2">
      <c r="B126" s="43"/>
    </row>
    <row r="127" spans="2:4" x14ac:dyDescent="0.2">
      <c r="B127" s="43" t="s">
        <v>191</v>
      </c>
    </row>
    <row r="128" spans="2:4" x14ac:dyDescent="0.2">
      <c r="B128" s="43" t="s">
        <v>259</v>
      </c>
    </row>
    <row r="129" spans="2:4" x14ac:dyDescent="0.2">
      <c r="B129" s="43" t="s">
        <v>260</v>
      </c>
    </row>
    <row r="130" spans="2:4" x14ac:dyDescent="0.2">
      <c r="B130" s="43" t="s">
        <v>261</v>
      </c>
    </row>
    <row r="131" spans="2:4" x14ac:dyDescent="0.2">
      <c r="B131" s="43" t="s">
        <v>262</v>
      </c>
    </row>
    <row r="132" spans="2:4" x14ac:dyDescent="0.2">
      <c r="B132" s="43"/>
    </row>
    <row r="133" spans="2:4" x14ac:dyDescent="0.2">
      <c r="B133" s="43" t="s">
        <v>263</v>
      </c>
    </row>
    <row r="134" spans="2:4" x14ac:dyDescent="0.2">
      <c r="B134" s="43"/>
    </row>
    <row r="135" spans="2:4" x14ac:dyDescent="0.2">
      <c r="B135" s="43" t="s">
        <v>264</v>
      </c>
    </row>
    <row r="136" spans="2:4" x14ac:dyDescent="0.2">
      <c r="B136" s="43" t="s">
        <v>265</v>
      </c>
    </row>
    <row r="137" spans="2:4" x14ac:dyDescent="0.2">
      <c r="B137" s="43" t="s">
        <v>266</v>
      </c>
      <c r="D137">
        <v>0</v>
      </c>
    </row>
    <row r="138" spans="2:4" x14ac:dyDescent="0.2">
      <c r="B138" s="43" t="s">
        <v>191</v>
      </c>
    </row>
    <row r="139" spans="2:4" x14ac:dyDescent="0.2">
      <c r="B139" s="43"/>
    </row>
    <row r="140" spans="2:4" x14ac:dyDescent="0.2">
      <c r="B140" s="43" t="s">
        <v>267</v>
      </c>
    </row>
    <row r="141" spans="2:4" x14ac:dyDescent="0.2">
      <c r="B141" s="43" t="s">
        <v>268</v>
      </c>
    </row>
    <row r="142" spans="2:4" x14ac:dyDescent="0.2">
      <c r="B142" s="43" t="s">
        <v>269</v>
      </c>
    </row>
    <row r="143" spans="2:4" x14ac:dyDescent="0.2">
      <c r="B143" s="43" t="s">
        <v>270</v>
      </c>
    </row>
    <row r="144" spans="2:4" x14ac:dyDescent="0.2">
      <c r="B144" s="43"/>
    </row>
    <row r="145" spans="2:4" x14ac:dyDescent="0.2">
      <c r="B145" s="43" t="s">
        <v>191</v>
      </c>
    </row>
    <row r="146" spans="2:4" x14ac:dyDescent="0.2">
      <c r="B146" s="43" t="s">
        <v>271</v>
      </c>
    </row>
    <row r="147" spans="2:4" ht="30" x14ac:dyDescent="0.2">
      <c r="B147" s="43" t="s">
        <v>272</v>
      </c>
    </row>
    <row r="148" spans="2:4" x14ac:dyDescent="0.2">
      <c r="B148" s="43" t="s">
        <v>273</v>
      </c>
      <c r="D148">
        <v>2</v>
      </c>
    </row>
    <row r="149" spans="2:4" x14ac:dyDescent="0.2">
      <c r="B149" s="43" t="s">
        <v>274</v>
      </c>
    </row>
    <row r="150" spans="2:4" x14ac:dyDescent="0.2">
      <c r="B150" s="43" t="s">
        <v>275</v>
      </c>
    </row>
    <row r="151" spans="2:4" x14ac:dyDescent="0.2">
      <c r="B151" s="43" t="s">
        <v>191</v>
      </c>
    </row>
    <row r="152" spans="2:4" x14ac:dyDescent="0.2">
      <c r="B152" s="43"/>
    </row>
    <row r="153" spans="2:4" x14ac:dyDescent="0.2">
      <c r="B153" s="43" t="s">
        <v>276</v>
      </c>
    </row>
    <row r="154" spans="2:4" x14ac:dyDescent="0.2">
      <c r="B154" s="43" t="s">
        <v>277</v>
      </c>
    </row>
    <row r="155" spans="2:4" x14ac:dyDescent="0.2">
      <c r="B155" s="43" t="s">
        <v>278</v>
      </c>
      <c r="D155">
        <v>0</v>
      </c>
    </row>
    <row r="156" spans="2:4" ht="30" x14ac:dyDescent="0.2">
      <c r="B156" s="43" t="s">
        <v>279</v>
      </c>
      <c r="D156">
        <v>0</v>
      </c>
    </row>
    <row r="157" spans="2:4" x14ac:dyDescent="0.2">
      <c r="B157" s="43" t="s">
        <v>280</v>
      </c>
      <c r="D157">
        <v>0</v>
      </c>
    </row>
    <row r="158" spans="2:4" x14ac:dyDescent="0.2">
      <c r="B158" s="43" t="s">
        <v>281</v>
      </c>
    </row>
    <row r="159" spans="2:4" x14ac:dyDescent="0.2">
      <c r="B159" s="43" t="s">
        <v>282</v>
      </c>
    </row>
    <row r="160" spans="2:4" x14ac:dyDescent="0.2">
      <c r="B160" s="43" t="s">
        <v>283</v>
      </c>
    </row>
    <row r="161" spans="2:4" x14ac:dyDescent="0.2">
      <c r="B161" s="43" t="s">
        <v>284</v>
      </c>
    </row>
    <row r="162" spans="2:4" x14ac:dyDescent="0.2">
      <c r="B162" s="43" t="s">
        <v>285</v>
      </c>
    </row>
    <row r="163" spans="2:4" x14ac:dyDescent="0.2">
      <c r="B163" s="43" t="s">
        <v>286</v>
      </c>
      <c r="D163">
        <v>0</v>
      </c>
    </row>
    <row r="164" spans="2:4" x14ac:dyDescent="0.2">
      <c r="B164" s="43" t="s">
        <v>287</v>
      </c>
    </row>
    <row r="165" spans="2:4" x14ac:dyDescent="0.2">
      <c r="B165" s="43"/>
    </row>
    <row r="166" spans="2:4" x14ac:dyDescent="0.2">
      <c r="B166" s="43" t="s">
        <v>288</v>
      </c>
    </row>
    <row r="167" spans="2:4" x14ac:dyDescent="0.2">
      <c r="B167" s="43" t="s">
        <v>289</v>
      </c>
    </row>
    <row r="168" spans="2:4" x14ac:dyDescent="0.2">
      <c r="B168" s="43"/>
    </row>
    <row r="169" spans="2:4" x14ac:dyDescent="0.2">
      <c r="B169" s="43" t="s">
        <v>290</v>
      </c>
    </row>
    <row r="170" spans="2:4" x14ac:dyDescent="0.2">
      <c r="B170" s="43"/>
    </row>
    <row r="171" spans="2:4" x14ac:dyDescent="0.2">
      <c r="B171" s="43" t="s">
        <v>191</v>
      </c>
    </row>
    <row r="172" spans="2:4" x14ac:dyDescent="0.2">
      <c r="B172" s="43" t="s">
        <v>291</v>
      </c>
    </row>
    <row r="173" spans="2:4" x14ac:dyDescent="0.2">
      <c r="B173" s="43" t="s">
        <v>292</v>
      </c>
    </row>
    <row r="174" spans="2:4" x14ac:dyDescent="0.2">
      <c r="B174" s="43" t="s">
        <v>293</v>
      </c>
    </row>
    <row r="175" spans="2:4" x14ac:dyDescent="0.2">
      <c r="B175" s="43" t="s">
        <v>191</v>
      </c>
    </row>
    <row r="176" spans="2:4" x14ac:dyDescent="0.2">
      <c r="B176" s="43"/>
    </row>
    <row r="177" spans="2:4" x14ac:dyDescent="0.2">
      <c r="B177" s="43" t="s">
        <v>294</v>
      </c>
    </row>
    <row r="178" spans="2:4" x14ac:dyDescent="0.2">
      <c r="B178" s="43"/>
    </row>
    <row r="179" spans="2:4" x14ac:dyDescent="0.2">
      <c r="B179" s="43" t="s">
        <v>295</v>
      </c>
    </row>
    <row r="180" spans="2:4" x14ac:dyDescent="0.2">
      <c r="B180" s="43" t="s">
        <v>296</v>
      </c>
      <c r="D180">
        <v>2</v>
      </c>
    </row>
    <row r="181" spans="2:4" x14ac:dyDescent="0.2">
      <c r="B181" s="43" t="s">
        <v>297</v>
      </c>
    </row>
    <row r="182" spans="2:4" x14ac:dyDescent="0.2">
      <c r="B182" s="43"/>
    </row>
    <row r="183" spans="2:4" x14ac:dyDescent="0.2">
      <c r="B183" s="43" t="s">
        <v>298</v>
      </c>
    </row>
    <row r="184" spans="2:4" x14ac:dyDescent="0.2">
      <c r="B184" s="43" t="s">
        <v>299</v>
      </c>
    </row>
    <row r="185" spans="2:4" x14ac:dyDescent="0.2">
      <c r="B185" s="43" t="s">
        <v>300</v>
      </c>
    </row>
    <row r="186" spans="2:4" x14ac:dyDescent="0.2">
      <c r="B186" s="43"/>
    </row>
    <row r="187" spans="2:4" x14ac:dyDescent="0.2">
      <c r="B187" s="43" t="s">
        <v>191</v>
      </c>
    </row>
    <row r="188" spans="2:4" x14ac:dyDescent="0.2">
      <c r="B188" s="43" t="s">
        <v>301</v>
      </c>
    </row>
    <row r="189" spans="2:4" x14ac:dyDescent="0.2">
      <c r="B189" s="43" t="s">
        <v>302</v>
      </c>
    </row>
    <row r="190" spans="2:4" x14ac:dyDescent="0.2">
      <c r="B190" s="43" t="s">
        <v>303</v>
      </c>
      <c r="D190">
        <v>2</v>
      </c>
    </row>
    <row r="191" spans="2:4" x14ac:dyDescent="0.2">
      <c r="B191" s="43" t="s">
        <v>304</v>
      </c>
    </row>
    <row r="192" spans="2:4" x14ac:dyDescent="0.2">
      <c r="B192" s="43" t="s">
        <v>305</v>
      </c>
    </row>
    <row r="193" spans="2:4" x14ac:dyDescent="0.2">
      <c r="B193" s="43" t="s">
        <v>306</v>
      </c>
      <c r="D193">
        <v>2</v>
      </c>
    </row>
    <row r="194" spans="2:4" x14ac:dyDescent="0.2">
      <c r="B194" s="43" t="s">
        <v>307</v>
      </c>
    </row>
    <row r="195" spans="2:4" x14ac:dyDescent="0.2">
      <c r="B195" s="43" t="s">
        <v>308</v>
      </c>
      <c r="D195">
        <v>0</v>
      </c>
    </row>
    <row r="196" spans="2:4" x14ac:dyDescent="0.2">
      <c r="B196" s="43" t="s">
        <v>309</v>
      </c>
    </row>
    <row r="197" spans="2:4" x14ac:dyDescent="0.2">
      <c r="B197" s="43" t="s">
        <v>310</v>
      </c>
    </row>
    <row r="198" spans="2:4" x14ac:dyDescent="0.2">
      <c r="B198" s="43" t="s">
        <v>191</v>
      </c>
    </row>
    <row r="199" spans="2:4" x14ac:dyDescent="0.2">
      <c r="B199" s="43"/>
    </row>
    <row r="200" spans="2:4" x14ac:dyDescent="0.2">
      <c r="B200" s="43" t="s">
        <v>311</v>
      </c>
    </row>
    <row r="201" spans="2:4" x14ac:dyDescent="0.2">
      <c r="B201" s="43" t="s">
        <v>312</v>
      </c>
    </row>
    <row r="202" spans="2:4" x14ac:dyDescent="0.2">
      <c r="B202" s="43"/>
    </row>
    <row r="203" spans="2:4" x14ac:dyDescent="0.2">
      <c r="B203" s="43" t="s">
        <v>313</v>
      </c>
    </row>
    <row r="204" spans="2:4" x14ac:dyDescent="0.2">
      <c r="B204" s="43"/>
    </row>
    <row r="205" spans="2:4" x14ac:dyDescent="0.2">
      <c r="B205" s="43" t="s">
        <v>191</v>
      </c>
    </row>
    <row r="206" spans="2:4" x14ac:dyDescent="0.2">
      <c r="B206" s="43" t="s">
        <v>314</v>
      </c>
    </row>
    <row r="207" spans="2:4" x14ac:dyDescent="0.2">
      <c r="B207" s="43" t="s">
        <v>315</v>
      </c>
      <c r="D207">
        <v>0</v>
      </c>
    </row>
    <row r="208" spans="2:4" x14ac:dyDescent="0.2">
      <c r="B208" s="43"/>
    </row>
    <row r="209" spans="2:2" x14ac:dyDescent="0.2">
      <c r="B209" s="43" t="s">
        <v>316</v>
      </c>
    </row>
    <row r="210" spans="2:2" x14ac:dyDescent="0.2">
      <c r="B210" s="43" t="s">
        <v>317</v>
      </c>
    </row>
    <row r="211" spans="2:2" x14ac:dyDescent="0.2">
      <c r="B211" s="43"/>
    </row>
    <row r="212" spans="2:2" x14ac:dyDescent="0.2">
      <c r="B212" s="43" t="s">
        <v>318</v>
      </c>
    </row>
    <row r="213" spans="2:2" x14ac:dyDescent="0.2">
      <c r="B213" s="43" t="s">
        <v>319</v>
      </c>
    </row>
    <row r="214" spans="2:2" x14ac:dyDescent="0.2">
      <c r="B214" s="43" t="s">
        <v>191</v>
      </c>
    </row>
    <row r="215" spans="2:2" x14ac:dyDescent="0.2">
      <c r="B215" s="43"/>
    </row>
    <row r="216" spans="2:2" x14ac:dyDescent="0.2">
      <c r="B216" s="43" t="s">
        <v>320</v>
      </c>
    </row>
    <row r="217" spans="2:2" x14ac:dyDescent="0.2">
      <c r="B217" s="43"/>
    </row>
    <row r="218" spans="2:2" x14ac:dyDescent="0.2">
      <c r="B218" s="43" t="s">
        <v>321</v>
      </c>
    </row>
    <row r="219" spans="2:2" x14ac:dyDescent="0.2">
      <c r="B219" s="43"/>
    </row>
    <row r="220" spans="2:2" x14ac:dyDescent="0.2">
      <c r="B220" s="43" t="s">
        <v>322</v>
      </c>
    </row>
    <row r="221" spans="2:2" x14ac:dyDescent="0.2">
      <c r="B221" s="43" t="s">
        <v>323</v>
      </c>
    </row>
    <row r="222" spans="2:2" x14ac:dyDescent="0.2">
      <c r="B222" s="43" t="s">
        <v>324</v>
      </c>
    </row>
    <row r="223" spans="2:2" x14ac:dyDescent="0.2">
      <c r="B223" s="43" t="s">
        <v>325</v>
      </c>
    </row>
    <row r="224" spans="2:2" x14ac:dyDescent="0.2">
      <c r="B224" s="43"/>
    </row>
    <row r="225" spans="2:4" ht="30" x14ac:dyDescent="0.2">
      <c r="B225" s="43" t="s">
        <v>326</v>
      </c>
      <c r="D225">
        <v>2</v>
      </c>
    </row>
    <row r="226" spans="2:4" x14ac:dyDescent="0.2">
      <c r="B226" s="43" t="s">
        <v>327</v>
      </c>
      <c r="D226">
        <v>0</v>
      </c>
    </row>
    <row r="227" spans="2:4" x14ac:dyDescent="0.2">
      <c r="B227" s="43" t="s">
        <v>328</v>
      </c>
      <c r="D227">
        <v>2</v>
      </c>
    </row>
    <row r="228" spans="2:4" x14ac:dyDescent="0.2">
      <c r="B228" s="43" t="s">
        <v>329</v>
      </c>
    </row>
    <row r="229" spans="2:4" x14ac:dyDescent="0.2">
      <c r="B229" s="43" t="s">
        <v>330</v>
      </c>
      <c r="D229">
        <v>0</v>
      </c>
    </row>
    <row r="230" spans="2:4" x14ac:dyDescent="0.2">
      <c r="B230" s="43"/>
    </row>
    <row r="231" spans="2:4" x14ac:dyDescent="0.2">
      <c r="B231" s="43" t="s">
        <v>331</v>
      </c>
    </row>
    <row r="232" spans="2:4" x14ac:dyDescent="0.2">
      <c r="B232" s="43"/>
    </row>
    <row r="233" spans="2:4" x14ac:dyDescent="0.2">
      <c r="B233" s="43" t="s">
        <v>191</v>
      </c>
    </row>
    <row r="234" spans="2:4" x14ac:dyDescent="0.2">
      <c r="B234" s="43" t="s">
        <v>332</v>
      </c>
    </row>
    <row r="235" spans="2:4" x14ac:dyDescent="0.2">
      <c r="B235" s="43" t="s">
        <v>333</v>
      </c>
    </row>
    <row r="236" spans="2:4" x14ac:dyDescent="0.2">
      <c r="B236" s="43"/>
    </row>
    <row r="237" spans="2:4" x14ac:dyDescent="0.2">
      <c r="B237" s="43" t="s">
        <v>334</v>
      </c>
    </row>
    <row r="238" spans="2:4" x14ac:dyDescent="0.2">
      <c r="B238" s="43"/>
    </row>
    <row r="239" spans="2:4" x14ac:dyDescent="0.2">
      <c r="B239" s="43" t="s">
        <v>335</v>
      </c>
    </row>
    <row r="240" spans="2:4" x14ac:dyDescent="0.2">
      <c r="B240" s="43" t="s">
        <v>191</v>
      </c>
    </row>
    <row r="241" spans="2:2" x14ac:dyDescent="0.2">
      <c r="B241" s="43"/>
    </row>
    <row r="242" spans="2:2" x14ac:dyDescent="0.2">
      <c r="B242" s="43" t="s">
        <v>336</v>
      </c>
    </row>
    <row r="243" spans="2:2" x14ac:dyDescent="0.2">
      <c r="B243" s="43"/>
    </row>
    <row r="244" spans="2:2" x14ac:dyDescent="0.2">
      <c r="B244" s="43" t="s">
        <v>337</v>
      </c>
    </row>
    <row r="245" spans="2:2" x14ac:dyDescent="0.2">
      <c r="B245" s="43" t="s">
        <v>338</v>
      </c>
    </row>
    <row r="246" spans="2:2" x14ac:dyDescent="0.2">
      <c r="B246" s="43"/>
    </row>
    <row r="247" spans="2:2" x14ac:dyDescent="0.2">
      <c r="B247" s="43" t="s">
        <v>339</v>
      </c>
    </row>
    <row r="248" spans="2:2" x14ac:dyDescent="0.2">
      <c r="B248" s="43" t="s">
        <v>340</v>
      </c>
    </row>
    <row r="249" spans="2:2" x14ac:dyDescent="0.2">
      <c r="B249" s="43" t="s">
        <v>341</v>
      </c>
    </row>
    <row r="250" spans="2:2" x14ac:dyDescent="0.2">
      <c r="B250" s="43"/>
    </row>
    <row r="251" spans="2:2" x14ac:dyDescent="0.2">
      <c r="B251" s="43" t="s">
        <v>342</v>
      </c>
    </row>
    <row r="252" spans="2:2" x14ac:dyDescent="0.2">
      <c r="B252" s="43"/>
    </row>
    <row r="253" spans="2:2" x14ac:dyDescent="0.2">
      <c r="B253" s="43" t="s">
        <v>191</v>
      </c>
    </row>
    <row r="254" spans="2:2" x14ac:dyDescent="0.2">
      <c r="B254" s="43" t="s">
        <v>343</v>
      </c>
    </row>
    <row r="255" spans="2:2" x14ac:dyDescent="0.2">
      <c r="B255" s="43" t="s">
        <v>344</v>
      </c>
    </row>
    <row r="256" spans="2:2" x14ac:dyDescent="0.2">
      <c r="B256" s="43" t="s">
        <v>345</v>
      </c>
    </row>
    <row r="257" spans="2:4" x14ac:dyDescent="0.2">
      <c r="B257" s="43" t="s">
        <v>346</v>
      </c>
      <c r="D257">
        <v>0</v>
      </c>
    </row>
    <row r="258" spans="2:4" x14ac:dyDescent="0.2">
      <c r="B258" s="43" t="s">
        <v>347</v>
      </c>
    </row>
    <row r="259" spans="2:4" x14ac:dyDescent="0.2">
      <c r="B259" s="43" t="s">
        <v>348</v>
      </c>
      <c r="D259">
        <v>0</v>
      </c>
    </row>
    <row r="260" spans="2:4" x14ac:dyDescent="0.2">
      <c r="B260" s="43" t="s">
        <v>349</v>
      </c>
    </row>
    <row r="261" spans="2:4" x14ac:dyDescent="0.2">
      <c r="B261" s="43"/>
    </row>
    <row r="262" spans="2:4" x14ac:dyDescent="0.2">
      <c r="B262" s="43" t="s">
        <v>350</v>
      </c>
      <c r="D262">
        <v>0</v>
      </c>
    </row>
    <row r="263" spans="2:4" x14ac:dyDescent="0.2">
      <c r="B263" s="43" t="s">
        <v>191</v>
      </c>
    </row>
    <row r="264" spans="2:4" x14ac:dyDescent="0.2">
      <c r="B264" s="43"/>
    </row>
    <row r="265" spans="2:4" x14ac:dyDescent="0.2">
      <c r="B265" s="43" t="s">
        <v>351</v>
      </c>
    </row>
    <row r="266" spans="2:4" x14ac:dyDescent="0.2">
      <c r="B266" s="43" t="s">
        <v>352</v>
      </c>
    </row>
    <row r="267" spans="2:4" x14ac:dyDescent="0.2">
      <c r="B267" s="43"/>
    </row>
    <row r="268" spans="2:4" x14ac:dyDescent="0.2">
      <c r="B268" s="43" t="s">
        <v>353</v>
      </c>
    </row>
    <row r="269" spans="2:4" x14ac:dyDescent="0.2">
      <c r="B269" s="43"/>
    </row>
    <row r="270" spans="2:4" x14ac:dyDescent="0.2">
      <c r="B270" s="43" t="s">
        <v>191</v>
      </c>
    </row>
    <row r="271" spans="2:4" x14ac:dyDescent="0.2">
      <c r="B271" s="43" t="s">
        <v>354</v>
      </c>
    </row>
    <row r="272" spans="2:4" ht="30" x14ac:dyDescent="0.2">
      <c r="B272" s="43" t="s">
        <v>355</v>
      </c>
      <c r="D272">
        <v>0</v>
      </c>
    </row>
    <row r="273" spans="2:4" x14ac:dyDescent="0.2">
      <c r="B273" s="43" t="s">
        <v>356</v>
      </c>
    </row>
    <row r="274" spans="2:4" x14ac:dyDescent="0.2">
      <c r="B274" s="43" t="s">
        <v>191</v>
      </c>
    </row>
    <row r="275" spans="2:4" x14ac:dyDescent="0.2">
      <c r="B275" s="43"/>
    </row>
    <row r="276" spans="2:4" x14ac:dyDescent="0.2">
      <c r="B276" s="43" t="s">
        <v>357</v>
      </c>
    </row>
    <row r="277" spans="2:4" x14ac:dyDescent="0.2">
      <c r="B277" s="43"/>
    </row>
    <row r="278" spans="2:4" x14ac:dyDescent="0.2">
      <c r="B278" s="43" t="s">
        <v>191</v>
      </c>
    </row>
    <row r="279" spans="2:4" x14ac:dyDescent="0.2">
      <c r="B279" s="43" t="s">
        <v>358</v>
      </c>
    </row>
    <row r="280" spans="2:4" x14ac:dyDescent="0.2">
      <c r="B280" s="43" t="s">
        <v>359</v>
      </c>
      <c r="D280">
        <v>0</v>
      </c>
    </row>
    <row r="281" spans="2:4" x14ac:dyDescent="0.2">
      <c r="B281" s="43" t="s">
        <v>360</v>
      </c>
    </row>
    <row r="282" spans="2:4" x14ac:dyDescent="0.2">
      <c r="B282" s="43" t="s">
        <v>361</v>
      </c>
    </row>
    <row r="283" spans="2:4" ht="30" x14ac:dyDescent="0.2">
      <c r="B283" s="43" t="s">
        <v>362</v>
      </c>
      <c r="D283">
        <v>0</v>
      </c>
    </row>
    <row r="284" spans="2:4" x14ac:dyDescent="0.2">
      <c r="B284" s="43" t="s">
        <v>191</v>
      </c>
    </row>
    <row r="285" spans="2:4" x14ac:dyDescent="0.2">
      <c r="B285" s="43"/>
    </row>
    <row r="286" spans="2:4" x14ac:dyDescent="0.2">
      <c r="B286" s="43" t="s">
        <v>363</v>
      </c>
    </row>
    <row r="287" spans="2:4" x14ac:dyDescent="0.2">
      <c r="B287" s="43" t="s">
        <v>364</v>
      </c>
    </row>
    <row r="288" spans="2:4" x14ac:dyDescent="0.2">
      <c r="B288" s="43"/>
    </row>
    <row r="289" spans="2:5" x14ac:dyDescent="0.2">
      <c r="B289" s="43" t="s">
        <v>365</v>
      </c>
    </row>
    <row r="290" spans="2:5" x14ac:dyDescent="0.2">
      <c r="B290" s="43" t="s">
        <v>366</v>
      </c>
    </row>
    <row r="291" spans="2:5" x14ac:dyDescent="0.2">
      <c r="B291" s="43"/>
    </row>
    <row r="292" spans="2:5" x14ac:dyDescent="0.2">
      <c r="B292" s="43" t="s">
        <v>367</v>
      </c>
    </row>
    <row r="293" spans="2:5" x14ac:dyDescent="0.2">
      <c r="B293" s="43"/>
    </row>
    <row r="294" spans="2:5" x14ac:dyDescent="0.2">
      <c r="B294" s="43" t="s">
        <v>191</v>
      </c>
    </row>
    <row r="295" spans="2:5" x14ac:dyDescent="0.2">
      <c r="B295" s="43" t="s">
        <v>368</v>
      </c>
    </row>
    <row r="296" spans="2:5" x14ac:dyDescent="0.2">
      <c r="B296" s="43" t="s">
        <v>191</v>
      </c>
    </row>
    <row r="297" spans="2:5" x14ac:dyDescent="0.2">
      <c r="B297" s="43"/>
    </row>
    <row r="298" spans="2:5" x14ac:dyDescent="0.2">
      <c r="B298" s="43" t="s">
        <v>369</v>
      </c>
    </row>
    <row r="299" spans="2:5" x14ac:dyDescent="0.2">
      <c r="B299" s="43" t="s">
        <v>370</v>
      </c>
    </row>
    <row r="300" spans="2:5" ht="30" x14ac:dyDescent="0.2">
      <c r="B300" s="43" t="s">
        <v>371</v>
      </c>
      <c r="D300">
        <v>3</v>
      </c>
      <c r="E300">
        <v>2</v>
      </c>
    </row>
    <row r="301" spans="2:5" x14ac:dyDescent="0.2">
      <c r="B301" s="43" t="s">
        <v>372</v>
      </c>
    </row>
    <row r="302" spans="2:5" x14ac:dyDescent="0.2">
      <c r="B302" s="43" t="s">
        <v>373</v>
      </c>
      <c r="D302">
        <v>3</v>
      </c>
    </row>
    <row r="303" spans="2:5" x14ac:dyDescent="0.2">
      <c r="B303" s="43" t="s">
        <v>374</v>
      </c>
      <c r="D303">
        <v>3</v>
      </c>
    </row>
    <row r="304" spans="2:5" x14ac:dyDescent="0.2">
      <c r="B304" s="43" t="s">
        <v>375</v>
      </c>
    </row>
    <row r="305" spans="2:4" x14ac:dyDescent="0.2">
      <c r="B305" s="43" t="s">
        <v>376</v>
      </c>
      <c r="D305">
        <v>3</v>
      </c>
    </row>
    <row r="306" spans="2:4" x14ac:dyDescent="0.2">
      <c r="B306" s="43" t="s">
        <v>377</v>
      </c>
      <c r="D306">
        <v>2</v>
      </c>
    </row>
    <row r="307" spans="2:4" x14ac:dyDescent="0.2">
      <c r="B307" s="43" t="s">
        <v>242</v>
      </c>
    </row>
    <row r="308" spans="2:4" x14ac:dyDescent="0.2">
      <c r="B308" s="43" t="s">
        <v>378</v>
      </c>
      <c r="D308">
        <v>0</v>
      </c>
    </row>
    <row r="309" spans="2:4" x14ac:dyDescent="0.2">
      <c r="B309" s="43" t="s">
        <v>242</v>
      </c>
    </row>
    <row r="310" spans="2:4" x14ac:dyDescent="0.2">
      <c r="B310" s="43" t="s">
        <v>379</v>
      </c>
    </row>
    <row r="311" spans="2:4" x14ac:dyDescent="0.2">
      <c r="B311" s="43" t="s">
        <v>380</v>
      </c>
    </row>
    <row r="312" spans="2:4" x14ac:dyDescent="0.2">
      <c r="B312" s="43" t="s">
        <v>381</v>
      </c>
    </row>
    <row r="313" spans="2:4" x14ac:dyDescent="0.2">
      <c r="B313" s="43" t="s">
        <v>382</v>
      </c>
    </row>
    <row r="314" spans="2:4" x14ac:dyDescent="0.2">
      <c r="B314" s="43" t="s">
        <v>383</v>
      </c>
    </row>
    <row r="315" spans="2:4" x14ac:dyDescent="0.2">
      <c r="B315" s="43" t="s">
        <v>384</v>
      </c>
    </row>
    <row r="316" spans="2:4" x14ac:dyDescent="0.2">
      <c r="B316" s="43"/>
    </row>
    <row r="317" spans="2:4" x14ac:dyDescent="0.2">
      <c r="B317" s="43" t="s">
        <v>385</v>
      </c>
    </row>
    <row r="318" spans="2:4" x14ac:dyDescent="0.2">
      <c r="B318" s="43"/>
    </row>
    <row r="319" spans="2:4" x14ac:dyDescent="0.2">
      <c r="B319" s="43" t="s">
        <v>191</v>
      </c>
    </row>
    <row r="320" spans="2:4" x14ac:dyDescent="0.2">
      <c r="B320" s="43" t="s">
        <v>386</v>
      </c>
    </row>
    <row r="321" spans="2:4" x14ac:dyDescent="0.2">
      <c r="B321" s="43" t="s">
        <v>387</v>
      </c>
      <c r="D321">
        <v>2</v>
      </c>
    </row>
    <row r="322" spans="2:4" x14ac:dyDescent="0.2">
      <c r="B322" s="43" t="s">
        <v>191</v>
      </c>
    </row>
    <row r="323" spans="2:4" x14ac:dyDescent="0.2">
      <c r="B323" s="43"/>
    </row>
    <row r="324" spans="2:4" x14ac:dyDescent="0.2">
      <c r="B324" s="43" t="s">
        <v>388</v>
      </c>
    </row>
    <row r="325" spans="2:4" x14ac:dyDescent="0.2">
      <c r="B325" s="43" t="s">
        <v>389</v>
      </c>
    </row>
    <row r="326" spans="2:4" x14ac:dyDescent="0.2">
      <c r="B326" s="43" t="s">
        <v>390</v>
      </c>
    </row>
    <row r="327" spans="2:4" x14ac:dyDescent="0.2">
      <c r="B327" s="43" t="s">
        <v>391</v>
      </c>
    </row>
    <row r="328" spans="2:4" ht="30" x14ac:dyDescent="0.2">
      <c r="B328" s="43" t="s">
        <v>392</v>
      </c>
    </row>
    <row r="329" spans="2:4" x14ac:dyDescent="0.2">
      <c r="B329" s="43" t="s">
        <v>393</v>
      </c>
    </row>
    <row r="330" spans="2:4" x14ac:dyDescent="0.2">
      <c r="B330" s="43" t="s">
        <v>394</v>
      </c>
    </row>
    <row r="331" spans="2:4" x14ac:dyDescent="0.2">
      <c r="B331" s="43" t="s">
        <v>395</v>
      </c>
    </row>
    <row r="332" spans="2:4" x14ac:dyDescent="0.2">
      <c r="B332" s="43" t="s">
        <v>396</v>
      </c>
    </row>
    <row r="333" spans="2:4" x14ac:dyDescent="0.2">
      <c r="B333" s="43" t="s">
        <v>397</v>
      </c>
      <c r="D333">
        <v>2</v>
      </c>
    </row>
    <row r="334" spans="2:4" x14ac:dyDescent="0.2">
      <c r="B334" s="43" t="s">
        <v>398</v>
      </c>
    </row>
    <row r="335" spans="2:4" x14ac:dyDescent="0.2">
      <c r="B335" s="43" t="s">
        <v>399</v>
      </c>
    </row>
    <row r="336" spans="2:4" x14ac:dyDescent="0.2">
      <c r="B336" s="43" t="s">
        <v>400</v>
      </c>
    </row>
    <row r="337" spans="2:4" x14ac:dyDescent="0.2">
      <c r="B337" s="43" t="s">
        <v>401</v>
      </c>
    </row>
    <row r="338" spans="2:4" x14ac:dyDescent="0.2">
      <c r="B338" s="43" t="s">
        <v>402</v>
      </c>
    </row>
    <row r="339" spans="2:4" ht="30" x14ac:dyDescent="0.2">
      <c r="B339" s="43" t="s">
        <v>403</v>
      </c>
      <c r="D339">
        <v>4</v>
      </c>
    </row>
    <row r="340" spans="2:4" x14ac:dyDescent="0.2">
      <c r="B340" s="43" t="s">
        <v>404</v>
      </c>
    </row>
    <row r="341" spans="2:4" x14ac:dyDescent="0.2">
      <c r="B341" s="43" t="s">
        <v>405</v>
      </c>
      <c r="D341">
        <v>2</v>
      </c>
    </row>
    <row r="342" spans="2:4" x14ac:dyDescent="0.2">
      <c r="B342" s="43" t="s">
        <v>406</v>
      </c>
    </row>
    <row r="343" spans="2:4" x14ac:dyDescent="0.2">
      <c r="B343" s="43" t="s">
        <v>407</v>
      </c>
    </row>
    <row r="344" spans="2:4" x14ac:dyDescent="0.2">
      <c r="B344" s="43" t="s">
        <v>408</v>
      </c>
    </row>
    <row r="345" spans="2:4" x14ac:dyDescent="0.2">
      <c r="B345" s="43"/>
    </row>
    <row r="346" spans="2:4" x14ac:dyDescent="0.2">
      <c r="B346" s="43" t="s">
        <v>191</v>
      </c>
    </row>
    <row r="347" spans="2:4" x14ac:dyDescent="0.2">
      <c r="B347" s="43" t="s">
        <v>409</v>
      </c>
    </row>
    <row r="348" spans="2:4" x14ac:dyDescent="0.2">
      <c r="B348" s="43" t="s">
        <v>410</v>
      </c>
    </row>
    <row r="349" spans="2:4" x14ac:dyDescent="0.2">
      <c r="B349" s="43" t="s">
        <v>411</v>
      </c>
    </row>
    <row r="350" spans="2:4" x14ac:dyDescent="0.2">
      <c r="B350" s="43" t="s">
        <v>412</v>
      </c>
    </row>
    <row r="351" spans="2:4" x14ac:dyDescent="0.2">
      <c r="B351" s="43" t="s">
        <v>413</v>
      </c>
    </row>
    <row r="352" spans="2:4" x14ac:dyDescent="0.2">
      <c r="B352" s="43" t="s">
        <v>414</v>
      </c>
    </row>
    <row r="353" spans="2:4" x14ac:dyDescent="0.2">
      <c r="B353" s="43" t="s">
        <v>415</v>
      </c>
    </row>
    <row r="354" spans="2:4" x14ac:dyDescent="0.2">
      <c r="B354" s="43" t="s">
        <v>191</v>
      </c>
    </row>
    <row r="355" spans="2:4" x14ac:dyDescent="0.2">
      <c r="B355" s="43"/>
    </row>
    <row r="356" spans="2:4" x14ac:dyDescent="0.2">
      <c r="B356" s="43" t="s">
        <v>416</v>
      </c>
    </row>
    <row r="357" spans="2:4" x14ac:dyDescent="0.2">
      <c r="B357" s="43" t="s">
        <v>417</v>
      </c>
      <c r="D357">
        <v>2</v>
      </c>
    </row>
    <row r="358" spans="2:4" x14ac:dyDescent="0.2">
      <c r="B358" s="43" t="s">
        <v>418</v>
      </c>
    </row>
    <row r="359" spans="2:4" x14ac:dyDescent="0.2">
      <c r="B359" s="43"/>
    </row>
    <row r="360" spans="2:4" x14ac:dyDescent="0.2">
      <c r="B360" s="43" t="s">
        <v>191</v>
      </c>
    </row>
    <row r="361" spans="2:4" x14ac:dyDescent="0.2">
      <c r="B361" s="43" t="s">
        <v>419</v>
      </c>
    </row>
    <row r="362" spans="2:4" x14ac:dyDescent="0.2">
      <c r="B362" s="43" t="s">
        <v>420</v>
      </c>
    </row>
    <row r="363" spans="2:4" x14ac:dyDescent="0.2">
      <c r="B363" s="43" t="s">
        <v>421</v>
      </c>
    </row>
    <row r="364" spans="2:4" x14ac:dyDescent="0.2">
      <c r="B364" s="43" t="s">
        <v>422</v>
      </c>
    </row>
    <row r="365" spans="2:4" x14ac:dyDescent="0.2">
      <c r="B365" s="43" t="s">
        <v>423</v>
      </c>
    </row>
    <row r="366" spans="2:4" x14ac:dyDescent="0.2">
      <c r="B366" s="43" t="s">
        <v>424</v>
      </c>
    </row>
    <row r="367" spans="2:4" x14ac:dyDescent="0.2">
      <c r="B367" s="43" t="s">
        <v>191</v>
      </c>
    </row>
    <row r="368" spans="2:4" x14ac:dyDescent="0.2">
      <c r="B368" s="43"/>
    </row>
    <row r="369" spans="2:4" x14ac:dyDescent="0.2">
      <c r="B369" s="43" t="s">
        <v>425</v>
      </c>
    </row>
    <row r="370" spans="2:4" x14ac:dyDescent="0.2">
      <c r="B370" s="43" t="s">
        <v>426</v>
      </c>
    </row>
    <row r="371" spans="2:4" x14ac:dyDescent="0.2">
      <c r="B371" s="43" t="s">
        <v>427</v>
      </c>
    </row>
    <row r="372" spans="2:4" ht="30" x14ac:dyDescent="0.2">
      <c r="B372" s="43" t="s">
        <v>428</v>
      </c>
      <c r="D372">
        <v>2</v>
      </c>
    </row>
    <row r="373" spans="2:4" x14ac:dyDescent="0.2">
      <c r="B373" s="43" t="s">
        <v>429</v>
      </c>
    </row>
    <row r="374" spans="2:4" x14ac:dyDescent="0.2">
      <c r="B374" s="43" t="s">
        <v>430</v>
      </c>
    </row>
    <row r="375" spans="2:4" x14ac:dyDescent="0.2">
      <c r="B375" s="43" t="s">
        <v>431</v>
      </c>
    </row>
    <row r="376" spans="2:4" x14ac:dyDescent="0.2">
      <c r="B376" s="43" t="s">
        <v>432</v>
      </c>
      <c r="D376">
        <v>2</v>
      </c>
    </row>
    <row r="377" spans="2:4" x14ac:dyDescent="0.2">
      <c r="B377" s="43" t="s">
        <v>433</v>
      </c>
      <c r="D377">
        <v>3</v>
      </c>
    </row>
    <row r="378" spans="2:4" x14ac:dyDescent="0.2">
      <c r="B378" s="43" t="s">
        <v>434</v>
      </c>
    </row>
    <row r="379" spans="2:4" x14ac:dyDescent="0.2">
      <c r="B379" s="43" t="s">
        <v>435</v>
      </c>
    </row>
    <row r="380" spans="2:4" x14ac:dyDescent="0.2">
      <c r="B380" s="43" t="s">
        <v>436</v>
      </c>
    </row>
    <row r="381" spans="2:4" x14ac:dyDescent="0.2">
      <c r="B381" s="43" t="s">
        <v>437</v>
      </c>
    </row>
    <row r="382" spans="2:4" x14ac:dyDescent="0.2">
      <c r="B382" s="43" t="s">
        <v>438</v>
      </c>
    </row>
    <row r="383" spans="2:4" x14ac:dyDescent="0.2">
      <c r="B383" s="43" t="s">
        <v>439</v>
      </c>
      <c r="D383">
        <v>3</v>
      </c>
    </row>
    <row r="384" spans="2:4" ht="30" x14ac:dyDescent="0.2">
      <c r="B384" s="43" t="s">
        <v>440</v>
      </c>
    </row>
    <row r="385" spans="2:4" x14ac:dyDescent="0.2">
      <c r="B385" s="43" t="s">
        <v>441</v>
      </c>
    </row>
    <row r="386" spans="2:4" x14ac:dyDescent="0.2">
      <c r="B386" s="43" t="s">
        <v>442</v>
      </c>
    </row>
    <row r="387" spans="2:4" x14ac:dyDescent="0.2">
      <c r="B387" s="43" t="s">
        <v>443</v>
      </c>
    </row>
    <row r="388" spans="2:4" ht="30" x14ac:dyDescent="0.2">
      <c r="B388" s="43" t="s">
        <v>444</v>
      </c>
    </row>
    <row r="389" spans="2:4" x14ac:dyDescent="0.2">
      <c r="B389" s="43" t="s">
        <v>445</v>
      </c>
    </row>
    <row r="390" spans="2:4" x14ac:dyDescent="0.2">
      <c r="B390" s="43" t="s">
        <v>446</v>
      </c>
    </row>
    <row r="391" spans="2:4" x14ac:dyDescent="0.2">
      <c r="B391" s="43" t="s">
        <v>447</v>
      </c>
    </row>
    <row r="392" spans="2:4" ht="30" x14ac:dyDescent="0.2">
      <c r="B392" s="43" t="s">
        <v>448</v>
      </c>
    </row>
    <row r="393" spans="2:4" x14ac:dyDescent="0.2">
      <c r="B393" s="43" t="s">
        <v>449</v>
      </c>
    </row>
    <row r="394" spans="2:4" x14ac:dyDescent="0.2">
      <c r="B394" s="43" t="s">
        <v>450</v>
      </c>
      <c r="D394">
        <v>2</v>
      </c>
    </row>
    <row r="395" spans="2:4" x14ac:dyDescent="0.2">
      <c r="B395" s="43"/>
    </row>
    <row r="396" spans="2:4" ht="30" x14ac:dyDescent="0.2">
      <c r="B396" s="43" t="s">
        <v>451</v>
      </c>
    </row>
    <row r="397" spans="2:4" x14ac:dyDescent="0.2">
      <c r="B397" s="43" t="s">
        <v>452</v>
      </c>
      <c r="D397">
        <v>0</v>
      </c>
    </row>
    <row r="398" spans="2:4" x14ac:dyDescent="0.2">
      <c r="B398" s="43" t="s">
        <v>453</v>
      </c>
    </row>
    <row r="399" spans="2:4" x14ac:dyDescent="0.2">
      <c r="B399" s="43"/>
    </row>
    <row r="400" spans="2:4" x14ac:dyDescent="0.2">
      <c r="B400" s="43" t="s">
        <v>454</v>
      </c>
    </row>
    <row r="401" spans="2:4" x14ac:dyDescent="0.2">
      <c r="B401" s="43" t="s">
        <v>455</v>
      </c>
    </row>
    <row r="402" spans="2:4" x14ac:dyDescent="0.2">
      <c r="B402" s="43" t="s">
        <v>456</v>
      </c>
      <c r="D402">
        <v>2</v>
      </c>
    </row>
    <row r="403" spans="2:4" x14ac:dyDescent="0.2">
      <c r="B403" s="43" t="s">
        <v>457</v>
      </c>
    </row>
    <row r="404" spans="2:4" x14ac:dyDescent="0.2">
      <c r="B404" s="43"/>
    </row>
    <row r="405" spans="2:4" x14ac:dyDescent="0.2">
      <c r="B405" s="43" t="s">
        <v>191</v>
      </c>
    </row>
    <row r="406" spans="2:4" x14ac:dyDescent="0.2">
      <c r="B406" s="43" t="s">
        <v>458</v>
      </c>
    </row>
    <row r="407" spans="2:4" x14ac:dyDescent="0.2">
      <c r="B407" s="43" t="s">
        <v>459</v>
      </c>
    </row>
    <row r="408" spans="2:4" x14ac:dyDescent="0.2">
      <c r="B408" s="43" t="s">
        <v>460</v>
      </c>
    </row>
    <row r="409" spans="2:4" x14ac:dyDescent="0.2">
      <c r="B409" s="43" t="s">
        <v>461</v>
      </c>
    </row>
    <row r="410" spans="2:4" x14ac:dyDescent="0.2">
      <c r="B410" s="43" t="s">
        <v>462</v>
      </c>
    </row>
    <row r="411" spans="2:4" x14ac:dyDescent="0.2">
      <c r="B411" s="43" t="s">
        <v>463</v>
      </c>
    </row>
    <row r="412" spans="2:4" x14ac:dyDescent="0.2">
      <c r="B412" s="43" t="s">
        <v>464</v>
      </c>
    </row>
    <row r="413" spans="2:4" ht="45" x14ac:dyDescent="0.2">
      <c r="B413" s="43" t="s">
        <v>465</v>
      </c>
    </row>
    <row r="414" spans="2:4" x14ac:dyDescent="0.2">
      <c r="B414" s="43" t="s">
        <v>466</v>
      </c>
    </row>
    <row r="415" spans="2:4" ht="30" x14ac:dyDescent="0.2">
      <c r="B415" s="43" t="s">
        <v>467</v>
      </c>
    </row>
    <row r="416" spans="2:4" x14ac:dyDescent="0.2">
      <c r="B416" s="43" t="s">
        <v>468</v>
      </c>
    </row>
    <row r="417" spans="2:2" x14ac:dyDescent="0.2">
      <c r="B417" s="43" t="s">
        <v>469</v>
      </c>
    </row>
    <row r="418" spans="2:2" x14ac:dyDescent="0.2">
      <c r="B418" s="43" t="s">
        <v>470</v>
      </c>
    </row>
    <row r="419" spans="2:2" x14ac:dyDescent="0.2">
      <c r="B419" s="43" t="s">
        <v>471</v>
      </c>
    </row>
    <row r="420" spans="2:2" ht="30" x14ac:dyDescent="0.2">
      <c r="B420" s="43" t="s">
        <v>472</v>
      </c>
    </row>
    <row r="421" spans="2:2" x14ac:dyDescent="0.2">
      <c r="B421" s="43" t="s">
        <v>473</v>
      </c>
    </row>
    <row r="422" spans="2:2" x14ac:dyDescent="0.2">
      <c r="B422" s="43" t="s">
        <v>474</v>
      </c>
    </row>
    <row r="423" spans="2:2" x14ac:dyDescent="0.2">
      <c r="B423" s="43" t="s">
        <v>191</v>
      </c>
    </row>
    <row r="424" spans="2:2" x14ac:dyDescent="0.2">
      <c r="B424" s="43"/>
    </row>
    <row r="425" spans="2:2" x14ac:dyDescent="0.2">
      <c r="B425" s="43" t="s">
        <v>475</v>
      </c>
    </row>
    <row r="426" spans="2:2" x14ac:dyDescent="0.2">
      <c r="B426" s="43" t="s">
        <v>476</v>
      </c>
    </row>
    <row r="427" spans="2:2" x14ac:dyDescent="0.2">
      <c r="B427" s="43" t="s">
        <v>477</v>
      </c>
    </row>
    <row r="428" spans="2:2" x14ac:dyDescent="0.2">
      <c r="B428" s="43" t="s">
        <v>478</v>
      </c>
    </row>
    <row r="429" spans="2:2" ht="30" x14ac:dyDescent="0.2">
      <c r="B429" s="43" t="s">
        <v>479</v>
      </c>
    </row>
    <row r="430" spans="2:2" ht="30" x14ac:dyDescent="0.2">
      <c r="B430" s="43" t="s">
        <v>480</v>
      </c>
    </row>
    <row r="431" spans="2:2" x14ac:dyDescent="0.2">
      <c r="B431" s="43" t="s">
        <v>481</v>
      </c>
    </row>
    <row r="432" spans="2:2" x14ac:dyDescent="0.2">
      <c r="B432" s="43" t="s">
        <v>482</v>
      </c>
    </row>
    <row r="433" spans="2:4" x14ac:dyDescent="0.2">
      <c r="B433" s="43"/>
    </row>
    <row r="434" spans="2:4" ht="30" x14ac:dyDescent="0.2">
      <c r="B434" s="43" t="s">
        <v>483</v>
      </c>
      <c r="D434">
        <v>3</v>
      </c>
    </row>
    <row r="435" spans="2:4" x14ac:dyDescent="0.2">
      <c r="B435" s="43" t="s">
        <v>484</v>
      </c>
    </row>
    <row r="436" spans="2:4" x14ac:dyDescent="0.2">
      <c r="B436" s="43" t="s">
        <v>485</v>
      </c>
    </row>
    <row r="437" spans="2:4" x14ac:dyDescent="0.2">
      <c r="B437" s="43" t="s">
        <v>486</v>
      </c>
    </row>
    <row r="438" spans="2:4" x14ac:dyDescent="0.2">
      <c r="B438" s="43" t="s">
        <v>487</v>
      </c>
    </row>
    <row r="439" spans="2:4" x14ac:dyDescent="0.2">
      <c r="B439" s="43"/>
    </row>
    <row r="440" spans="2:4" x14ac:dyDescent="0.2">
      <c r="B440" s="43" t="s">
        <v>488</v>
      </c>
    </row>
    <row r="441" spans="2:4" x14ac:dyDescent="0.2">
      <c r="B441" s="43"/>
    </row>
    <row r="442" spans="2:4" x14ac:dyDescent="0.2">
      <c r="B442" s="43" t="s">
        <v>489</v>
      </c>
    </row>
    <row r="443" spans="2:4" x14ac:dyDescent="0.2">
      <c r="B443" s="43" t="s">
        <v>490</v>
      </c>
    </row>
    <row r="444" spans="2:4" x14ac:dyDescent="0.2">
      <c r="B444" s="43" t="s">
        <v>491</v>
      </c>
    </row>
    <row r="445" spans="2:4" x14ac:dyDescent="0.2">
      <c r="B445" s="43" t="s">
        <v>492</v>
      </c>
    </row>
    <row r="446" spans="2:4" x14ac:dyDescent="0.2">
      <c r="B446" s="43"/>
    </row>
    <row r="447" spans="2:4" x14ac:dyDescent="0.2">
      <c r="B447" s="43" t="s">
        <v>493</v>
      </c>
    </row>
    <row r="448" spans="2:4" x14ac:dyDescent="0.2">
      <c r="B448" s="43"/>
    </row>
    <row r="449" spans="2:4" x14ac:dyDescent="0.2">
      <c r="B449" s="43" t="s">
        <v>494</v>
      </c>
    </row>
    <row r="450" spans="2:4" x14ac:dyDescent="0.2">
      <c r="B450" s="43" t="s">
        <v>495</v>
      </c>
    </row>
    <row r="451" spans="2:4" x14ac:dyDescent="0.2">
      <c r="B451" s="43" t="s">
        <v>496</v>
      </c>
    </row>
    <row r="452" spans="2:4" x14ac:dyDescent="0.2">
      <c r="B452" s="43"/>
    </row>
    <row r="453" spans="2:4" x14ac:dyDescent="0.2">
      <c r="B453" s="43" t="s">
        <v>191</v>
      </c>
    </row>
    <row r="454" spans="2:4" x14ac:dyDescent="0.2">
      <c r="B454" s="43" t="s">
        <v>497</v>
      </c>
    </row>
    <row r="455" spans="2:4" x14ac:dyDescent="0.2">
      <c r="B455" s="43" t="s">
        <v>498</v>
      </c>
    </row>
    <row r="456" spans="2:4" x14ac:dyDescent="0.2">
      <c r="B456" s="43" t="s">
        <v>499</v>
      </c>
    </row>
    <row r="457" spans="2:4" x14ac:dyDescent="0.2">
      <c r="B457" s="43" t="s">
        <v>500</v>
      </c>
    </row>
    <row r="458" spans="2:4" x14ac:dyDescent="0.2">
      <c r="B458" s="43" t="s">
        <v>501</v>
      </c>
    </row>
    <row r="459" spans="2:4" x14ac:dyDescent="0.2">
      <c r="B459" s="43" t="s">
        <v>502</v>
      </c>
    </row>
    <row r="460" spans="2:4" x14ac:dyDescent="0.2">
      <c r="B460" s="43" t="s">
        <v>503</v>
      </c>
      <c r="D460">
        <v>0</v>
      </c>
    </row>
    <row r="461" spans="2:4" x14ac:dyDescent="0.2">
      <c r="B461" s="43" t="s">
        <v>504</v>
      </c>
    </row>
    <row r="462" spans="2:4" x14ac:dyDescent="0.2">
      <c r="B462" s="43" t="s">
        <v>191</v>
      </c>
    </row>
    <row r="463" spans="2:4" x14ac:dyDescent="0.2">
      <c r="B463" s="43"/>
    </row>
    <row r="464" spans="2:4" x14ac:dyDescent="0.2">
      <c r="B464" s="43" t="s">
        <v>505</v>
      </c>
    </row>
    <row r="465" spans="2:2" x14ac:dyDescent="0.2">
      <c r="B465" s="43" t="s">
        <v>506</v>
      </c>
    </row>
    <row r="466" spans="2:2" x14ac:dyDescent="0.2">
      <c r="B466" s="43" t="s">
        <v>507</v>
      </c>
    </row>
    <row r="467" spans="2:2" x14ac:dyDescent="0.2">
      <c r="B467" s="43" t="s">
        <v>508</v>
      </c>
    </row>
    <row r="468" spans="2:2" ht="30" x14ac:dyDescent="0.2">
      <c r="B468" s="43" t="s">
        <v>509</v>
      </c>
    </row>
    <row r="469" spans="2:2" x14ac:dyDescent="0.2">
      <c r="B469" s="43"/>
    </row>
    <row r="470" spans="2:2" x14ac:dyDescent="0.2">
      <c r="B470" s="43" t="s">
        <v>510</v>
      </c>
    </row>
    <row r="471" spans="2:2" x14ac:dyDescent="0.2">
      <c r="B471" s="43"/>
    </row>
    <row r="472" spans="2:2" x14ac:dyDescent="0.2">
      <c r="B472" s="43"/>
    </row>
    <row r="473" spans="2:2" x14ac:dyDescent="0.2">
      <c r="B473" s="44" t="s">
        <v>511</v>
      </c>
    </row>
    <row r="474" spans="2:2" x14ac:dyDescent="0.2">
      <c r="B474" s="43" t="s">
        <v>512</v>
      </c>
    </row>
    <row r="475" spans="2:2" x14ac:dyDescent="0.2">
      <c r="B475" s="43"/>
    </row>
    <row r="476" spans="2:2" x14ac:dyDescent="0.2">
      <c r="B476" s="43" t="s">
        <v>513</v>
      </c>
    </row>
    <row r="477" spans="2:2" x14ac:dyDescent="0.2">
      <c r="B477" s="43"/>
    </row>
    <row r="478" spans="2:2" x14ac:dyDescent="0.2">
      <c r="B478" s="43"/>
    </row>
    <row r="479" spans="2:2" x14ac:dyDescent="0.2">
      <c r="B479" s="43" t="s">
        <v>514</v>
      </c>
    </row>
    <row r="480" spans="2:2" x14ac:dyDescent="0.2">
      <c r="B480" s="43"/>
    </row>
    <row r="481" spans="2:4" ht="30" x14ac:dyDescent="0.2">
      <c r="B481" s="43" t="s">
        <v>515</v>
      </c>
      <c r="D481">
        <v>0</v>
      </c>
    </row>
    <row r="482" spans="2:4" x14ac:dyDescent="0.2">
      <c r="B482" s="43"/>
    </row>
    <row r="483" spans="2:4" x14ac:dyDescent="0.2">
      <c r="B483" s="43" t="s">
        <v>516</v>
      </c>
    </row>
    <row r="484" spans="2:4" x14ac:dyDescent="0.2">
      <c r="B484" s="43"/>
    </row>
    <row r="485" spans="2:4" x14ac:dyDescent="0.2">
      <c r="B485" s="43" t="s">
        <v>517</v>
      </c>
    </row>
    <row r="486" spans="2:4" x14ac:dyDescent="0.2">
      <c r="B486" s="43" t="s">
        <v>518</v>
      </c>
    </row>
    <row r="487" spans="2:4" ht="30" x14ac:dyDescent="0.2">
      <c r="B487" s="43" t="s">
        <v>519</v>
      </c>
      <c r="D487">
        <v>0</v>
      </c>
    </row>
    <row r="488" spans="2:4" x14ac:dyDescent="0.2">
      <c r="B488" s="43" t="s">
        <v>520</v>
      </c>
    </row>
    <row r="489" spans="2:4" x14ac:dyDescent="0.2">
      <c r="B489" s="43" t="s">
        <v>521</v>
      </c>
    </row>
    <row r="490" spans="2:4" x14ac:dyDescent="0.2">
      <c r="B490" s="43" t="s">
        <v>522</v>
      </c>
    </row>
    <row r="491" spans="2:4" x14ac:dyDescent="0.2">
      <c r="B491" s="43" t="s">
        <v>523</v>
      </c>
      <c r="D491">
        <v>4</v>
      </c>
    </row>
    <row r="492" spans="2:4" x14ac:dyDescent="0.2">
      <c r="B492" s="43" t="s">
        <v>524</v>
      </c>
    </row>
    <row r="493" spans="2:4" x14ac:dyDescent="0.2">
      <c r="B493" s="43" t="s">
        <v>525</v>
      </c>
      <c r="D493">
        <v>1</v>
      </c>
    </row>
    <row r="494" spans="2:4" x14ac:dyDescent="0.2">
      <c r="B494" s="43" t="s">
        <v>526</v>
      </c>
    </row>
    <row r="495" spans="2:4" x14ac:dyDescent="0.2">
      <c r="B495" s="43" t="s">
        <v>527</v>
      </c>
    </row>
    <row r="496" spans="2:4" x14ac:dyDescent="0.2">
      <c r="B496" s="43" t="s">
        <v>528</v>
      </c>
    </row>
    <row r="497" spans="2:4" x14ac:dyDescent="0.2">
      <c r="B497" s="43" t="s">
        <v>529</v>
      </c>
    </row>
    <row r="498" spans="2:4" x14ac:dyDescent="0.2">
      <c r="B498" s="43"/>
    </row>
    <row r="499" spans="2:4" x14ac:dyDescent="0.2">
      <c r="B499" s="43" t="s">
        <v>191</v>
      </c>
    </row>
    <row r="500" spans="2:4" x14ac:dyDescent="0.2">
      <c r="B500" s="43" t="s">
        <v>530</v>
      </c>
    </row>
    <row r="501" spans="2:4" x14ac:dyDescent="0.2">
      <c r="B501" s="43" t="s">
        <v>531</v>
      </c>
    </row>
    <row r="502" spans="2:4" x14ac:dyDescent="0.2">
      <c r="B502" s="43" t="s">
        <v>532</v>
      </c>
    </row>
    <row r="503" spans="2:4" x14ac:dyDescent="0.2">
      <c r="B503" s="43" t="s">
        <v>533</v>
      </c>
    </row>
    <row r="504" spans="2:4" x14ac:dyDescent="0.2">
      <c r="B504" s="43" t="s">
        <v>191</v>
      </c>
    </row>
    <row r="505" spans="2:4" x14ac:dyDescent="0.2">
      <c r="B505" s="43"/>
    </row>
    <row r="506" spans="2:4" x14ac:dyDescent="0.2">
      <c r="B506" s="43" t="s">
        <v>534</v>
      </c>
    </row>
    <row r="507" spans="2:4" x14ac:dyDescent="0.2">
      <c r="B507" s="43" t="s">
        <v>535</v>
      </c>
      <c r="D507">
        <v>1</v>
      </c>
    </row>
    <row r="508" spans="2:4" ht="30" x14ac:dyDescent="0.2">
      <c r="B508" s="43" t="s">
        <v>536</v>
      </c>
    </row>
    <row r="509" spans="2:4" x14ac:dyDescent="0.2">
      <c r="B509" s="43" t="s">
        <v>537</v>
      </c>
    </row>
    <row r="510" spans="2:4" x14ac:dyDescent="0.2">
      <c r="B510" s="43"/>
    </row>
    <row r="511" spans="2:4" x14ac:dyDescent="0.2">
      <c r="B511" s="43" t="s">
        <v>191</v>
      </c>
    </row>
    <row r="512" spans="2:4" x14ac:dyDescent="0.2">
      <c r="B512" s="43" t="s">
        <v>538</v>
      </c>
    </row>
    <row r="513" spans="2:4" x14ac:dyDescent="0.2">
      <c r="B513" s="43" t="s">
        <v>539</v>
      </c>
    </row>
    <row r="514" spans="2:4" x14ac:dyDescent="0.2">
      <c r="B514" s="43" t="s">
        <v>540</v>
      </c>
    </row>
    <row r="515" spans="2:4" x14ac:dyDescent="0.2">
      <c r="B515" s="43" t="s">
        <v>541</v>
      </c>
    </row>
    <row r="516" spans="2:4" ht="30" x14ac:dyDescent="0.2">
      <c r="B516" s="43" t="s">
        <v>542</v>
      </c>
      <c r="D516">
        <v>3</v>
      </c>
    </row>
    <row r="517" spans="2:4" x14ac:dyDescent="0.2">
      <c r="B517" s="43" t="s">
        <v>191</v>
      </c>
    </row>
    <row r="518" spans="2:4" x14ac:dyDescent="0.2">
      <c r="B518" s="43"/>
    </row>
    <row r="519" spans="2:4" x14ac:dyDescent="0.2">
      <c r="B519" s="43" t="s">
        <v>543</v>
      </c>
    </row>
    <row r="520" spans="2:4" x14ac:dyDescent="0.2">
      <c r="B520" s="43" t="s">
        <v>544</v>
      </c>
    </row>
    <row r="521" spans="2:4" x14ac:dyDescent="0.2">
      <c r="B521" s="43" t="s">
        <v>545</v>
      </c>
    </row>
    <row r="522" spans="2:4" x14ac:dyDescent="0.2">
      <c r="B522" s="43" t="s">
        <v>546</v>
      </c>
    </row>
    <row r="523" spans="2:4" x14ac:dyDescent="0.2">
      <c r="B523" s="43" t="s">
        <v>547</v>
      </c>
    </row>
    <row r="524" spans="2:4" x14ac:dyDescent="0.2">
      <c r="B524" s="43"/>
    </row>
    <row r="525" spans="2:4" x14ac:dyDescent="0.2">
      <c r="B525" s="43" t="s">
        <v>548</v>
      </c>
    </row>
    <row r="526" spans="2:4" x14ac:dyDescent="0.2">
      <c r="B526" s="43"/>
    </row>
    <row r="527" spans="2:4" x14ac:dyDescent="0.2">
      <c r="B527" s="43" t="s">
        <v>191</v>
      </c>
    </row>
    <row r="528" spans="2:4" x14ac:dyDescent="0.2">
      <c r="B528" s="43" t="s">
        <v>549</v>
      </c>
    </row>
    <row r="529" spans="2:4" x14ac:dyDescent="0.2">
      <c r="B529" s="43" t="s">
        <v>550</v>
      </c>
    </row>
    <row r="530" spans="2:4" x14ac:dyDescent="0.2">
      <c r="B530" s="43" t="s">
        <v>551</v>
      </c>
      <c r="D530">
        <v>0</v>
      </c>
    </row>
    <row r="531" spans="2:4" x14ac:dyDescent="0.2">
      <c r="B531" s="43" t="s">
        <v>191</v>
      </c>
    </row>
    <row r="532" spans="2:4" x14ac:dyDescent="0.2">
      <c r="B532" s="43"/>
    </row>
    <row r="533" spans="2:4" x14ac:dyDescent="0.2">
      <c r="B533" s="43" t="s">
        <v>552</v>
      </c>
    </row>
    <row r="534" spans="2:4" x14ac:dyDescent="0.2">
      <c r="B534" s="43"/>
    </row>
    <row r="535" spans="2:4" x14ac:dyDescent="0.2">
      <c r="B535" s="43" t="s">
        <v>191</v>
      </c>
    </row>
    <row r="536" spans="2:4" x14ac:dyDescent="0.2">
      <c r="B536" s="43" t="s">
        <v>553</v>
      </c>
    </row>
    <row r="537" spans="2:4" x14ac:dyDescent="0.2">
      <c r="B537" s="43" t="s">
        <v>554</v>
      </c>
    </row>
    <row r="538" spans="2:4" x14ac:dyDescent="0.2">
      <c r="B538" s="43" t="s">
        <v>555</v>
      </c>
    </row>
    <row r="539" spans="2:4" x14ac:dyDescent="0.2">
      <c r="B539" s="43" t="s">
        <v>556</v>
      </c>
    </row>
    <row r="540" spans="2:4" x14ac:dyDescent="0.2">
      <c r="B540" s="43"/>
    </row>
    <row r="541" spans="2:4" x14ac:dyDescent="0.2">
      <c r="B541" s="43"/>
    </row>
    <row r="542" spans="2:4" x14ac:dyDescent="0.2">
      <c r="B542" s="43" t="s">
        <v>557</v>
      </c>
      <c r="D542">
        <v>3</v>
      </c>
    </row>
    <row r="543" spans="2:4" x14ac:dyDescent="0.2">
      <c r="B543" s="43" t="s">
        <v>558</v>
      </c>
    </row>
    <row r="544" spans="2:4" x14ac:dyDescent="0.2">
      <c r="B544" s="43" t="s">
        <v>559</v>
      </c>
    </row>
    <row r="545" spans="2:2" x14ac:dyDescent="0.2">
      <c r="B545" s="43" t="s">
        <v>191</v>
      </c>
    </row>
    <row r="546" spans="2:2" x14ac:dyDescent="0.2">
      <c r="B546" s="43"/>
    </row>
    <row r="547" spans="2:2" x14ac:dyDescent="0.2">
      <c r="B547" s="43" t="s">
        <v>560</v>
      </c>
    </row>
    <row r="548" spans="2:2" x14ac:dyDescent="0.2">
      <c r="B548" s="43" t="s">
        <v>561</v>
      </c>
    </row>
    <row r="549" spans="2:2" x14ac:dyDescent="0.2">
      <c r="B549" s="43"/>
    </row>
    <row r="550" spans="2:2" x14ac:dyDescent="0.2">
      <c r="B550" s="43" t="s">
        <v>562</v>
      </c>
    </row>
    <row r="551" spans="2:2" x14ac:dyDescent="0.2">
      <c r="B551" s="43"/>
    </row>
    <row r="552" spans="2:2" x14ac:dyDescent="0.2">
      <c r="B552" s="43" t="s">
        <v>191</v>
      </c>
    </row>
    <row r="553" spans="2:2" x14ac:dyDescent="0.2">
      <c r="B553" s="43" t="s">
        <v>563</v>
      </c>
    </row>
    <row r="554" spans="2:2" ht="30" x14ac:dyDescent="0.2">
      <c r="B554" s="43" t="s">
        <v>564</v>
      </c>
    </row>
    <row r="555" spans="2:2" x14ac:dyDescent="0.2">
      <c r="B555" s="43" t="s">
        <v>191</v>
      </c>
    </row>
    <row r="556" spans="2:2" x14ac:dyDescent="0.2">
      <c r="B556" s="43"/>
    </row>
    <row r="557" spans="2:2" x14ac:dyDescent="0.2">
      <c r="B557" s="43" t="s">
        <v>565</v>
      </c>
    </row>
    <row r="558" spans="2:2" x14ac:dyDescent="0.2">
      <c r="B558" s="43"/>
    </row>
    <row r="559" spans="2:2" x14ac:dyDescent="0.2">
      <c r="B559" s="43" t="s">
        <v>566</v>
      </c>
    </row>
    <row r="560" spans="2:2" x14ac:dyDescent="0.2">
      <c r="B560" s="43"/>
    </row>
    <row r="561" spans="2:4" x14ac:dyDescent="0.2">
      <c r="B561" s="43" t="s">
        <v>191</v>
      </c>
    </row>
    <row r="562" spans="2:4" x14ac:dyDescent="0.2">
      <c r="B562" s="43" t="s">
        <v>567</v>
      </c>
    </row>
    <row r="563" spans="2:4" x14ac:dyDescent="0.2">
      <c r="B563" s="43" t="s">
        <v>568</v>
      </c>
      <c r="D563">
        <v>0</v>
      </c>
    </row>
    <row r="564" spans="2:4" x14ac:dyDescent="0.2">
      <c r="B564" s="43" t="s">
        <v>569</v>
      </c>
    </row>
    <row r="565" spans="2:4" x14ac:dyDescent="0.2">
      <c r="B565" s="43" t="s">
        <v>191</v>
      </c>
    </row>
    <row r="566" spans="2:4" x14ac:dyDescent="0.2">
      <c r="B566" s="43"/>
    </row>
    <row r="567" spans="2:4" x14ac:dyDescent="0.2">
      <c r="B567" s="43" t="s">
        <v>570</v>
      </c>
    </row>
    <row r="568" spans="2:4" x14ac:dyDescent="0.2">
      <c r="B568" s="43"/>
    </row>
    <row r="569" spans="2:4" x14ac:dyDescent="0.2">
      <c r="B569" s="43" t="s">
        <v>571</v>
      </c>
      <c r="D569">
        <v>0</v>
      </c>
    </row>
    <row r="570" spans="2:4" x14ac:dyDescent="0.2">
      <c r="B570" s="43" t="s">
        <v>572</v>
      </c>
    </row>
    <row r="571" spans="2:4" x14ac:dyDescent="0.2">
      <c r="B571" s="43"/>
    </row>
    <row r="572" spans="2:4" x14ac:dyDescent="0.2">
      <c r="B572" s="43" t="s">
        <v>573</v>
      </c>
    </row>
    <row r="573" spans="2:4" x14ac:dyDescent="0.2">
      <c r="B573" s="43" t="s">
        <v>574</v>
      </c>
    </row>
    <row r="574" spans="2:4" x14ac:dyDescent="0.2">
      <c r="B574" s="43" t="s">
        <v>575</v>
      </c>
    </row>
    <row r="575" spans="2:4" x14ac:dyDescent="0.2">
      <c r="B575" s="43"/>
    </row>
    <row r="576" spans="2:4" x14ac:dyDescent="0.2">
      <c r="B576" s="43" t="s">
        <v>191</v>
      </c>
    </row>
    <row r="577" spans="2:2" x14ac:dyDescent="0.2">
      <c r="B577" s="43" t="s">
        <v>576</v>
      </c>
    </row>
    <row r="578" spans="2:2" x14ac:dyDescent="0.2">
      <c r="B578" s="43" t="s">
        <v>577</v>
      </c>
    </row>
    <row r="579" spans="2:2" x14ac:dyDescent="0.2">
      <c r="B579" s="43" t="s">
        <v>191</v>
      </c>
    </row>
    <row r="580" spans="2:2" x14ac:dyDescent="0.2">
      <c r="B580" s="43"/>
    </row>
    <row r="581" spans="2:2" x14ac:dyDescent="0.2">
      <c r="B581" s="43" t="s">
        <v>578</v>
      </c>
    </row>
    <row r="582" spans="2:2" x14ac:dyDescent="0.2">
      <c r="B582" s="43" t="s">
        <v>579</v>
      </c>
    </row>
    <row r="583" spans="2:2" x14ac:dyDescent="0.2">
      <c r="B583" s="43" t="s">
        <v>580</v>
      </c>
    </row>
    <row r="584" spans="2:2" x14ac:dyDescent="0.2">
      <c r="B584" s="43" t="s">
        <v>581</v>
      </c>
    </row>
    <row r="585" spans="2:2" x14ac:dyDescent="0.2">
      <c r="B585" s="43"/>
    </row>
    <row r="586" spans="2:2" x14ac:dyDescent="0.2">
      <c r="B586" s="43" t="s">
        <v>582</v>
      </c>
    </row>
    <row r="587" spans="2:2" x14ac:dyDescent="0.2">
      <c r="B587" s="43"/>
    </row>
    <row r="588" spans="2:2" x14ac:dyDescent="0.2">
      <c r="B588" s="43" t="s">
        <v>583</v>
      </c>
    </row>
    <row r="589" spans="2:2" x14ac:dyDescent="0.2">
      <c r="B589" s="43" t="s">
        <v>584</v>
      </c>
    </row>
    <row r="590" spans="2:2" x14ac:dyDescent="0.2">
      <c r="B590" s="43" t="s">
        <v>585</v>
      </c>
    </row>
    <row r="591" spans="2:2" x14ac:dyDescent="0.2">
      <c r="B591" s="43" t="s">
        <v>586</v>
      </c>
    </row>
    <row r="592" spans="2:2" x14ac:dyDescent="0.2">
      <c r="B592" s="43" t="s">
        <v>587</v>
      </c>
    </row>
    <row r="593" spans="2:2" x14ac:dyDescent="0.2">
      <c r="B593" s="43" t="s">
        <v>588</v>
      </c>
    </row>
    <row r="594" spans="2:2" x14ac:dyDescent="0.2">
      <c r="B594" s="43"/>
    </row>
    <row r="595" spans="2:2" x14ac:dyDescent="0.2">
      <c r="B595" s="43" t="s">
        <v>589</v>
      </c>
    </row>
    <row r="596" spans="2:2" x14ac:dyDescent="0.2">
      <c r="B596" s="43"/>
    </row>
    <row r="597" spans="2:2" x14ac:dyDescent="0.2">
      <c r="B597" s="43" t="s">
        <v>590</v>
      </c>
    </row>
    <row r="598" spans="2:2" x14ac:dyDescent="0.2">
      <c r="B598" s="43"/>
    </row>
    <row r="599" spans="2:2" x14ac:dyDescent="0.2">
      <c r="B599" s="43" t="s">
        <v>191</v>
      </c>
    </row>
    <row r="600" spans="2:2" x14ac:dyDescent="0.2">
      <c r="B600" s="43" t="s">
        <v>591</v>
      </c>
    </row>
    <row r="601" spans="2:2" ht="30" x14ac:dyDescent="0.2">
      <c r="B601" s="43" t="s">
        <v>592</v>
      </c>
    </row>
    <row r="602" spans="2:2" x14ac:dyDescent="0.2">
      <c r="B602" s="43" t="s">
        <v>593</v>
      </c>
    </row>
    <row r="603" spans="2:2" x14ac:dyDescent="0.2">
      <c r="B603" s="43"/>
    </row>
    <row r="604" spans="2:2" x14ac:dyDescent="0.2">
      <c r="B604" s="43" t="s">
        <v>594</v>
      </c>
    </row>
    <row r="605" spans="2:2" x14ac:dyDescent="0.2">
      <c r="B605" s="43" t="s">
        <v>191</v>
      </c>
    </row>
    <row r="606" spans="2:2" x14ac:dyDescent="0.2">
      <c r="B606" s="43"/>
    </row>
    <row r="607" spans="2:2" x14ac:dyDescent="0.2">
      <c r="B607" s="43" t="s">
        <v>595</v>
      </c>
    </row>
    <row r="608" spans="2:2" x14ac:dyDescent="0.2">
      <c r="B608" s="43" t="s">
        <v>596</v>
      </c>
    </row>
    <row r="609" spans="2:4" x14ac:dyDescent="0.2">
      <c r="B609" s="43" t="s">
        <v>597</v>
      </c>
    </row>
    <row r="610" spans="2:4" x14ac:dyDescent="0.2">
      <c r="B610" s="43"/>
    </row>
    <row r="611" spans="2:4" x14ac:dyDescent="0.2">
      <c r="B611" s="43" t="s">
        <v>598</v>
      </c>
    </row>
    <row r="612" spans="2:4" x14ac:dyDescent="0.2">
      <c r="B612" s="43" t="s">
        <v>599</v>
      </c>
    </row>
    <row r="613" spans="2:4" x14ac:dyDescent="0.2">
      <c r="B613" s="43" t="s">
        <v>600</v>
      </c>
    </row>
    <row r="614" spans="2:4" ht="30" x14ac:dyDescent="0.2">
      <c r="B614" s="43" t="s">
        <v>601</v>
      </c>
      <c r="D614">
        <v>0</v>
      </c>
    </row>
    <row r="615" spans="2:4" x14ac:dyDescent="0.2">
      <c r="B615" s="43" t="s">
        <v>602</v>
      </c>
    </row>
    <row r="616" spans="2:4" x14ac:dyDescent="0.2">
      <c r="B616" s="43"/>
    </row>
    <row r="617" spans="2:4" x14ac:dyDescent="0.2">
      <c r="B617" s="43" t="s">
        <v>603</v>
      </c>
    </row>
    <row r="618" spans="2:4" x14ac:dyDescent="0.2">
      <c r="B618" s="43" t="s">
        <v>191</v>
      </c>
    </row>
    <row r="619" spans="2:4" x14ac:dyDescent="0.2">
      <c r="B619" s="43" t="s">
        <v>604</v>
      </c>
    </row>
    <row r="620" spans="2:4" x14ac:dyDescent="0.2">
      <c r="B620" s="43" t="s">
        <v>191</v>
      </c>
    </row>
    <row r="621" spans="2:4" x14ac:dyDescent="0.2">
      <c r="B621" s="43"/>
    </row>
    <row r="622" spans="2:4" x14ac:dyDescent="0.2">
      <c r="B622" s="43" t="s">
        <v>605</v>
      </c>
    </row>
    <row r="623" spans="2:4" x14ac:dyDescent="0.2">
      <c r="B623" s="43" t="s">
        <v>606</v>
      </c>
      <c r="D623">
        <v>2</v>
      </c>
    </row>
    <row r="624" spans="2:4" x14ac:dyDescent="0.2">
      <c r="B624" s="43" t="s">
        <v>607</v>
      </c>
      <c r="D624">
        <v>2</v>
      </c>
    </row>
    <row r="625" spans="2:4" x14ac:dyDescent="0.2">
      <c r="B625" s="43" t="s">
        <v>608</v>
      </c>
    </row>
    <row r="626" spans="2:4" x14ac:dyDescent="0.2">
      <c r="B626" s="43" t="s">
        <v>609</v>
      </c>
    </row>
    <row r="627" spans="2:4" x14ac:dyDescent="0.2">
      <c r="B627" s="43" t="s">
        <v>610</v>
      </c>
      <c r="D627">
        <v>2</v>
      </c>
    </row>
    <row r="628" spans="2:4" x14ac:dyDescent="0.2">
      <c r="B628" s="43" t="s">
        <v>611</v>
      </c>
    </row>
    <row r="629" spans="2:4" x14ac:dyDescent="0.2">
      <c r="B629" s="43" t="s">
        <v>612</v>
      </c>
      <c r="D629">
        <v>2</v>
      </c>
    </row>
    <row r="630" spans="2:4" x14ac:dyDescent="0.2">
      <c r="B630" s="43" t="s">
        <v>613</v>
      </c>
    </row>
    <row r="631" spans="2:4" ht="30" x14ac:dyDescent="0.2">
      <c r="B631" s="43" t="s">
        <v>614</v>
      </c>
    </row>
    <row r="632" spans="2:4" x14ac:dyDescent="0.2">
      <c r="B632" s="43" t="s">
        <v>615</v>
      </c>
    </row>
    <row r="633" spans="2:4" ht="30" x14ac:dyDescent="0.2">
      <c r="B633" s="43" t="s">
        <v>616</v>
      </c>
      <c r="D633">
        <v>0</v>
      </c>
    </row>
    <row r="634" spans="2:4" x14ac:dyDescent="0.2">
      <c r="B634" s="43"/>
    </row>
    <row r="635" spans="2:4" x14ac:dyDescent="0.2">
      <c r="B635" s="43" t="s">
        <v>617</v>
      </c>
    </row>
    <row r="636" spans="2:4" x14ac:dyDescent="0.2">
      <c r="B636" s="43"/>
    </row>
    <row r="637" spans="2:4" x14ac:dyDescent="0.2">
      <c r="B637" s="43" t="s">
        <v>191</v>
      </c>
    </row>
    <row r="638" spans="2:4" x14ac:dyDescent="0.2">
      <c r="B638" s="43" t="s">
        <v>618</v>
      </c>
    </row>
    <row r="639" spans="2:4" x14ac:dyDescent="0.2">
      <c r="B639" s="43" t="s">
        <v>619</v>
      </c>
    </row>
    <row r="640" spans="2:4" x14ac:dyDescent="0.2">
      <c r="B640" s="43" t="s">
        <v>620</v>
      </c>
    </row>
    <row r="641" spans="2:4" x14ac:dyDescent="0.2">
      <c r="B641" s="43" t="s">
        <v>191</v>
      </c>
    </row>
    <row r="642" spans="2:4" x14ac:dyDescent="0.2">
      <c r="B642" s="43"/>
    </row>
    <row r="643" spans="2:4" x14ac:dyDescent="0.2">
      <c r="B643" s="43" t="s">
        <v>621</v>
      </c>
    </row>
    <row r="644" spans="2:4" x14ac:dyDescent="0.2">
      <c r="B644" s="43" t="s">
        <v>622</v>
      </c>
    </row>
    <row r="645" spans="2:4" x14ac:dyDescent="0.2">
      <c r="B645" s="43"/>
    </row>
    <row r="646" spans="2:4" x14ac:dyDescent="0.2">
      <c r="B646" s="43" t="s">
        <v>623</v>
      </c>
    </row>
    <row r="647" spans="2:4" x14ac:dyDescent="0.2">
      <c r="B647" s="43"/>
    </row>
    <row r="648" spans="2:4" x14ac:dyDescent="0.2">
      <c r="B648" s="43" t="s">
        <v>191</v>
      </c>
    </row>
    <row r="649" spans="2:4" x14ac:dyDescent="0.2">
      <c r="B649" s="43" t="s">
        <v>624</v>
      </c>
    </row>
    <row r="650" spans="2:4" x14ac:dyDescent="0.2">
      <c r="B650" s="43" t="s">
        <v>625</v>
      </c>
      <c r="D650">
        <v>0</v>
      </c>
    </row>
    <row r="651" spans="2:4" x14ac:dyDescent="0.2">
      <c r="B651" s="43" t="s">
        <v>626</v>
      </c>
    </row>
    <row r="652" spans="2:4" x14ac:dyDescent="0.2">
      <c r="B652" s="43" t="s">
        <v>627</v>
      </c>
    </row>
    <row r="653" spans="2:4" x14ac:dyDescent="0.2">
      <c r="B653" s="43" t="s">
        <v>628</v>
      </c>
    </row>
    <row r="654" spans="2:4" x14ac:dyDescent="0.2">
      <c r="B654" s="43" t="s">
        <v>629</v>
      </c>
    </row>
    <row r="655" spans="2:4" x14ac:dyDescent="0.2">
      <c r="B655" s="43" t="s">
        <v>191</v>
      </c>
    </row>
    <row r="656" spans="2:4" x14ac:dyDescent="0.2">
      <c r="B656" s="43" t="s">
        <v>630</v>
      </c>
    </row>
    <row r="657" spans="2:4" x14ac:dyDescent="0.2">
      <c r="B657" s="43"/>
    </row>
    <row r="658" spans="2:4" x14ac:dyDescent="0.2">
      <c r="B658" s="43" t="s">
        <v>631</v>
      </c>
    </row>
    <row r="659" spans="2:4" x14ac:dyDescent="0.2">
      <c r="B659" s="43"/>
    </row>
    <row r="660" spans="2:4" x14ac:dyDescent="0.2">
      <c r="B660" s="43" t="s">
        <v>632</v>
      </c>
    </row>
    <row r="661" spans="2:4" x14ac:dyDescent="0.2">
      <c r="B661" s="43"/>
    </row>
    <row r="662" spans="2:4" x14ac:dyDescent="0.2">
      <c r="B662" s="43" t="s">
        <v>191</v>
      </c>
    </row>
    <row r="663" spans="2:4" x14ac:dyDescent="0.2">
      <c r="B663" s="43" t="s">
        <v>633</v>
      </c>
    </row>
    <row r="664" spans="2:4" x14ac:dyDescent="0.2">
      <c r="B664" s="43" t="s">
        <v>634</v>
      </c>
      <c r="D664">
        <v>0</v>
      </c>
    </row>
    <row r="665" spans="2:4" x14ac:dyDescent="0.2">
      <c r="B665" s="43"/>
    </row>
    <row r="666" spans="2:4" x14ac:dyDescent="0.2">
      <c r="B666" s="43" t="s">
        <v>635</v>
      </c>
    </row>
    <row r="667" spans="2:4" x14ac:dyDescent="0.2">
      <c r="B667" s="43" t="s">
        <v>636</v>
      </c>
      <c r="D667">
        <v>0</v>
      </c>
    </row>
    <row r="668" spans="2:4" x14ac:dyDescent="0.2">
      <c r="B668" s="43" t="s">
        <v>637</v>
      </c>
    </row>
    <row r="669" spans="2:4" x14ac:dyDescent="0.2">
      <c r="B669" s="43" t="s">
        <v>638</v>
      </c>
    </row>
    <row r="670" spans="2:4" x14ac:dyDescent="0.2">
      <c r="B670" s="43" t="s">
        <v>639</v>
      </c>
    </row>
    <row r="671" spans="2:4" x14ac:dyDescent="0.2">
      <c r="B671" s="43" t="s">
        <v>191</v>
      </c>
    </row>
    <row r="672" spans="2:4" x14ac:dyDescent="0.2">
      <c r="B672" s="43"/>
    </row>
    <row r="673" spans="2:2" x14ac:dyDescent="0.2">
      <c r="B673" s="43" t="s">
        <v>640</v>
      </c>
    </row>
    <row r="674" spans="2:2" x14ac:dyDescent="0.2">
      <c r="B674" s="43"/>
    </row>
    <row r="675" spans="2:2" x14ac:dyDescent="0.2">
      <c r="B675" s="43" t="s">
        <v>641</v>
      </c>
    </row>
    <row r="676" spans="2:2" x14ac:dyDescent="0.2">
      <c r="B676" s="43"/>
    </row>
    <row r="677" spans="2:2" x14ac:dyDescent="0.2">
      <c r="B677" s="43" t="s">
        <v>642</v>
      </c>
    </row>
    <row r="678" spans="2:2" x14ac:dyDescent="0.2">
      <c r="B678" s="43"/>
    </row>
    <row r="679" spans="2:2" x14ac:dyDescent="0.2">
      <c r="B679" s="43" t="s">
        <v>643</v>
      </c>
    </row>
    <row r="680" spans="2:2" x14ac:dyDescent="0.2">
      <c r="B680" s="43" t="s">
        <v>644</v>
      </c>
    </row>
    <row r="681" spans="2:2" x14ac:dyDescent="0.2">
      <c r="B681" s="43" t="s">
        <v>645</v>
      </c>
    </row>
    <row r="682" spans="2:2" x14ac:dyDescent="0.2">
      <c r="B682" s="43" t="s">
        <v>646</v>
      </c>
    </row>
    <row r="683" spans="2:2" x14ac:dyDescent="0.2">
      <c r="B683" s="43" t="s">
        <v>647</v>
      </c>
    </row>
    <row r="684" spans="2:2" x14ac:dyDescent="0.2">
      <c r="B684" s="43" t="s">
        <v>648</v>
      </c>
    </row>
    <row r="685" spans="2:2" x14ac:dyDescent="0.2">
      <c r="B685" s="43" t="s">
        <v>649</v>
      </c>
    </row>
    <row r="686" spans="2:2" x14ac:dyDescent="0.2">
      <c r="B686" s="43"/>
    </row>
    <row r="687" spans="2:2" x14ac:dyDescent="0.2">
      <c r="B687" s="43" t="s">
        <v>650</v>
      </c>
    </row>
    <row r="688" spans="2:2" x14ac:dyDescent="0.2">
      <c r="B688" s="43"/>
    </row>
    <row r="689" spans="2:2" x14ac:dyDescent="0.2">
      <c r="B689" s="43" t="s">
        <v>651</v>
      </c>
    </row>
    <row r="690" spans="2:2" x14ac:dyDescent="0.2">
      <c r="B690" s="43"/>
    </row>
    <row r="691" spans="2:2" x14ac:dyDescent="0.2">
      <c r="B691" s="43" t="s">
        <v>191</v>
      </c>
    </row>
    <row r="692" spans="2:2" x14ac:dyDescent="0.2">
      <c r="B692" s="43" t="s">
        <v>652</v>
      </c>
    </row>
    <row r="693" spans="2:2" x14ac:dyDescent="0.2">
      <c r="B693" s="43" t="s">
        <v>653</v>
      </c>
    </row>
    <row r="694" spans="2:2" x14ac:dyDescent="0.2">
      <c r="B694" s="43" t="s">
        <v>654</v>
      </c>
    </row>
    <row r="695" spans="2:2" x14ac:dyDescent="0.2">
      <c r="B695" s="43"/>
    </row>
    <row r="696" spans="2:2" x14ac:dyDescent="0.2">
      <c r="B696" s="43" t="s">
        <v>655</v>
      </c>
    </row>
    <row r="697" spans="2:2" x14ac:dyDescent="0.2">
      <c r="B697" s="43" t="s">
        <v>656</v>
      </c>
    </row>
    <row r="698" spans="2:2" x14ac:dyDescent="0.2">
      <c r="B698" s="43"/>
    </row>
    <row r="699" spans="2:2" x14ac:dyDescent="0.2">
      <c r="B699" s="43" t="s">
        <v>657</v>
      </c>
    </row>
    <row r="700" spans="2:2" x14ac:dyDescent="0.2">
      <c r="B700" s="43"/>
    </row>
    <row r="701" spans="2:2" x14ac:dyDescent="0.2">
      <c r="B701" s="43" t="s">
        <v>658</v>
      </c>
    </row>
    <row r="702" spans="2:2" x14ac:dyDescent="0.2">
      <c r="B702" s="43" t="s">
        <v>659</v>
      </c>
    </row>
    <row r="703" spans="2:2" x14ac:dyDescent="0.2">
      <c r="B703" s="43" t="s">
        <v>660</v>
      </c>
    </row>
    <row r="704" spans="2:2" x14ac:dyDescent="0.2">
      <c r="B704" s="43" t="s">
        <v>661</v>
      </c>
    </row>
    <row r="705" spans="2:2" x14ac:dyDescent="0.2">
      <c r="B705" s="43" t="s">
        <v>191</v>
      </c>
    </row>
    <row r="706" spans="2:2" x14ac:dyDescent="0.2">
      <c r="B706" s="43"/>
    </row>
    <row r="707" spans="2:2" ht="30" x14ac:dyDescent="0.2">
      <c r="B707" s="43" t="s">
        <v>662</v>
      </c>
    </row>
    <row r="708" spans="2:2" x14ac:dyDescent="0.2">
      <c r="B708" s="43"/>
    </row>
    <row r="709" spans="2:2" x14ac:dyDescent="0.2">
      <c r="B709" s="43" t="s">
        <v>663</v>
      </c>
    </row>
    <row r="710" spans="2:2" x14ac:dyDescent="0.2">
      <c r="B710" s="43"/>
    </row>
    <row r="711" spans="2:2" x14ac:dyDescent="0.2">
      <c r="B711" s="43" t="s">
        <v>664</v>
      </c>
    </row>
    <row r="712" spans="2:2" x14ac:dyDescent="0.2">
      <c r="B712" s="43"/>
    </row>
    <row r="713" spans="2:2" x14ac:dyDescent="0.2">
      <c r="B713" s="43" t="s">
        <v>665</v>
      </c>
    </row>
    <row r="714" spans="2:2" x14ac:dyDescent="0.2">
      <c r="B714" s="43"/>
    </row>
    <row r="715" spans="2:2" x14ac:dyDescent="0.2">
      <c r="B715" s="43" t="s">
        <v>191</v>
      </c>
    </row>
    <row r="716" spans="2:2" x14ac:dyDescent="0.2">
      <c r="B716" s="43" t="s">
        <v>666</v>
      </c>
    </row>
    <row r="717" spans="2:2" x14ac:dyDescent="0.2">
      <c r="B717" s="43" t="s">
        <v>667</v>
      </c>
    </row>
    <row r="718" spans="2:2" x14ac:dyDescent="0.2">
      <c r="B718" s="43" t="s">
        <v>668</v>
      </c>
    </row>
    <row r="719" spans="2:2" x14ac:dyDescent="0.2">
      <c r="B719" s="43"/>
    </row>
    <row r="720" spans="2:2" x14ac:dyDescent="0.2">
      <c r="B720" s="43" t="s">
        <v>669</v>
      </c>
    </row>
    <row r="721" spans="2:2" x14ac:dyDescent="0.2">
      <c r="B721" s="43" t="s">
        <v>670</v>
      </c>
    </row>
    <row r="722" spans="2:2" x14ac:dyDescent="0.2">
      <c r="B722" s="43" t="s">
        <v>671</v>
      </c>
    </row>
    <row r="723" spans="2:2" x14ac:dyDescent="0.2">
      <c r="B723" s="43" t="s">
        <v>672</v>
      </c>
    </row>
    <row r="724" spans="2:2" x14ac:dyDescent="0.2">
      <c r="B724" s="43" t="s">
        <v>191</v>
      </c>
    </row>
    <row r="725" spans="2:2" x14ac:dyDescent="0.2">
      <c r="B725" s="43"/>
    </row>
    <row r="726" spans="2:2" x14ac:dyDescent="0.2">
      <c r="B726" s="43" t="s">
        <v>673</v>
      </c>
    </row>
    <row r="727" spans="2:2" x14ac:dyDescent="0.2">
      <c r="B727" s="43"/>
    </row>
    <row r="728" spans="2:2" x14ac:dyDescent="0.2">
      <c r="B728" s="43" t="s">
        <v>674</v>
      </c>
    </row>
    <row r="729" spans="2:2" x14ac:dyDescent="0.2">
      <c r="B729" s="43" t="s">
        <v>675</v>
      </c>
    </row>
    <row r="730" spans="2:2" x14ac:dyDescent="0.2">
      <c r="B730" s="43"/>
    </row>
    <row r="731" spans="2:2" x14ac:dyDescent="0.2">
      <c r="B731" s="43" t="s">
        <v>676</v>
      </c>
    </row>
    <row r="732" spans="2:2" x14ac:dyDescent="0.2">
      <c r="B732" s="43"/>
    </row>
    <row r="733" spans="2:2" x14ac:dyDescent="0.2">
      <c r="B733" s="43" t="s">
        <v>677</v>
      </c>
    </row>
    <row r="734" spans="2:2" x14ac:dyDescent="0.2">
      <c r="B734" s="43"/>
    </row>
    <row r="735" spans="2:2" x14ac:dyDescent="0.2">
      <c r="B735" s="43" t="s">
        <v>678</v>
      </c>
    </row>
    <row r="736" spans="2:2" x14ac:dyDescent="0.2">
      <c r="B736" s="43"/>
    </row>
    <row r="737" spans="2:4" x14ac:dyDescent="0.2">
      <c r="B737" s="43" t="s">
        <v>191</v>
      </c>
    </row>
    <row r="738" spans="2:4" x14ac:dyDescent="0.2">
      <c r="B738" s="43" t="s">
        <v>679</v>
      </c>
    </row>
    <row r="739" spans="2:4" x14ac:dyDescent="0.2">
      <c r="B739" s="43" t="s">
        <v>680</v>
      </c>
    </row>
    <row r="740" spans="2:4" x14ac:dyDescent="0.2">
      <c r="B740" s="43" t="s">
        <v>681</v>
      </c>
      <c r="D740">
        <v>0</v>
      </c>
    </row>
    <row r="741" spans="2:4" x14ac:dyDescent="0.2">
      <c r="B741" s="43" t="s">
        <v>682</v>
      </c>
    </row>
    <row r="742" spans="2:4" x14ac:dyDescent="0.2">
      <c r="B742" s="43" t="s">
        <v>683</v>
      </c>
    </row>
    <row r="743" spans="2:4" x14ac:dyDescent="0.2">
      <c r="B743" s="43" t="s">
        <v>191</v>
      </c>
    </row>
    <row r="744" spans="2:4" x14ac:dyDescent="0.2">
      <c r="B744" s="43"/>
    </row>
    <row r="745" spans="2:4" x14ac:dyDescent="0.2">
      <c r="B745" s="43" t="s">
        <v>684</v>
      </c>
    </row>
    <row r="746" spans="2:4" x14ac:dyDescent="0.2">
      <c r="B746" s="43"/>
    </row>
    <row r="747" spans="2:4" x14ac:dyDescent="0.2">
      <c r="B747" s="43" t="s">
        <v>685</v>
      </c>
    </row>
    <row r="748" spans="2:4" ht="30" x14ac:dyDescent="0.2">
      <c r="B748" s="43" t="s">
        <v>686</v>
      </c>
    </row>
    <row r="749" spans="2:4" x14ac:dyDescent="0.2">
      <c r="B749" s="43" t="s">
        <v>687</v>
      </c>
    </row>
    <row r="750" spans="2:4" ht="30" x14ac:dyDescent="0.2">
      <c r="B750" s="43" t="s">
        <v>688</v>
      </c>
    </row>
    <row r="751" spans="2:4" x14ac:dyDescent="0.2">
      <c r="B751" s="43" t="s">
        <v>689</v>
      </c>
    </row>
    <row r="752" spans="2:4" x14ac:dyDescent="0.2">
      <c r="B752" s="43" t="s">
        <v>690</v>
      </c>
    </row>
    <row r="753" spans="2:2" x14ac:dyDescent="0.2">
      <c r="B753" s="43" t="s">
        <v>691</v>
      </c>
    </row>
    <row r="754" spans="2:2" x14ac:dyDescent="0.2">
      <c r="B754" s="43" t="s">
        <v>692</v>
      </c>
    </row>
    <row r="755" spans="2:2" x14ac:dyDescent="0.2">
      <c r="B755" s="43" t="s">
        <v>693</v>
      </c>
    </row>
    <row r="756" spans="2:2" x14ac:dyDescent="0.2">
      <c r="B756" s="43" t="s">
        <v>694</v>
      </c>
    </row>
    <row r="757" spans="2:2" x14ac:dyDescent="0.2">
      <c r="B757" s="43" t="s">
        <v>695</v>
      </c>
    </row>
    <row r="758" spans="2:2" x14ac:dyDescent="0.2">
      <c r="B758" s="43"/>
    </row>
    <row r="759" spans="2:2" x14ac:dyDescent="0.2">
      <c r="B759" s="43" t="s">
        <v>191</v>
      </c>
    </row>
    <row r="760" spans="2:2" x14ac:dyDescent="0.2">
      <c r="B760" s="43" t="s">
        <v>696</v>
      </c>
    </row>
    <row r="761" spans="2:2" x14ac:dyDescent="0.2">
      <c r="B761" s="43" t="s">
        <v>697</v>
      </c>
    </row>
    <row r="762" spans="2:2" x14ac:dyDescent="0.2">
      <c r="B762" s="43" t="s">
        <v>191</v>
      </c>
    </row>
    <row r="763" spans="2:2" x14ac:dyDescent="0.2">
      <c r="B763" s="43"/>
    </row>
    <row r="764" spans="2:2" x14ac:dyDescent="0.2">
      <c r="B764" s="43" t="s">
        <v>698</v>
      </c>
    </row>
    <row r="765" spans="2:2" x14ac:dyDescent="0.2">
      <c r="B765" s="43"/>
    </row>
    <row r="766" spans="2:2" x14ac:dyDescent="0.2">
      <c r="B766" s="43" t="s">
        <v>699</v>
      </c>
    </row>
    <row r="767" spans="2:2" x14ac:dyDescent="0.2">
      <c r="B767" s="43"/>
    </row>
    <row r="768" spans="2:2" x14ac:dyDescent="0.2">
      <c r="B768" s="43" t="s">
        <v>700</v>
      </c>
    </row>
    <row r="769" spans="2:2" x14ac:dyDescent="0.2">
      <c r="B769" s="43"/>
    </row>
    <row r="770" spans="2:2" x14ac:dyDescent="0.2">
      <c r="B770" s="43" t="s">
        <v>701</v>
      </c>
    </row>
    <row r="771" spans="2:2" x14ac:dyDescent="0.2">
      <c r="B771" s="43"/>
    </row>
    <row r="772" spans="2:2" x14ac:dyDescent="0.2">
      <c r="B772" s="43" t="s">
        <v>191</v>
      </c>
    </row>
    <row r="773" spans="2:2" x14ac:dyDescent="0.2">
      <c r="B773" s="43" t="s">
        <v>702</v>
      </c>
    </row>
    <row r="774" spans="2:2" x14ac:dyDescent="0.2">
      <c r="B774" s="43" t="s">
        <v>191</v>
      </c>
    </row>
    <row r="775" spans="2:2" x14ac:dyDescent="0.2">
      <c r="B775" s="43"/>
    </row>
    <row r="776" spans="2:2" x14ac:dyDescent="0.2">
      <c r="B776" s="43" t="s">
        <v>703</v>
      </c>
    </row>
    <row r="777" spans="2:2" x14ac:dyDescent="0.2">
      <c r="B777" s="43" t="s">
        <v>704</v>
      </c>
    </row>
    <row r="778" spans="2:2" x14ac:dyDescent="0.2">
      <c r="B778" s="43" t="s">
        <v>705</v>
      </c>
    </row>
    <row r="779" spans="2:2" x14ac:dyDescent="0.2">
      <c r="B779" s="43" t="s">
        <v>706</v>
      </c>
    </row>
    <row r="780" spans="2:2" x14ac:dyDescent="0.2">
      <c r="B780" s="43" t="s">
        <v>707</v>
      </c>
    </row>
    <row r="781" spans="2:2" x14ac:dyDescent="0.2">
      <c r="B781" s="43" t="s">
        <v>708</v>
      </c>
    </row>
    <row r="782" spans="2:2" x14ac:dyDescent="0.2">
      <c r="B782" s="43"/>
    </row>
    <row r="783" spans="2:2" x14ac:dyDescent="0.2">
      <c r="B783" s="43" t="s">
        <v>709</v>
      </c>
    </row>
    <row r="784" spans="2:2" x14ac:dyDescent="0.2">
      <c r="B784" s="43" t="s">
        <v>710</v>
      </c>
    </row>
    <row r="785" spans="2:2" x14ac:dyDescent="0.2">
      <c r="B785" s="43" t="s">
        <v>711</v>
      </c>
    </row>
    <row r="786" spans="2:2" x14ac:dyDescent="0.2">
      <c r="B786" s="43"/>
    </row>
    <row r="787" spans="2:2" x14ac:dyDescent="0.2">
      <c r="B787" s="43" t="s">
        <v>712</v>
      </c>
    </row>
    <row r="788" spans="2:2" x14ac:dyDescent="0.2">
      <c r="B788" s="43"/>
    </row>
    <row r="789" spans="2:2" x14ac:dyDescent="0.2">
      <c r="B789" s="43" t="s">
        <v>713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7"/>
  <sheetViews>
    <sheetView topLeftCell="A418" zoomScale="118" zoomScaleNormal="115" zoomScalePageLayoutView="115" workbookViewId="0">
      <selection activeCell="H3" sqref="H3"/>
    </sheetView>
  </sheetViews>
  <sheetFormatPr baseColWidth="10" defaultRowHeight="16" x14ac:dyDescent="0.2"/>
  <cols>
    <col min="1" max="1" width="10.83203125" style="47"/>
    <col min="2" max="2" width="89.83203125" style="5" customWidth="1"/>
    <col min="3" max="3" width="2.5" style="14" customWidth="1"/>
    <col min="4" max="4" width="3" bestFit="1" customWidth="1"/>
    <col min="5" max="5" width="2.83203125" customWidth="1"/>
    <col min="6" max="6" width="2.1640625" customWidth="1"/>
    <col min="7" max="8" width="8" customWidth="1"/>
    <col min="17" max="17" width="13.6640625" bestFit="1" customWidth="1"/>
    <col min="18" max="18" width="3.5" bestFit="1" customWidth="1"/>
  </cols>
  <sheetData>
    <row r="1" spans="2:20" customFormat="1" x14ac:dyDescent="0.2">
      <c r="B1" s="5"/>
      <c r="C1" s="14"/>
      <c r="G1" s="46">
        <v>1.2861111111111112</v>
      </c>
      <c r="H1" s="46"/>
      <c r="K1" s="22">
        <v>4.9999999999999996E-2</v>
      </c>
    </row>
    <row r="3" spans="2:20" customFormat="1" ht="17" x14ac:dyDescent="0.2">
      <c r="B3" s="42" t="s">
        <v>170</v>
      </c>
      <c r="C3" s="53"/>
    </row>
    <row r="4" spans="2:20" customFormat="1" x14ac:dyDescent="0.2">
      <c r="B4" s="43"/>
      <c r="C4" s="54"/>
    </row>
    <row r="5" spans="2:20" customFormat="1" x14ac:dyDescent="0.2">
      <c r="B5" s="43" t="s">
        <v>171</v>
      </c>
      <c r="C5" s="54"/>
      <c r="J5" t="s">
        <v>716</v>
      </c>
      <c r="K5" t="s">
        <v>739</v>
      </c>
      <c r="L5" t="s">
        <v>717</v>
      </c>
      <c r="N5" t="s">
        <v>718</v>
      </c>
      <c r="Q5" t="s">
        <v>719</v>
      </c>
      <c r="S5" t="s">
        <v>720</v>
      </c>
      <c r="T5" t="s">
        <v>721</v>
      </c>
    </row>
    <row r="6" spans="2:20" customFormat="1" x14ac:dyDescent="0.2">
      <c r="B6" s="43" t="s">
        <v>172</v>
      </c>
      <c r="C6" s="54"/>
      <c r="L6">
        <v>1</v>
      </c>
    </row>
    <row r="7" spans="2:20" customFormat="1" x14ac:dyDescent="0.2">
      <c r="B7" s="43" t="s">
        <v>173</v>
      </c>
      <c r="C7" s="54"/>
      <c r="Q7" t="s">
        <v>722</v>
      </c>
      <c r="R7" t="s">
        <v>723</v>
      </c>
      <c r="S7">
        <v>1</v>
      </c>
      <c r="T7">
        <v>1</v>
      </c>
    </row>
    <row r="8" spans="2:20" customFormat="1" x14ac:dyDescent="0.2">
      <c r="B8" s="43" t="s">
        <v>174</v>
      </c>
      <c r="C8" s="54"/>
      <c r="G8" s="47"/>
      <c r="H8" s="47"/>
      <c r="J8" s="47">
        <v>3.8194444444444441E-2</v>
      </c>
      <c r="K8" s="47">
        <f>J8+K$1</f>
        <v>8.8194444444444436E-2</v>
      </c>
      <c r="L8">
        <f>L$6</f>
        <v>1</v>
      </c>
      <c r="N8" s="48">
        <v>1.0722222222222222</v>
      </c>
      <c r="O8">
        <v>1</v>
      </c>
      <c r="Q8" t="s">
        <v>724</v>
      </c>
      <c r="R8" t="s">
        <v>725</v>
      </c>
      <c r="S8">
        <v>1</v>
      </c>
      <c r="T8">
        <v>2</v>
      </c>
    </row>
    <row r="9" spans="2:20" customFormat="1" x14ac:dyDescent="0.2">
      <c r="B9" s="43"/>
      <c r="C9" s="54"/>
      <c r="G9" s="47"/>
      <c r="H9" s="47"/>
      <c r="J9" s="47">
        <v>0.13680555555555554</v>
      </c>
      <c r="K9" s="47">
        <f t="shared" ref="K9:K56" si="0">J9+K$1</f>
        <v>0.18680555555555553</v>
      </c>
      <c r="L9">
        <f t="shared" ref="L9:L56" si="1">L$6</f>
        <v>1</v>
      </c>
      <c r="N9" s="48"/>
      <c r="Q9" t="s">
        <v>726</v>
      </c>
      <c r="R9" t="s">
        <v>727</v>
      </c>
      <c r="S9">
        <v>1</v>
      </c>
      <c r="T9">
        <v>3</v>
      </c>
    </row>
    <row r="10" spans="2:20" customFormat="1" x14ac:dyDescent="0.2">
      <c r="B10" s="43" t="s">
        <v>175</v>
      </c>
      <c r="C10" s="54"/>
      <c r="G10" s="47"/>
      <c r="H10" s="47"/>
      <c r="J10" s="47">
        <v>0.16805555555555554</v>
      </c>
      <c r="K10" s="47">
        <f t="shared" si="0"/>
        <v>0.21805555555555553</v>
      </c>
      <c r="L10">
        <f t="shared" si="1"/>
        <v>1</v>
      </c>
      <c r="N10" s="46"/>
      <c r="Q10" t="s">
        <v>728</v>
      </c>
      <c r="R10" t="s">
        <v>729</v>
      </c>
      <c r="S10">
        <v>1</v>
      </c>
      <c r="T10">
        <v>4</v>
      </c>
    </row>
    <row r="11" spans="2:20" customFormat="1" x14ac:dyDescent="0.2">
      <c r="B11" s="43" t="s">
        <v>176</v>
      </c>
      <c r="C11" s="54"/>
      <c r="G11" s="47"/>
      <c r="H11" s="47"/>
      <c r="J11" s="47">
        <v>0.17708333333333334</v>
      </c>
      <c r="K11" s="47">
        <f t="shared" si="0"/>
        <v>0.22708333333333333</v>
      </c>
      <c r="L11">
        <f t="shared" si="1"/>
        <v>1</v>
      </c>
      <c r="Q11" t="s">
        <v>730</v>
      </c>
      <c r="R11" t="s">
        <v>731</v>
      </c>
      <c r="S11">
        <v>1</v>
      </c>
      <c r="T11">
        <v>5</v>
      </c>
    </row>
    <row r="12" spans="2:20" customFormat="1" x14ac:dyDescent="0.2">
      <c r="B12" s="43" t="s">
        <v>177</v>
      </c>
      <c r="C12" s="54"/>
      <c r="G12" s="47"/>
      <c r="H12" s="47"/>
      <c r="J12" s="47">
        <v>0.21527777777777779</v>
      </c>
      <c r="K12" s="47">
        <f t="shared" si="0"/>
        <v>0.26527777777777778</v>
      </c>
      <c r="L12">
        <f t="shared" si="1"/>
        <v>1</v>
      </c>
      <c r="Q12" t="s">
        <v>732</v>
      </c>
      <c r="R12" t="s">
        <v>733</v>
      </c>
      <c r="S12">
        <v>1</v>
      </c>
      <c r="T12">
        <v>6</v>
      </c>
    </row>
    <row r="13" spans="2:20" customFormat="1" x14ac:dyDescent="0.2">
      <c r="B13" s="43"/>
      <c r="C13" s="54"/>
      <c r="G13" s="47"/>
      <c r="H13" s="47"/>
      <c r="J13" s="47">
        <v>0.24305555555555555</v>
      </c>
      <c r="K13" s="47">
        <f t="shared" si="0"/>
        <v>0.29305555555555557</v>
      </c>
      <c r="L13">
        <f t="shared" si="1"/>
        <v>1</v>
      </c>
      <c r="Q13" t="s">
        <v>734</v>
      </c>
      <c r="R13" t="s">
        <v>735</v>
      </c>
      <c r="S13">
        <v>1</v>
      </c>
      <c r="T13">
        <v>7</v>
      </c>
    </row>
    <row r="14" spans="2:20" customFormat="1" x14ac:dyDescent="0.2">
      <c r="B14" s="43" t="s">
        <v>178</v>
      </c>
      <c r="C14" s="54"/>
      <c r="G14" s="47"/>
      <c r="H14" s="47"/>
      <c r="J14" s="47">
        <v>0.28750000000000003</v>
      </c>
      <c r="K14" s="47">
        <f t="shared" si="0"/>
        <v>0.33750000000000002</v>
      </c>
      <c r="L14">
        <f t="shared" si="1"/>
        <v>1</v>
      </c>
    </row>
    <row r="15" spans="2:20" customFormat="1" x14ac:dyDescent="0.2">
      <c r="B15" s="43" t="s">
        <v>179</v>
      </c>
      <c r="C15" s="54"/>
      <c r="G15" s="47" t="s">
        <v>784</v>
      </c>
      <c r="H15" s="47"/>
      <c r="J15" s="47">
        <v>0.30555555555555552</v>
      </c>
      <c r="K15" s="47">
        <f t="shared" si="0"/>
        <v>0.35555555555555551</v>
      </c>
      <c r="L15">
        <f t="shared" si="1"/>
        <v>1</v>
      </c>
    </row>
    <row r="16" spans="2:20" customFormat="1" x14ac:dyDescent="0.2">
      <c r="B16" s="43"/>
      <c r="C16" s="54"/>
      <c r="G16" s="47"/>
      <c r="H16" s="47"/>
      <c r="J16" s="60">
        <v>0.33055555555555555</v>
      </c>
      <c r="K16" s="47">
        <f t="shared" si="0"/>
        <v>0.38055555555555554</v>
      </c>
      <c r="L16">
        <f t="shared" si="1"/>
        <v>1</v>
      </c>
    </row>
    <row r="17" spans="1:12" x14ac:dyDescent="0.2">
      <c r="A17" s="47">
        <v>6.9444444444444447E-4</v>
      </c>
      <c r="B17" s="43" t="s">
        <v>180</v>
      </c>
      <c r="C17" s="54"/>
      <c r="D17" t="s">
        <v>727</v>
      </c>
      <c r="E17">
        <f t="shared" ref="E17:E22" si="2">VLOOKUP(D17,$R$7:$T$13,3,0)</f>
        <v>3</v>
      </c>
      <c r="G17" s="47">
        <f t="shared" ref="G17:G70" si="3">A17</f>
        <v>6.9444444444444447E-4</v>
      </c>
      <c r="H17" s="47"/>
      <c r="J17" s="60">
        <v>0.46875</v>
      </c>
      <c r="K17" s="47">
        <f t="shared" si="0"/>
        <v>0.51875000000000004</v>
      </c>
      <c r="L17">
        <f t="shared" si="1"/>
        <v>1</v>
      </c>
    </row>
    <row r="18" spans="1:12" ht="30" x14ac:dyDescent="0.2">
      <c r="B18" s="43" t="s">
        <v>714</v>
      </c>
      <c r="C18" s="54"/>
      <c r="E18" t="e">
        <f t="shared" si="2"/>
        <v>#N/A</v>
      </c>
      <c r="G18" s="47">
        <f t="shared" si="3"/>
        <v>0</v>
      </c>
      <c r="H18" s="47"/>
      <c r="J18" s="60">
        <v>0.52430555555555558</v>
      </c>
      <c r="K18" s="47">
        <f t="shared" si="0"/>
        <v>0.57430555555555562</v>
      </c>
      <c r="L18">
        <f t="shared" si="1"/>
        <v>1</v>
      </c>
    </row>
    <row r="19" spans="1:12" x14ac:dyDescent="0.2">
      <c r="B19" s="43" t="s">
        <v>181</v>
      </c>
      <c r="C19" s="54"/>
      <c r="E19" t="e">
        <f t="shared" si="2"/>
        <v>#N/A</v>
      </c>
      <c r="G19" s="47">
        <f t="shared" si="3"/>
        <v>0</v>
      </c>
      <c r="H19" s="47"/>
      <c r="J19" s="65">
        <v>0.53472222222222221</v>
      </c>
      <c r="K19" s="47">
        <f t="shared" si="0"/>
        <v>0.58472222222222225</v>
      </c>
      <c r="L19">
        <f t="shared" si="1"/>
        <v>1</v>
      </c>
    </row>
    <row r="20" spans="1:12" x14ac:dyDescent="0.2">
      <c r="B20" s="43" t="s">
        <v>182</v>
      </c>
      <c r="C20" s="54"/>
      <c r="E20" t="e">
        <f t="shared" si="2"/>
        <v>#N/A</v>
      </c>
      <c r="G20" s="47">
        <f t="shared" si="3"/>
        <v>0</v>
      </c>
      <c r="H20" s="47"/>
      <c r="J20" s="65">
        <v>0.54652777777777783</v>
      </c>
      <c r="K20" s="47">
        <f t="shared" si="0"/>
        <v>0.59652777777777788</v>
      </c>
      <c r="L20">
        <f t="shared" si="1"/>
        <v>1</v>
      </c>
    </row>
    <row r="21" spans="1:12" ht="45" x14ac:dyDescent="0.2">
      <c r="A21" s="47">
        <v>4.0972222222222222E-2</v>
      </c>
      <c r="B21" s="43" t="s">
        <v>183</v>
      </c>
      <c r="C21" s="54"/>
      <c r="D21" t="s">
        <v>725</v>
      </c>
      <c r="E21">
        <f t="shared" si="2"/>
        <v>2</v>
      </c>
      <c r="G21" s="47">
        <f t="shared" si="3"/>
        <v>4.0972222222222222E-2</v>
      </c>
      <c r="H21" s="47"/>
      <c r="J21" s="60">
        <v>0.55833333333333335</v>
      </c>
      <c r="K21" s="47">
        <f t="shared" si="0"/>
        <v>0.60833333333333339</v>
      </c>
      <c r="L21">
        <f t="shared" si="1"/>
        <v>1</v>
      </c>
    </row>
    <row r="22" spans="1:12" ht="60" x14ac:dyDescent="0.2">
      <c r="A22" s="47">
        <v>4.7916666666666663E-2</v>
      </c>
      <c r="B22" s="43" t="s">
        <v>184</v>
      </c>
      <c r="C22" s="54"/>
      <c r="D22" t="s">
        <v>733</v>
      </c>
      <c r="E22">
        <f t="shared" si="2"/>
        <v>6</v>
      </c>
      <c r="G22" s="47">
        <f t="shared" si="3"/>
        <v>4.7916666666666663E-2</v>
      </c>
      <c r="H22" s="47"/>
      <c r="J22" s="60">
        <v>0.58750000000000002</v>
      </c>
      <c r="K22" s="47">
        <f t="shared" si="0"/>
        <v>0.63750000000000007</v>
      </c>
      <c r="L22">
        <f t="shared" si="1"/>
        <v>1</v>
      </c>
    </row>
    <row r="23" spans="1:12" x14ac:dyDescent="0.2">
      <c r="B23" s="43"/>
      <c r="C23" s="54"/>
      <c r="E23" t="e">
        <f t="shared" ref="E23:E78" si="4">VLOOKUP(D23,$R$7:$T$13,3,0)</f>
        <v>#N/A</v>
      </c>
      <c r="G23" s="47">
        <f t="shared" si="3"/>
        <v>0</v>
      </c>
      <c r="H23" s="47"/>
      <c r="J23" s="60">
        <v>0.68125000000000002</v>
      </c>
      <c r="K23" s="47">
        <f t="shared" si="0"/>
        <v>0.73125000000000007</v>
      </c>
      <c r="L23">
        <f t="shared" si="1"/>
        <v>1</v>
      </c>
    </row>
    <row r="24" spans="1:12" x14ac:dyDescent="0.2">
      <c r="B24" s="43" t="s">
        <v>185</v>
      </c>
      <c r="C24" s="54"/>
      <c r="E24" t="e">
        <f t="shared" si="4"/>
        <v>#N/A</v>
      </c>
      <c r="G24" s="47">
        <f t="shared" si="3"/>
        <v>0</v>
      </c>
      <c r="H24" s="47"/>
      <c r="J24" s="60">
        <v>0.6958333333333333</v>
      </c>
      <c r="K24" s="47">
        <f t="shared" si="0"/>
        <v>0.74583333333333335</v>
      </c>
      <c r="L24">
        <f t="shared" si="1"/>
        <v>1</v>
      </c>
    </row>
    <row r="25" spans="1:12" x14ac:dyDescent="0.2">
      <c r="B25" s="43"/>
      <c r="C25" s="54"/>
      <c r="E25" t="e">
        <f t="shared" si="4"/>
        <v>#N/A</v>
      </c>
      <c r="G25" s="47">
        <f t="shared" si="3"/>
        <v>0</v>
      </c>
      <c r="H25" s="47"/>
      <c r="J25" s="60">
        <v>0.73055555555555562</v>
      </c>
      <c r="K25" s="47">
        <f t="shared" si="0"/>
        <v>0.78055555555555567</v>
      </c>
      <c r="L25">
        <f t="shared" si="1"/>
        <v>1</v>
      </c>
    </row>
    <row r="26" spans="1:12" x14ac:dyDescent="0.2">
      <c r="B26" s="43" t="s">
        <v>186</v>
      </c>
      <c r="C26" s="54"/>
      <c r="E26" t="e">
        <f t="shared" si="4"/>
        <v>#N/A</v>
      </c>
      <c r="G26" s="47">
        <f t="shared" si="3"/>
        <v>0</v>
      </c>
      <c r="H26" s="47"/>
      <c r="J26" s="60">
        <v>0.77708333333333324</v>
      </c>
      <c r="K26" s="47">
        <f t="shared" si="0"/>
        <v>0.82708333333333328</v>
      </c>
      <c r="L26">
        <f t="shared" si="1"/>
        <v>1</v>
      </c>
    </row>
    <row r="27" spans="1:12" x14ac:dyDescent="0.2">
      <c r="B27" s="43" t="s">
        <v>187</v>
      </c>
      <c r="C27" s="54"/>
      <c r="E27" t="e">
        <f t="shared" si="4"/>
        <v>#N/A</v>
      </c>
      <c r="G27" s="47">
        <f t="shared" si="3"/>
        <v>0</v>
      </c>
      <c r="H27" s="47"/>
      <c r="J27" s="60">
        <v>0.80138888888888893</v>
      </c>
      <c r="K27" s="47">
        <f t="shared" si="0"/>
        <v>0.85138888888888897</v>
      </c>
      <c r="L27">
        <f t="shared" si="1"/>
        <v>1</v>
      </c>
    </row>
    <row r="28" spans="1:12" x14ac:dyDescent="0.2">
      <c r="B28" s="43" t="s">
        <v>188</v>
      </c>
      <c r="C28" s="54"/>
      <c r="E28" t="e">
        <f t="shared" si="4"/>
        <v>#N/A</v>
      </c>
      <c r="G28" s="47">
        <f t="shared" si="3"/>
        <v>0</v>
      </c>
      <c r="H28" s="47"/>
      <c r="J28" s="60">
        <v>0.88750000000000007</v>
      </c>
      <c r="K28" s="47">
        <f t="shared" si="0"/>
        <v>0.93750000000000011</v>
      </c>
      <c r="L28">
        <f t="shared" si="1"/>
        <v>1</v>
      </c>
    </row>
    <row r="29" spans="1:12" x14ac:dyDescent="0.2">
      <c r="B29" s="43" t="s">
        <v>189</v>
      </c>
      <c r="C29" s="54"/>
      <c r="E29" t="e">
        <f t="shared" si="4"/>
        <v>#N/A</v>
      </c>
      <c r="G29" s="47">
        <f t="shared" si="3"/>
        <v>0</v>
      </c>
      <c r="H29" s="47"/>
      <c r="J29" s="60">
        <v>0.91736111111111107</v>
      </c>
      <c r="K29" s="47">
        <f t="shared" si="0"/>
        <v>0.96736111111111112</v>
      </c>
      <c r="L29">
        <f t="shared" si="1"/>
        <v>1</v>
      </c>
    </row>
    <row r="30" spans="1:12" x14ac:dyDescent="0.2">
      <c r="B30" s="43"/>
      <c r="C30" s="54"/>
      <c r="E30" t="e">
        <f t="shared" si="4"/>
        <v>#N/A</v>
      </c>
      <c r="G30" s="47">
        <f t="shared" si="3"/>
        <v>0</v>
      </c>
      <c r="H30" s="47"/>
      <c r="J30" s="60">
        <v>0.94791666666666663</v>
      </c>
      <c r="K30" s="47">
        <f t="shared" si="0"/>
        <v>0.99791666666666667</v>
      </c>
      <c r="L30">
        <f t="shared" si="1"/>
        <v>1</v>
      </c>
    </row>
    <row r="31" spans="1:12" x14ac:dyDescent="0.2">
      <c r="B31" s="43" t="s">
        <v>190</v>
      </c>
      <c r="C31" s="54"/>
      <c r="E31" t="e">
        <f t="shared" si="4"/>
        <v>#N/A</v>
      </c>
      <c r="G31" s="47">
        <f t="shared" si="3"/>
        <v>0</v>
      </c>
      <c r="H31" s="47"/>
      <c r="J31" s="60">
        <v>0.95138888888888884</v>
      </c>
      <c r="K31" s="47">
        <f>J31+K$1</f>
        <v>1.0013888888888889</v>
      </c>
      <c r="L31">
        <f t="shared" si="1"/>
        <v>1</v>
      </c>
    </row>
    <row r="32" spans="1:12" x14ac:dyDescent="0.2">
      <c r="A32"/>
      <c r="B32" s="61" t="s">
        <v>192</v>
      </c>
      <c r="C32" s="54"/>
      <c r="E32" t="e">
        <f t="shared" si="4"/>
        <v>#N/A</v>
      </c>
      <c r="G32" s="47">
        <f t="shared" si="3"/>
        <v>0</v>
      </c>
      <c r="H32" s="47"/>
      <c r="J32" s="60">
        <v>1.0222222222222224</v>
      </c>
      <c r="K32" s="47">
        <f t="shared" si="0"/>
        <v>1.0722222222222224</v>
      </c>
      <c r="L32">
        <f t="shared" si="1"/>
        <v>1</v>
      </c>
    </row>
    <row r="33" spans="1:12" x14ac:dyDescent="0.2">
      <c r="A33"/>
      <c r="B33" s="61" t="s">
        <v>193</v>
      </c>
      <c r="C33" s="54"/>
      <c r="E33" t="e">
        <f t="shared" si="4"/>
        <v>#N/A</v>
      </c>
      <c r="G33" s="47">
        <f t="shared" si="3"/>
        <v>0</v>
      </c>
      <c r="H33" s="47"/>
      <c r="J33" s="60">
        <v>1.16875</v>
      </c>
      <c r="K33" s="47">
        <f t="shared" si="0"/>
        <v>1.21875</v>
      </c>
      <c r="L33">
        <f t="shared" si="1"/>
        <v>1</v>
      </c>
    </row>
    <row r="34" spans="1:12" x14ac:dyDescent="0.2">
      <c r="A34"/>
      <c r="B34" s="43" t="s">
        <v>194</v>
      </c>
      <c r="C34" s="54"/>
      <c r="E34" t="e">
        <f t="shared" si="4"/>
        <v>#N/A</v>
      </c>
      <c r="G34" s="47">
        <f t="shared" si="3"/>
        <v>0</v>
      </c>
      <c r="H34" s="47"/>
      <c r="J34" s="60">
        <v>1.320138888888889</v>
      </c>
      <c r="K34" s="47">
        <f t="shared" si="0"/>
        <v>1.370138888888889</v>
      </c>
      <c r="L34">
        <f t="shared" si="1"/>
        <v>1</v>
      </c>
    </row>
    <row r="35" spans="1:12" x14ac:dyDescent="0.2">
      <c r="A35"/>
      <c r="B35" s="43"/>
      <c r="C35" s="54"/>
      <c r="E35" t="e">
        <f t="shared" si="4"/>
        <v>#N/A</v>
      </c>
      <c r="G35" s="47">
        <f t="shared" si="3"/>
        <v>0</v>
      </c>
      <c r="H35" s="47"/>
      <c r="J35" s="60">
        <v>1.3611111111111109</v>
      </c>
      <c r="K35" s="47">
        <f t="shared" si="0"/>
        <v>1.411111111111111</v>
      </c>
      <c r="L35">
        <f t="shared" si="1"/>
        <v>1</v>
      </c>
    </row>
    <row r="36" spans="1:12" x14ac:dyDescent="0.2">
      <c r="A36" s="22">
        <v>0.10833333333333334</v>
      </c>
      <c r="B36" s="43" t="s">
        <v>195</v>
      </c>
      <c r="C36" s="54"/>
      <c r="D36" t="s">
        <v>727</v>
      </c>
      <c r="E36">
        <f t="shared" si="4"/>
        <v>3</v>
      </c>
      <c r="G36" s="47">
        <f t="shared" si="3"/>
        <v>0.10833333333333334</v>
      </c>
      <c r="H36" s="47"/>
      <c r="J36" s="60">
        <v>1.4256944444444446</v>
      </c>
      <c r="K36" s="47">
        <f t="shared" si="0"/>
        <v>1.4756944444444446</v>
      </c>
      <c r="L36">
        <f t="shared" si="1"/>
        <v>1</v>
      </c>
    </row>
    <row r="37" spans="1:12" x14ac:dyDescent="0.2">
      <c r="A37"/>
      <c r="B37" s="43" t="s">
        <v>196</v>
      </c>
      <c r="C37" s="54"/>
      <c r="E37" t="e">
        <f t="shared" si="4"/>
        <v>#N/A</v>
      </c>
      <c r="G37" s="47">
        <f t="shared" si="3"/>
        <v>0</v>
      </c>
      <c r="H37" s="47"/>
      <c r="J37" s="60">
        <v>1.4340277777777777</v>
      </c>
      <c r="K37" s="47">
        <f t="shared" si="0"/>
        <v>1.4840277777777777</v>
      </c>
      <c r="L37">
        <f t="shared" si="1"/>
        <v>1</v>
      </c>
    </row>
    <row r="38" spans="1:12" x14ac:dyDescent="0.2">
      <c r="A38"/>
      <c r="B38" s="43" t="s">
        <v>197</v>
      </c>
      <c r="C38" s="54"/>
      <c r="E38" t="e">
        <f t="shared" si="4"/>
        <v>#N/A</v>
      </c>
      <c r="G38" s="47">
        <f t="shared" si="3"/>
        <v>0</v>
      </c>
      <c r="H38" s="47"/>
      <c r="J38" s="60">
        <v>1.45</v>
      </c>
      <c r="K38" s="47">
        <f t="shared" si="0"/>
        <v>1.5</v>
      </c>
      <c r="L38">
        <f t="shared" si="1"/>
        <v>1</v>
      </c>
    </row>
    <row r="39" spans="1:12" x14ac:dyDescent="0.2">
      <c r="A39"/>
      <c r="B39" s="43" t="s">
        <v>198</v>
      </c>
      <c r="C39" s="54"/>
      <c r="E39" t="e">
        <f t="shared" si="4"/>
        <v>#N/A</v>
      </c>
      <c r="G39" s="47">
        <f t="shared" si="3"/>
        <v>0</v>
      </c>
      <c r="H39" s="47"/>
      <c r="J39" s="60">
        <v>1.5048611111111112</v>
      </c>
      <c r="K39" s="47">
        <f t="shared" si="0"/>
        <v>1.5548611111111112</v>
      </c>
      <c r="L39">
        <f t="shared" si="1"/>
        <v>1</v>
      </c>
    </row>
    <row r="40" spans="1:12" ht="30" x14ac:dyDescent="0.2">
      <c r="A40" s="22">
        <v>0.11805555555555557</v>
      </c>
      <c r="B40" s="43" t="s">
        <v>199</v>
      </c>
      <c r="C40" s="54"/>
      <c r="D40" t="s">
        <v>727</v>
      </c>
      <c r="E40">
        <f t="shared" si="4"/>
        <v>3</v>
      </c>
      <c r="G40" s="47">
        <f t="shared" si="3"/>
        <v>0.11805555555555557</v>
      </c>
      <c r="H40" s="47"/>
      <c r="J40" s="60">
        <v>1.5520833333333333</v>
      </c>
      <c r="K40" s="47">
        <f t="shared" si="0"/>
        <v>1.6020833333333333</v>
      </c>
      <c r="L40">
        <f t="shared" si="1"/>
        <v>1</v>
      </c>
    </row>
    <row r="41" spans="1:12" x14ac:dyDescent="0.2">
      <c r="A41"/>
      <c r="B41" s="43" t="s">
        <v>200</v>
      </c>
      <c r="C41" s="54"/>
      <c r="E41" t="e">
        <f t="shared" si="4"/>
        <v>#N/A</v>
      </c>
      <c r="G41" s="47">
        <f t="shared" si="3"/>
        <v>0</v>
      </c>
      <c r="H41" s="47"/>
      <c r="J41" s="60">
        <v>1.6048611111111111</v>
      </c>
      <c r="K41" s="47">
        <f t="shared" si="0"/>
        <v>1.6548611111111111</v>
      </c>
      <c r="L41">
        <f t="shared" si="1"/>
        <v>1</v>
      </c>
    </row>
    <row r="42" spans="1:12" x14ac:dyDescent="0.2">
      <c r="A42"/>
      <c r="B42" s="43" t="s">
        <v>201</v>
      </c>
      <c r="C42" s="54"/>
      <c r="E42" t="e">
        <f t="shared" si="4"/>
        <v>#N/A</v>
      </c>
      <c r="G42" s="47">
        <f t="shared" si="3"/>
        <v>0</v>
      </c>
      <c r="H42" s="47"/>
      <c r="J42" s="60">
        <v>1.6868055555555557</v>
      </c>
      <c r="K42" s="47">
        <f t="shared" si="0"/>
        <v>1.7368055555555557</v>
      </c>
      <c r="L42">
        <f t="shared" si="1"/>
        <v>1</v>
      </c>
    </row>
    <row r="43" spans="1:12" x14ac:dyDescent="0.2">
      <c r="A43"/>
      <c r="B43" s="43" t="s">
        <v>202</v>
      </c>
      <c r="C43" s="54"/>
      <c r="E43" t="e">
        <f t="shared" si="4"/>
        <v>#N/A</v>
      </c>
      <c r="G43" s="47">
        <f t="shared" si="3"/>
        <v>0</v>
      </c>
      <c r="H43" s="47"/>
      <c r="J43" s="60">
        <v>1.7854166666666667</v>
      </c>
      <c r="K43" s="47">
        <f t="shared" si="0"/>
        <v>1.8354166666666667</v>
      </c>
      <c r="L43">
        <f t="shared" si="1"/>
        <v>1</v>
      </c>
    </row>
    <row r="44" spans="1:12" x14ac:dyDescent="0.2">
      <c r="A44" s="22"/>
      <c r="B44" s="43" t="s">
        <v>203</v>
      </c>
      <c r="C44" s="54"/>
      <c r="E44" t="e">
        <f t="shared" si="4"/>
        <v>#N/A</v>
      </c>
      <c r="G44" s="47">
        <f t="shared" si="3"/>
        <v>0</v>
      </c>
      <c r="H44" s="47"/>
      <c r="J44" s="60">
        <v>1.8513888888888888</v>
      </c>
      <c r="K44" s="47">
        <f t="shared" si="0"/>
        <v>1.9013888888888888</v>
      </c>
      <c r="L44">
        <f t="shared" si="1"/>
        <v>1</v>
      </c>
    </row>
    <row r="45" spans="1:12" x14ac:dyDescent="0.2">
      <c r="A45"/>
      <c r="B45" s="43" t="s">
        <v>204</v>
      </c>
      <c r="C45" s="54"/>
      <c r="E45" t="e">
        <f t="shared" si="4"/>
        <v>#N/A</v>
      </c>
      <c r="G45" s="47">
        <f t="shared" si="3"/>
        <v>0</v>
      </c>
      <c r="H45" s="47"/>
      <c r="J45" s="60">
        <v>1.8798611111111112</v>
      </c>
      <c r="K45" s="47">
        <f t="shared" si="0"/>
        <v>1.9298611111111112</v>
      </c>
      <c r="L45">
        <f t="shared" si="1"/>
        <v>1</v>
      </c>
    </row>
    <row r="46" spans="1:12" x14ac:dyDescent="0.2">
      <c r="A46"/>
      <c r="B46" s="43"/>
      <c r="C46" s="54"/>
      <c r="E46" t="e">
        <f t="shared" si="4"/>
        <v>#N/A</v>
      </c>
      <c r="G46" s="47">
        <f t="shared" si="3"/>
        <v>0</v>
      </c>
      <c r="H46" s="47"/>
      <c r="J46" s="60">
        <v>1.9326388888888888</v>
      </c>
      <c r="K46" s="47">
        <f t="shared" si="0"/>
        <v>1.9826388888888888</v>
      </c>
      <c r="L46">
        <f t="shared" si="1"/>
        <v>1</v>
      </c>
    </row>
    <row r="47" spans="1:12" ht="30" x14ac:dyDescent="0.2">
      <c r="A47" s="22">
        <v>0.14444444444444446</v>
      </c>
      <c r="B47" s="43" t="s">
        <v>205</v>
      </c>
      <c r="C47" s="54"/>
      <c r="D47" t="s">
        <v>727</v>
      </c>
      <c r="E47">
        <f t="shared" si="4"/>
        <v>3</v>
      </c>
      <c r="G47" s="47">
        <f t="shared" si="3"/>
        <v>0.14444444444444446</v>
      </c>
      <c r="H47" s="47"/>
      <c r="J47" s="60">
        <v>1.9375</v>
      </c>
      <c r="K47" s="47">
        <f>J47+K$1</f>
        <v>1.9875</v>
      </c>
      <c r="L47">
        <f t="shared" si="1"/>
        <v>1</v>
      </c>
    </row>
    <row r="48" spans="1:12" x14ac:dyDescent="0.2">
      <c r="A48"/>
      <c r="B48" s="43"/>
      <c r="C48" s="54"/>
      <c r="E48" t="e">
        <f t="shared" si="4"/>
        <v>#N/A</v>
      </c>
      <c r="G48" s="47">
        <f t="shared" si="3"/>
        <v>0</v>
      </c>
      <c r="H48" s="47"/>
      <c r="J48" s="60">
        <v>1.9861111111111109</v>
      </c>
      <c r="K48" s="47">
        <f t="shared" si="0"/>
        <v>2.036111111111111</v>
      </c>
      <c r="L48">
        <f t="shared" si="1"/>
        <v>1</v>
      </c>
    </row>
    <row r="49" spans="1:12" x14ac:dyDescent="0.2">
      <c r="A49"/>
      <c r="B49" s="43" t="s">
        <v>206</v>
      </c>
      <c r="C49" s="55"/>
      <c r="E49" t="e">
        <f t="shared" si="4"/>
        <v>#N/A</v>
      </c>
      <c r="G49" s="47">
        <f t="shared" si="3"/>
        <v>0</v>
      </c>
      <c r="H49" s="47"/>
      <c r="J49" s="60">
        <v>1.9944444444444445</v>
      </c>
      <c r="K49" s="47">
        <f t="shared" si="0"/>
        <v>2.0444444444444443</v>
      </c>
      <c r="L49">
        <f t="shared" si="1"/>
        <v>1</v>
      </c>
    </row>
    <row r="50" spans="1:12" x14ac:dyDescent="0.2">
      <c r="A50"/>
      <c r="B50" s="43" t="s">
        <v>207</v>
      </c>
      <c r="C50" s="55"/>
      <c r="E50" t="e">
        <f t="shared" si="4"/>
        <v>#N/A</v>
      </c>
      <c r="G50" s="47">
        <f t="shared" si="3"/>
        <v>0</v>
      </c>
      <c r="H50" s="47"/>
      <c r="J50" s="60">
        <v>2.0124999999999997</v>
      </c>
      <c r="K50" s="47">
        <f t="shared" si="0"/>
        <v>2.0624999999999996</v>
      </c>
      <c r="L50">
        <f t="shared" si="1"/>
        <v>1</v>
      </c>
    </row>
    <row r="51" spans="1:12" x14ac:dyDescent="0.2">
      <c r="A51"/>
      <c r="B51" s="43" t="s">
        <v>208</v>
      </c>
      <c r="C51" s="55"/>
      <c r="E51" t="e">
        <f t="shared" si="4"/>
        <v>#N/A</v>
      </c>
      <c r="G51" s="47">
        <f t="shared" si="3"/>
        <v>0</v>
      </c>
      <c r="H51" s="47"/>
      <c r="J51" s="60">
        <v>2.0326388888888887</v>
      </c>
      <c r="K51" s="47">
        <f t="shared" si="0"/>
        <v>2.0826388888888885</v>
      </c>
      <c r="L51">
        <f t="shared" si="1"/>
        <v>1</v>
      </c>
    </row>
    <row r="52" spans="1:12" ht="30" x14ac:dyDescent="0.2">
      <c r="A52" s="22">
        <v>0.15763888888888888</v>
      </c>
      <c r="B52" s="43" t="s">
        <v>209</v>
      </c>
      <c r="C52" s="55"/>
      <c r="D52" t="s">
        <v>733</v>
      </c>
      <c r="E52">
        <f t="shared" si="4"/>
        <v>6</v>
      </c>
      <c r="G52" s="47">
        <f t="shared" si="3"/>
        <v>0.15763888888888888</v>
      </c>
      <c r="H52" s="47"/>
      <c r="J52" s="60">
        <v>2.0340277777777778</v>
      </c>
      <c r="K52" s="47">
        <f t="shared" si="0"/>
        <v>2.0840277777777776</v>
      </c>
      <c r="L52">
        <f t="shared" si="1"/>
        <v>1</v>
      </c>
    </row>
    <row r="53" spans="1:12" x14ac:dyDescent="0.2">
      <c r="A53"/>
      <c r="B53" s="43" t="s">
        <v>210</v>
      </c>
      <c r="C53" s="55"/>
      <c r="E53" t="e">
        <f t="shared" si="4"/>
        <v>#N/A</v>
      </c>
      <c r="G53" s="47">
        <f t="shared" si="3"/>
        <v>0</v>
      </c>
      <c r="H53" s="47"/>
      <c r="J53" s="60">
        <v>2.088888888888889</v>
      </c>
      <c r="K53" s="47">
        <f t="shared" si="0"/>
        <v>2.1388888888888888</v>
      </c>
      <c r="L53">
        <f t="shared" si="1"/>
        <v>1</v>
      </c>
    </row>
    <row r="54" spans="1:12" x14ac:dyDescent="0.2">
      <c r="A54"/>
      <c r="B54" s="43" t="s">
        <v>211</v>
      </c>
      <c r="C54" s="55"/>
      <c r="E54" t="e">
        <f t="shared" si="4"/>
        <v>#N/A</v>
      </c>
      <c r="G54" s="47">
        <f t="shared" si="3"/>
        <v>0</v>
      </c>
      <c r="H54" s="47"/>
      <c r="J54" s="60">
        <v>2.1006944444444442</v>
      </c>
      <c r="K54" s="47">
        <f t="shared" si="0"/>
        <v>2.150694444444444</v>
      </c>
      <c r="L54">
        <f t="shared" si="1"/>
        <v>1</v>
      </c>
    </row>
    <row r="55" spans="1:12" x14ac:dyDescent="0.2">
      <c r="A55"/>
      <c r="B55" s="43" t="s">
        <v>212</v>
      </c>
      <c r="C55" s="54"/>
      <c r="E55" t="e">
        <f t="shared" si="4"/>
        <v>#N/A</v>
      </c>
      <c r="G55" s="47">
        <f t="shared" si="3"/>
        <v>0</v>
      </c>
      <c r="H55" s="47"/>
      <c r="J55" s="60">
        <v>2.1687499999999997</v>
      </c>
      <c r="K55" s="47">
        <f t="shared" si="0"/>
        <v>2.2187499999999996</v>
      </c>
      <c r="L55">
        <f t="shared" si="1"/>
        <v>1</v>
      </c>
    </row>
    <row r="56" spans="1:12" ht="30" x14ac:dyDescent="0.2">
      <c r="A56" s="22">
        <v>0.16597222222222222</v>
      </c>
      <c r="B56" s="43" t="s">
        <v>213</v>
      </c>
      <c r="C56" s="54"/>
      <c r="D56" t="s">
        <v>733</v>
      </c>
      <c r="E56">
        <f t="shared" si="4"/>
        <v>6</v>
      </c>
      <c r="G56" s="47">
        <f t="shared" si="3"/>
        <v>0.16597222222222222</v>
      </c>
      <c r="H56" s="47"/>
      <c r="J56" s="60">
        <v>2.1972222222222224</v>
      </c>
      <c r="K56" s="47">
        <f t="shared" si="0"/>
        <v>2.2472222222222222</v>
      </c>
      <c r="L56">
        <f t="shared" si="1"/>
        <v>1</v>
      </c>
    </row>
    <row r="57" spans="1:12" x14ac:dyDescent="0.2">
      <c r="A57"/>
      <c r="B57" s="43" t="s">
        <v>214</v>
      </c>
      <c r="C57" s="54"/>
      <c r="E57" t="e">
        <f t="shared" si="4"/>
        <v>#N/A</v>
      </c>
      <c r="G57" s="47">
        <f t="shared" si="3"/>
        <v>0</v>
      </c>
      <c r="H57" s="47"/>
      <c r="J57" s="47"/>
      <c r="K57" s="47"/>
    </row>
    <row r="58" spans="1:12" x14ac:dyDescent="0.2">
      <c r="A58"/>
      <c r="B58" s="43" t="s">
        <v>215</v>
      </c>
      <c r="C58" s="54"/>
      <c r="E58" t="e">
        <f t="shared" si="4"/>
        <v>#N/A</v>
      </c>
      <c r="G58" s="47">
        <f t="shared" si="3"/>
        <v>0</v>
      </c>
      <c r="H58" s="47"/>
      <c r="J58" s="47"/>
      <c r="K58" s="47"/>
    </row>
    <row r="59" spans="1:12" x14ac:dyDescent="0.2">
      <c r="A59" s="22"/>
      <c r="B59" s="43" t="s">
        <v>216</v>
      </c>
      <c r="C59" s="54"/>
      <c r="E59" t="e">
        <f t="shared" si="4"/>
        <v>#N/A</v>
      </c>
      <c r="G59" s="47">
        <f t="shared" si="3"/>
        <v>0</v>
      </c>
      <c r="H59" s="47"/>
      <c r="J59" s="47"/>
      <c r="K59" s="47"/>
    </row>
    <row r="60" spans="1:12" x14ac:dyDescent="0.2">
      <c r="B60" s="43" t="s">
        <v>217</v>
      </c>
      <c r="C60" s="54"/>
      <c r="E60" t="e">
        <f t="shared" si="4"/>
        <v>#N/A</v>
      </c>
      <c r="G60" s="47">
        <f t="shared" si="3"/>
        <v>0</v>
      </c>
      <c r="H60" s="47"/>
      <c r="J60" s="47"/>
      <c r="K60" s="47"/>
    </row>
    <row r="61" spans="1:12" ht="30" x14ac:dyDescent="0.2">
      <c r="B61" s="43" t="s">
        <v>218</v>
      </c>
      <c r="C61" s="54"/>
      <c r="E61" t="e">
        <f t="shared" si="4"/>
        <v>#N/A</v>
      </c>
      <c r="G61" s="47">
        <f t="shared" si="3"/>
        <v>0</v>
      </c>
      <c r="H61" s="47"/>
      <c r="J61" s="47"/>
      <c r="K61" s="47"/>
    </row>
    <row r="62" spans="1:12" x14ac:dyDescent="0.2">
      <c r="B62" s="43" t="s">
        <v>219</v>
      </c>
      <c r="C62" s="54"/>
      <c r="E62" t="e">
        <f t="shared" si="4"/>
        <v>#N/A</v>
      </c>
      <c r="G62" s="47">
        <f t="shared" si="3"/>
        <v>0</v>
      </c>
      <c r="H62" s="47"/>
      <c r="J62" s="47"/>
      <c r="K62" s="47"/>
    </row>
    <row r="63" spans="1:12" x14ac:dyDescent="0.2">
      <c r="A63" s="47">
        <v>0.17916666666666667</v>
      </c>
      <c r="B63" s="43" t="s">
        <v>220</v>
      </c>
      <c r="C63" s="54"/>
      <c r="D63" t="s">
        <v>727</v>
      </c>
      <c r="E63">
        <f t="shared" si="4"/>
        <v>3</v>
      </c>
      <c r="G63" s="47">
        <f t="shared" si="3"/>
        <v>0.17916666666666667</v>
      </c>
      <c r="H63" s="47"/>
      <c r="J63" s="47"/>
      <c r="K63" s="47"/>
    </row>
    <row r="64" spans="1:12" x14ac:dyDescent="0.2">
      <c r="B64" s="43" t="s">
        <v>221</v>
      </c>
      <c r="C64" s="54"/>
      <c r="E64" t="e">
        <f t="shared" si="4"/>
        <v>#N/A</v>
      </c>
      <c r="G64" s="47">
        <f t="shared" si="3"/>
        <v>0</v>
      </c>
      <c r="H64" s="47"/>
      <c r="J64" s="47"/>
      <c r="K64" s="47"/>
    </row>
    <row r="65" spans="1:11" x14ac:dyDescent="0.2">
      <c r="B65" s="43" t="s">
        <v>222</v>
      </c>
      <c r="C65" s="54"/>
      <c r="E65" t="e">
        <f t="shared" si="4"/>
        <v>#N/A</v>
      </c>
      <c r="G65" s="47">
        <f t="shared" si="3"/>
        <v>0</v>
      </c>
      <c r="H65" s="47"/>
      <c r="J65" s="47"/>
      <c r="K65" s="47"/>
    </row>
    <row r="66" spans="1:11" x14ac:dyDescent="0.2">
      <c r="B66" s="43"/>
      <c r="C66" s="54"/>
      <c r="E66" t="e">
        <f t="shared" si="4"/>
        <v>#N/A</v>
      </c>
      <c r="G66" s="47">
        <f t="shared" si="3"/>
        <v>0</v>
      </c>
      <c r="H66" s="47"/>
      <c r="J66" s="47"/>
      <c r="K66" s="47"/>
    </row>
    <row r="67" spans="1:11" x14ac:dyDescent="0.2">
      <c r="B67" s="49" t="s">
        <v>223</v>
      </c>
      <c r="C67" s="54"/>
      <c r="E67" t="e">
        <f t="shared" si="4"/>
        <v>#N/A</v>
      </c>
      <c r="G67" s="47">
        <f t="shared" si="3"/>
        <v>0</v>
      </c>
      <c r="H67" s="47"/>
      <c r="J67" s="47"/>
      <c r="K67" s="47"/>
    </row>
    <row r="68" spans="1:11" x14ac:dyDescent="0.2">
      <c r="A68" s="47">
        <v>0.1875</v>
      </c>
      <c r="B68" s="49" t="s">
        <v>224</v>
      </c>
      <c r="C68" s="54"/>
      <c r="D68" t="s">
        <v>727</v>
      </c>
      <c r="E68">
        <f t="shared" si="4"/>
        <v>3</v>
      </c>
      <c r="G68" s="47">
        <f t="shared" si="3"/>
        <v>0.1875</v>
      </c>
      <c r="H68" s="47"/>
      <c r="J68" s="47"/>
      <c r="K68" s="47"/>
    </row>
    <row r="69" spans="1:11" x14ac:dyDescent="0.2">
      <c r="B69" s="43"/>
      <c r="C69" s="54"/>
      <c r="E69" t="e">
        <f t="shared" si="4"/>
        <v>#N/A</v>
      </c>
      <c r="G69" s="47">
        <f t="shared" si="3"/>
        <v>0</v>
      </c>
      <c r="H69" s="47"/>
      <c r="J69" s="47"/>
      <c r="K69" s="47"/>
    </row>
    <row r="70" spans="1:11" x14ac:dyDescent="0.2">
      <c r="B70" s="43" t="s">
        <v>225</v>
      </c>
      <c r="C70" s="54"/>
      <c r="E70" t="e">
        <f t="shared" si="4"/>
        <v>#N/A</v>
      </c>
      <c r="G70" s="47">
        <f t="shared" si="3"/>
        <v>0</v>
      </c>
      <c r="H70" s="47"/>
      <c r="J70" s="47"/>
      <c r="K70" s="47"/>
    </row>
    <row r="71" spans="1:11" x14ac:dyDescent="0.2">
      <c r="B71" s="43"/>
      <c r="C71" s="54"/>
      <c r="E71" t="e">
        <f t="shared" si="4"/>
        <v>#N/A</v>
      </c>
      <c r="G71" s="47">
        <f t="shared" ref="G71:G128" si="5">A71</f>
        <v>0</v>
      </c>
      <c r="H71" s="47"/>
      <c r="J71" s="47"/>
      <c r="K71" s="47"/>
    </row>
    <row r="72" spans="1:11" x14ac:dyDescent="0.2">
      <c r="B72" s="43" t="s">
        <v>226</v>
      </c>
      <c r="C72" s="55"/>
      <c r="E72" t="e">
        <f t="shared" si="4"/>
        <v>#N/A</v>
      </c>
      <c r="G72" s="47">
        <f t="shared" si="5"/>
        <v>0</v>
      </c>
      <c r="H72" s="47"/>
      <c r="J72" s="47"/>
      <c r="K72" s="47"/>
    </row>
    <row r="73" spans="1:11" x14ac:dyDescent="0.2">
      <c r="B73" s="43" t="s">
        <v>227</v>
      </c>
      <c r="C73" s="55"/>
      <c r="E73" t="e">
        <f t="shared" si="4"/>
        <v>#N/A</v>
      </c>
      <c r="G73" s="47">
        <f t="shared" si="5"/>
        <v>0</v>
      </c>
      <c r="H73" s="47"/>
      <c r="J73" s="47"/>
      <c r="K73" s="47"/>
    </row>
    <row r="74" spans="1:11" x14ac:dyDescent="0.2">
      <c r="A74"/>
      <c r="B74" s="43" t="s">
        <v>228</v>
      </c>
      <c r="C74" s="55"/>
      <c r="E74" t="e">
        <f t="shared" si="4"/>
        <v>#N/A</v>
      </c>
      <c r="G74" s="47">
        <f t="shared" si="5"/>
        <v>0</v>
      </c>
      <c r="H74" s="47"/>
      <c r="J74" s="47"/>
      <c r="K74" s="47"/>
    </row>
    <row r="75" spans="1:11" x14ac:dyDescent="0.2">
      <c r="A75"/>
      <c r="B75" s="43"/>
      <c r="C75" s="54"/>
      <c r="E75" t="e">
        <f t="shared" si="4"/>
        <v>#N/A</v>
      </c>
      <c r="G75" s="47">
        <f t="shared" si="5"/>
        <v>0</v>
      </c>
      <c r="H75" s="47"/>
      <c r="J75" s="47"/>
      <c r="K75" s="47"/>
    </row>
    <row r="76" spans="1:11" x14ac:dyDescent="0.2">
      <c r="A76"/>
      <c r="B76" s="43" t="s">
        <v>229</v>
      </c>
      <c r="C76" s="54"/>
      <c r="E76" t="e">
        <f t="shared" si="4"/>
        <v>#N/A</v>
      </c>
      <c r="G76" s="47">
        <f t="shared" si="5"/>
        <v>0</v>
      </c>
      <c r="H76" s="47"/>
      <c r="J76" s="47"/>
      <c r="K76" s="47"/>
    </row>
    <row r="77" spans="1:11" x14ac:dyDescent="0.2">
      <c r="A77"/>
      <c r="B77" s="43"/>
      <c r="C77" s="54"/>
      <c r="E77" t="e">
        <f t="shared" si="4"/>
        <v>#N/A</v>
      </c>
      <c r="G77" s="47">
        <f t="shared" si="5"/>
        <v>0</v>
      </c>
      <c r="H77" s="47"/>
      <c r="J77" s="47"/>
      <c r="K77" s="47"/>
    </row>
    <row r="78" spans="1:11" x14ac:dyDescent="0.2">
      <c r="A78"/>
      <c r="B78" s="49" t="s">
        <v>230</v>
      </c>
      <c r="C78" s="54"/>
      <c r="E78" t="e">
        <f t="shared" si="4"/>
        <v>#N/A</v>
      </c>
      <c r="G78" s="47">
        <f t="shared" si="5"/>
        <v>0</v>
      </c>
      <c r="H78" s="47"/>
      <c r="J78" s="47"/>
      <c r="K78" s="47"/>
    </row>
    <row r="79" spans="1:11" x14ac:dyDescent="0.2">
      <c r="A79"/>
      <c r="B79" s="49" t="s">
        <v>231</v>
      </c>
      <c r="C79" s="54"/>
      <c r="E79" t="e">
        <f t="shared" ref="E79:E136" si="6">VLOOKUP(D79,$R$7:$T$13,3,0)</f>
        <v>#N/A</v>
      </c>
      <c r="G79" s="47">
        <f t="shared" si="5"/>
        <v>0</v>
      </c>
      <c r="H79" s="47"/>
      <c r="J79" s="47"/>
      <c r="K79" s="47"/>
    </row>
    <row r="80" spans="1:11" x14ac:dyDescent="0.2">
      <c r="A80"/>
      <c r="B80" s="49" t="s">
        <v>232</v>
      </c>
      <c r="C80" s="54"/>
      <c r="E80" t="e">
        <f t="shared" si="6"/>
        <v>#N/A</v>
      </c>
      <c r="G80" s="47">
        <f t="shared" si="5"/>
        <v>0</v>
      </c>
      <c r="H80" s="47"/>
      <c r="J80" s="47"/>
      <c r="K80" s="47"/>
    </row>
    <row r="81" spans="1:11" x14ac:dyDescent="0.2">
      <c r="A81"/>
      <c r="B81" s="49" t="s">
        <v>233</v>
      </c>
      <c r="C81" s="54"/>
      <c r="E81" t="e">
        <f t="shared" si="6"/>
        <v>#N/A</v>
      </c>
      <c r="G81" s="47">
        <f t="shared" si="5"/>
        <v>0</v>
      </c>
      <c r="H81" s="47"/>
      <c r="J81" s="47"/>
      <c r="K81" s="47"/>
    </row>
    <row r="82" spans="1:11" x14ac:dyDescent="0.2">
      <c r="A82"/>
      <c r="B82" s="49" t="s">
        <v>234</v>
      </c>
      <c r="C82" s="54"/>
      <c r="E82" t="e">
        <f t="shared" si="6"/>
        <v>#N/A</v>
      </c>
      <c r="G82" s="47">
        <f t="shared" si="5"/>
        <v>0</v>
      </c>
      <c r="H82" s="47"/>
      <c r="J82" s="47"/>
      <c r="K82" s="47"/>
    </row>
    <row r="83" spans="1:11" x14ac:dyDescent="0.2">
      <c r="A83"/>
      <c r="B83" s="49" t="s">
        <v>235</v>
      </c>
      <c r="C83" s="54"/>
      <c r="E83" t="e">
        <f t="shared" si="6"/>
        <v>#N/A</v>
      </c>
      <c r="G83" s="47">
        <f t="shared" si="5"/>
        <v>0</v>
      </c>
      <c r="H83" s="47"/>
      <c r="J83" s="47"/>
      <c r="K83" s="47"/>
    </row>
    <row r="84" spans="1:11" x14ac:dyDescent="0.2">
      <c r="A84"/>
      <c r="B84" s="43"/>
      <c r="C84" s="54"/>
      <c r="E84" t="e">
        <f t="shared" si="6"/>
        <v>#N/A</v>
      </c>
      <c r="G84" s="47">
        <f t="shared" si="5"/>
        <v>0</v>
      </c>
      <c r="H84" s="47"/>
      <c r="J84" s="47"/>
      <c r="K84" s="47"/>
    </row>
    <row r="85" spans="1:11" x14ac:dyDescent="0.2">
      <c r="A85"/>
      <c r="B85" s="43" t="s">
        <v>236</v>
      </c>
      <c r="C85" s="54"/>
      <c r="E85" t="e">
        <f t="shared" si="6"/>
        <v>#N/A</v>
      </c>
      <c r="G85" s="47">
        <f t="shared" si="5"/>
        <v>0</v>
      </c>
      <c r="H85" s="47"/>
      <c r="J85" s="47"/>
      <c r="K85" s="47"/>
    </row>
    <row r="86" spans="1:11" x14ac:dyDescent="0.2">
      <c r="A86"/>
      <c r="B86" s="43"/>
      <c r="C86" s="54"/>
      <c r="E86" t="e">
        <f t="shared" si="6"/>
        <v>#N/A</v>
      </c>
      <c r="G86" s="47">
        <f t="shared" si="5"/>
        <v>0</v>
      </c>
      <c r="H86" s="47"/>
      <c r="J86" s="47"/>
      <c r="K86" s="47"/>
    </row>
    <row r="87" spans="1:11" x14ac:dyDescent="0.2">
      <c r="A87"/>
      <c r="B87" s="43" t="s">
        <v>237</v>
      </c>
      <c r="C87" s="54"/>
      <c r="E87" t="e">
        <f t="shared" si="6"/>
        <v>#N/A</v>
      </c>
      <c r="G87" s="47">
        <f t="shared" si="5"/>
        <v>0</v>
      </c>
      <c r="H87" s="47"/>
      <c r="J87" s="47"/>
      <c r="K87" s="47"/>
    </row>
    <row r="88" spans="1:11" x14ac:dyDescent="0.2">
      <c r="B88" s="43" t="s">
        <v>238</v>
      </c>
      <c r="C88" s="54"/>
      <c r="E88" t="e">
        <f t="shared" si="6"/>
        <v>#N/A</v>
      </c>
      <c r="G88" s="47">
        <f t="shared" si="5"/>
        <v>0</v>
      </c>
      <c r="H88" s="47"/>
    </row>
    <row r="89" spans="1:11" x14ac:dyDescent="0.2">
      <c r="B89" s="43" t="s">
        <v>239</v>
      </c>
      <c r="C89" s="54"/>
      <c r="E89" t="e">
        <f t="shared" si="6"/>
        <v>#N/A</v>
      </c>
      <c r="G89" s="47">
        <f t="shared" si="5"/>
        <v>0</v>
      </c>
      <c r="H89" s="47"/>
    </row>
    <row r="90" spans="1:11" x14ac:dyDescent="0.2">
      <c r="A90" s="47">
        <v>0.24722222222222223</v>
      </c>
      <c r="B90" s="43" t="s">
        <v>240</v>
      </c>
      <c r="C90" s="54"/>
      <c r="D90" t="s">
        <v>725</v>
      </c>
      <c r="E90">
        <f t="shared" si="6"/>
        <v>2</v>
      </c>
      <c r="G90" s="47">
        <f t="shared" si="5"/>
        <v>0.24722222222222223</v>
      </c>
      <c r="H90" s="47"/>
    </row>
    <row r="91" spans="1:11" x14ac:dyDescent="0.2">
      <c r="B91" s="43" t="s">
        <v>241</v>
      </c>
      <c r="C91" s="54"/>
      <c r="E91" t="e">
        <f t="shared" si="6"/>
        <v>#N/A</v>
      </c>
      <c r="G91" s="47">
        <f t="shared" si="5"/>
        <v>0</v>
      </c>
      <c r="H91" s="47"/>
    </row>
    <row r="92" spans="1:11" x14ac:dyDescent="0.2">
      <c r="B92" s="43" t="s">
        <v>242</v>
      </c>
      <c r="C92" s="54"/>
      <c r="E92" t="e">
        <f t="shared" si="6"/>
        <v>#N/A</v>
      </c>
      <c r="G92" s="47">
        <f t="shared" si="5"/>
        <v>0</v>
      </c>
      <c r="H92" s="47"/>
    </row>
    <row r="93" spans="1:11" x14ac:dyDescent="0.2">
      <c r="A93" s="47">
        <v>0.25</v>
      </c>
      <c r="B93" s="43" t="s">
        <v>243</v>
      </c>
      <c r="C93" s="54"/>
      <c r="D93" t="s">
        <v>727</v>
      </c>
      <c r="E93">
        <f t="shared" si="6"/>
        <v>3</v>
      </c>
      <c r="G93" s="47">
        <f t="shared" si="5"/>
        <v>0.25</v>
      </c>
      <c r="H93" s="47"/>
    </row>
    <row r="94" spans="1:11" x14ac:dyDescent="0.2">
      <c r="B94" s="43" t="s">
        <v>244</v>
      </c>
      <c r="C94" s="54"/>
      <c r="E94" t="e">
        <f t="shared" si="6"/>
        <v>#N/A</v>
      </c>
      <c r="G94" s="47">
        <f t="shared" si="5"/>
        <v>0</v>
      </c>
      <c r="H94" s="47"/>
    </row>
    <row r="95" spans="1:11" x14ac:dyDescent="0.2">
      <c r="B95" s="43" t="s">
        <v>245</v>
      </c>
      <c r="C95" s="54"/>
      <c r="E95" t="e">
        <f t="shared" si="6"/>
        <v>#N/A</v>
      </c>
      <c r="G95" s="47">
        <f t="shared" si="5"/>
        <v>0</v>
      </c>
      <c r="H95" s="47"/>
    </row>
    <row r="96" spans="1:11" x14ac:dyDescent="0.2">
      <c r="B96" s="43"/>
      <c r="C96" s="54"/>
      <c r="E96" t="e">
        <f t="shared" si="6"/>
        <v>#N/A</v>
      </c>
      <c r="G96" s="47">
        <f t="shared" si="5"/>
        <v>0</v>
      </c>
      <c r="H96" s="47"/>
    </row>
    <row r="97" spans="1:8" x14ac:dyDescent="0.2">
      <c r="B97" s="49" t="s">
        <v>246</v>
      </c>
      <c r="C97" s="54"/>
      <c r="E97" t="e">
        <f t="shared" si="6"/>
        <v>#N/A</v>
      </c>
      <c r="G97" s="47">
        <f t="shared" si="5"/>
        <v>0</v>
      </c>
      <c r="H97" s="47"/>
    </row>
    <row r="98" spans="1:8" x14ac:dyDescent="0.2">
      <c r="B98" s="49" t="s">
        <v>247</v>
      </c>
      <c r="C98" s="54"/>
      <c r="E98" t="e">
        <f t="shared" si="6"/>
        <v>#N/A</v>
      </c>
      <c r="G98" s="47">
        <f t="shared" si="5"/>
        <v>0</v>
      </c>
      <c r="H98" s="47"/>
    </row>
    <row r="99" spans="1:8" x14ac:dyDescent="0.2">
      <c r="B99" s="49" t="s">
        <v>248</v>
      </c>
      <c r="C99" s="55"/>
      <c r="E99" t="e">
        <f t="shared" si="6"/>
        <v>#N/A</v>
      </c>
      <c r="G99" s="47">
        <f t="shared" si="5"/>
        <v>0</v>
      </c>
      <c r="H99" s="47"/>
    </row>
    <row r="100" spans="1:8" x14ac:dyDescent="0.2">
      <c r="B100" s="49" t="s">
        <v>249</v>
      </c>
      <c r="C100" s="54"/>
      <c r="E100" t="e">
        <f t="shared" si="6"/>
        <v>#N/A</v>
      </c>
      <c r="G100" s="47">
        <f t="shared" si="5"/>
        <v>0</v>
      </c>
      <c r="H100" s="47"/>
    </row>
    <row r="101" spans="1:8" x14ac:dyDescent="0.2">
      <c r="B101" s="43"/>
      <c r="C101" s="54"/>
      <c r="E101" t="e">
        <f t="shared" si="6"/>
        <v>#N/A</v>
      </c>
      <c r="G101" s="47">
        <f t="shared" si="5"/>
        <v>0</v>
      </c>
      <c r="H101" s="47"/>
    </row>
    <row r="102" spans="1:8" x14ac:dyDescent="0.2">
      <c r="B102" s="43" t="s">
        <v>250</v>
      </c>
      <c r="C102" s="54"/>
      <c r="E102" t="e">
        <f t="shared" si="6"/>
        <v>#N/A</v>
      </c>
      <c r="G102" s="47">
        <f t="shared" si="5"/>
        <v>0</v>
      </c>
      <c r="H102" s="47"/>
    </row>
    <row r="103" spans="1:8" x14ac:dyDescent="0.2">
      <c r="B103" s="43"/>
      <c r="C103" s="54"/>
      <c r="E103" t="e">
        <f t="shared" si="6"/>
        <v>#N/A</v>
      </c>
      <c r="G103" s="47">
        <f t="shared" si="5"/>
        <v>0</v>
      </c>
      <c r="H103" s="47"/>
    </row>
    <row r="104" spans="1:8" x14ac:dyDescent="0.2">
      <c r="B104" s="43" t="s">
        <v>251</v>
      </c>
      <c r="C104" s="54"/>
      <c r="E104" t="e">
        <f t="shared" si="6"/>
        <v>#N/A</v>
      </c>
      <c r="G104" s="47">
        <f t="shared" si="5"/>
        <v>0</v>
      </c>
      <c r="H104" s="47"/>
    </row>
    <row r="105" spans="1:8" x14ac:dyDescent="0.2">
      <c r="B105" s="43"/>
      <c r="C105" s="54"/>
      <c r="E105" t="e">
        <f t="shared" si="6"/>
        <v>#N/A</v>
      </c>
      <c r="G105" s="47">
        <f t="shared" si="5"/>
        <v>0</v>
      </c>
      <c r="H105" s="47"/>
    </row>
    <row r="106" spans="1:8" ht="30" x14ac:dyDescent="0.2">
      <c r="B106" s="43" t="s">
        <v>252</v>
      </c>
      <c r="C106" s="54"/>
      <c r="E106" t="e">
        <f t="shared" si="6"/>
        <v>#N/A</v>
      </c>
      <c r="G106" s="47">
        <f t="shared" si="5"/>
        <v>0</v>
      </c>
      <c r="H106" s="47"/>
    </row>
    <row r="107" spans="1:8" x14ac:dyDescent="0.2">
      <c r="B107" s="43"/>
      <c r="C107" s="54"/>
      <c r="E107" t="e">
        <f t="shared" si="6"/>
        <v>#N/A</v>
      </c>
      <c r="G107" s="47">
        <f t="shared" si="5"/>
        <v>0</v>
      </c>
      <c r="H107" s="47"/>
    </row>
    <row r="108" spans="1:8" x14ac:dyDescent="0.2">
      <c r="B108" s="43" t="s">
        <v>253</v>
      </c>
      <c r="C108" s="54"/>
      <c r="E108" t="e">
        <f t="shared" si="6"/>
        <v>#N/A</v>
      </c>
      <c r="G108" s="47">
        <f t="shared" si="5"/>
        <v>0</v>
      </c>
      <c r="H108" s="47"/>
    </row>
    <row r="109" spans="1:8" x14ac:dyDescent="0.2">
      <c r="B109" s="43" t="s">
        <v>254</v>
      </c>
      <c r="C109" s="54"/>
      <c r="E109" t="e">
        <f t="shared" si="6"/>
        <v>#N/A</v>
      </c>
      <c r="G109" s="47">
        <f t="shared" si="5"/>
        <v>0</v>
      </c>
      <c r="H109" s="47"/>
    </row>
    <row r="110" spans="1:8" x14ac:dyDescent="0.2">
      <c r="B110" s="43" t="s">
        <v>255</v>
      </c>
      <c r="C110" s="54"/>
      <c r="E110" t="e">
        <f t="shared" si="6"/>
        <v>#N/A</v>
      </c>
      <c r="G110" s="47">
        <f t="shared" si="5"/>
        <v>0</v>
      </c>
      <c r="H110" s="47"/>
    </row>
    <row r="111" spans="1:8" x14ac:dyDescent="0.2">
      <c r="B111" s="43" t="s">
        <v>256</v>
      </c>
      <c r="C111" s="54"/>
      <c r="E111" t="e">
        <f t="shared" si="6"/>
        <v>#N/A</v>
      </c>
      <c r="G111" s="47">
        <f t="shared" si="5"/>
        <v>0</v>
      </c>
      <c r="H111" s="47"/>
    </row>
    <row r="112" spans="1:8" x14ac:dyDescent="0.2">
      <c r="A112" s="47">
        <v>0.33194444444444443</v>
      </c>
      <c r="B112" s="43" t="s">
        <v>257</v>
      </c>
      <c r="C112" s="54"/>
      <c r="D112" t="s">
        <v>727</v>
      </c>
      <c r="E112">
        <f t="shared" si="6"/>
        <v>3</v>
      </c>
      <c r="G112" s="47">
        <f t="shared" si="5"/>
        <v>0.33194444444444443</v>
      </c>
      <c r="H112" s="47"/>
    </row>
    <row r="113" spans="2:8" customFormat="1" x14ac:dyDescent="0.2">
      <c r="B113" s="43"/>
      <c r="C113" s="54"/>
      <c r="E113" t="e">
        <f t="shared" si="6"/>
        <v>#N/A</v>
      </c>
      <c r="G113" s="47">
        <f t="shared" si="5"/>
        <v>0</v>
      </c>
      <c r="H113" s="47"/>
    </row>
    <row r="114" spans="2:8" customFormat="1" x14ac:dyDescent="0.2">
      <c r="B114" s="43" t="s">
        <v>258</v>
      </c>
      <c r="C114" s="54"/>
      <c r="E114" t="e">
        <f t="shared" si="6"/>
        <v>#N/A</v>
      </c>
      <c r="G114" s="47">
        <f t="shared" si="5"/>
        <v>0</v>
      </c>
      <c r="H114" s="47"/>
    </row>
    <row r="115" spans="2:8" customFormat="1" x14ac:dyDescent="0.2">
      <c r="B115" s="43"/>
      <c r="C115" s="54"/>
      <c r="E115" t="e">
        <f t="shared" si="6"/>
        <v>#N/A</v>
      </c>
      <c r="G115" s="47">
        <f t="shared" si="5"/>
        <v>0</v>
      </c>
      <c r="H115" s="47"/>
    </row>
    <row r="116" spans="2:8" customFormat="1" x14ac:dyDescent="0.2">
      <c r="B116" s="49" t="s">
        <v>259</v>
      </c>
      <c r="C116" s="54"/>
      <c r="E116" t="e">
        <f t="shared" si="6"/>
        <v>#N/A</v>
      </c>
      <c r="G116" s="47">
        <f t="shared" si="5"/>
        <v>0</v>
      </c>
      <c r="H116" s="47"/>
    </row>
    <row r="117" spans="2:8" customFormat="1" x14ac:dyDescent="0.2">
      <c r="B117" s="49" t="s">
        <v>260</v>
      </c>
      <c r="C117" s="54"/>
      <c r="E117" t="e">
        <f t="shared" si="6"/>
        <v>#N/A</v>
      </c>
      <c r="G117" s="47">
        <f t="shared" si="5"/>
        <v>0</v>
      </c>
      <c r="H117" s="47"/>
    </row>
    <row r="118" spans="2:8" customFormat="1" x14ac:dyDescent="0.2">
      <c r="B118" s="49" t="s">
        <v>261</v>
      </c>
      <c r="C118" s="54"/>
      <c r="E118" t="e">
        <f t="shared" si="6"/>
        <v>#N/A</v>
      </c>
      <c r="G118" s="47">
        <f t="shared" si="5"/>
        <v>0</v>
      </c>
      <c r="H118" s="47"/>
    </row>
    <row r="119" spans="2:8" customFormat="1" x14ac:dyDescent="0.2">
      <c r="B119" s="49" t="s">
        <v>262</v>
      </c>
      <c r="C119" s="54"/>
      <c r="E119" t="e">
        <f t="shared" si="6"/>
        <v>#N/A</v>
      </c>
      <c r="G119" s="47">
        <f t="shared" si="5"/>
        <v>0</v>
      </c>
      <c r="H119" s="47"/>
    </row>
    <row r="120" spans="2:8" customFormat="1" x14ac:dyDescent="0.2">
      <c r="B120" s="49"/>
      <c r="C120" s="54"/>
      <c r="E120" t="e">
        <f t="shared" si="6"/>
        <v>#N/A</v>
      </c>
      <c r="G120" s="47">
        <f t="shared" si="5"/>
        <v>0</v>
      </c>
      <c r="H120" s="47"/>
    </row>
    <row r="121" spans="2:8" customFormat="1" x14ac:dyDescent="0.2">
      <c r="B121" s="49" t="s">
        <v>263</v>
      </c>
      <c r="C121" s="54"/>
      <c r="E121" t="e">
        <f t="shared" si="6"/>
        <v>#N/A</v>
      </c>
      <c r="G121" s="47">
        <f t="shared" si="5"/>
        <v>0</v>
      </c>
      <c r="H121" s="47"/>
    </row>
    <row r="122" spans="2:8" customFormat="1" x14ac:dyDescent="0.2">
      <c r="B122" s="49"/>
      <c r="C122" s="54"/>
      <c r="E122" t="e">
        <f t="shared" si="6"/>
        <v>#N/A</v>
      </c>
      <c r="G122" s="47">
        <f t="shared" si="5"/>
        <v>0</v>
      </c>
      <c r="H122" s="47"/>
    </row>
    <row r="123" spans="2:8" customFormat="1" x14ac:dyDescent="0.2">
      <c r="B123" s="49" t="s">
        <v>264</v>
      </c>
      <c r="C123" s="54"/>
      <c r="E123" t="e">
        <f t="shared" si="6"/>
        <v>#N/A</v>
      </c>
      <c r="G123" s="47">
        <f t="shared" si="5"/>
        <v>0</v>
      </c>
      <c r="H123" s="47"/>
    </row>
    <row r="124" spans="2:8" customFormat="1" x14ac:dyDescent="0.2">
      <c r="B124" s="49" t="s">
        <v>265</v>
      </c>
      <c r="C124" s="54"/>
      <c r="E124" t="e">
        <f t="shared" si="6"/>
        <v>#N/A</v>
      </c>
      <c r="G124" s="47">
        <f t="shared" si="5"/>
        <v>0</v>
      </c>
      <c r="H124" s="47"/>
    </row>
    <row r="125" spans="2:8" customFormat="1" x14ac:dyDescent="0.2">
      <c r="B125" s="49" t="s">
        <v>266</v>
      </c>
      <c r="C125" s="54"/>
      <c r="E125" t="e">
        <f t="shared" si="6"/>
        <v>#N/A</v>
      </c>
      <c r="G125" s="47">
        <f t="shared" si="5"/>
        <v>0</v>
      </c>
      <c r="H125" s="47"/>
    </row>
    <row r="126" spans="2:8" customFormat="1" x14ac:dyDescent="0.2">
      <c r="B126" s="43"/>
      <c r="C126" s="54"/>
      <c r="E126" t="e">
        <f t="shared" si="6"/>
        <v>#N/A</v>
      </c>
      <c r="G126" s="47">
        <f t="shared" si="5"/>
        <v>0</v>
      </c>
      <c r="H126" s="47"/>
    </row>
    <row r="127" spans="2:8" customFormat="1" x14ac:dyDescent="0.2">
      <c r="B127" s="43" t="s">
        <v>267</v>
      </c>
      <c r="C127" s="54"/>
      <c r="E127" t="e">
        <f t="shared" si="6"/>
        <v>#N/A</v>
      </c>
      <c r="G127" s="47">
        <f t="shared" si="5"/>
        <v>0</v>
      </c>
      <c r="H127" s="47"/>
    </row>
    <row r="128" spans="2:8" customFormat="1" x14ac:dyDescent="0.2">
      <c r="B128" s="43" t="s">
        <v>268</v>
      </c>
      <c r="C128" s="54"/>
      <c r="E128" t="e">
        <f t="shared" si="6"/>
        <v>#N/A</v>
      </c>
      <c r="G128" s="47">
        <f t="shared" si="5"/>
        <v>0</v>
      </c>
      <c r="H128" s="47"/>
    </row>
    <row r="129" spans="1:8" x14ac:dyDescent="0.2">
      <c r="B129" s="43" t="s">
        <v>269</v>
      </c>
      <c r="C129" s="54"/>
      <c r="E129" t="e">
        <f t="shared" si="6"/>
        <v>#N/A</v>
      </c>
      <c r="G129" s="47">
        <f t="shared" ref="G129:G184" si="7">A129</f>
        <v>0</v>
      </c>
      <c r="H129" s="47"/>
    </row>
    <row r="130" spans="1:8" x14ac:dyDescent="0.2">
      <c r="B130" s="43" t="s">
        <v>270</v>
      </c>
      <c r="C130" s="54"/>
      <c r="E130" t="e">
        <f t="shared" si="6"/>
        <v>#N/A</v>
      </c>
      <c r="G130" s="47">
        <f t="shared" si="7"/>
        <v>0</v>
      </c>
      <c r="H130" s="47"/>
    </row>
    <row r="131" spans="1:8" x14ac:dyDescent="0.2">
      <c r="B131" s="43"/>
      <c r="C131" s="54"/>
      <c r="E131" t="e">
        <f t="shared" si="6"/>
        <v>#N/A</v>
      </c>
      <c r="G131" s="47">
        <f t="shared" si="7"/>
        <v>0</v>
      </c>
      <c r="H131" s="47"/>
    </row>
    <row r="132" spans="1:8" x14ac:dyDescent="0.2">
      <c r="A132"/>
      <c r="B132" s="49" t="s">
        <v>271</v>
      </c>
      <c r="C132" s="55"/>
      <c r="E132" t="e">
        <f t="shared" si="6"/>
        <v>#N/A</v>
      </c>
      <c r="G132" s="47">
        <f t="shared" si="7"/>
        <v>0</v>
      </c>
      <c r="H132" s="47"/>
    </row>
    <row r="133" spans="1:8" ht="30" x14ac:dyDescent="0.2">
      <c r="A133"/>
      <c r="B133" s="49" t="s">
        <v>272</v>
      </c>
      <c r="C133" s="55"/>
      <c r="E133" t="e">
        <f t="shared" si="6"/>
        <v>#N/A</v>
      </c>
      <c r="G133" s="47">
        <f t="shared" si="7"/>
        <v>0</v>
      </c>
      <c r="H133" s="47"/>
    </row>
    <row r="134" spans="1:8" x14ac:dyDescent="0.2">
      <c r="A134" s="22">
        <v>0.39444444444444443</v>
      </c>
      <c r="B134" s="49" t="s">
        <v>273</v>
      </c>
      <c r="C134" s="54"/>
      <c r="D134" t="s">
        <v>727</v>
      </c>
      <c r="E134">
        <f t="shared" si="6"/>
        <v>3</v>
      </c>
      <c r="G134" s="47">
        <f t="shared" si="7"/>
        <v>0.39444444444444443</v>
      </c>
      <c r="H134" s="47"/>
    </row>
    <row r="135" spans="1:8" x14ac:dyDescent="0.2">
      <c r="A135"/>
      <c r="B135" s="49" t="s">
        <v>274</v>
      </c>
      <c r="C135" s="54"/>
      <c r="E135" t="e">
        <f t="shared" si="6"/>
        <v>#N/A</v>
      </c>
      <c r="G135" s="47">
        <f t="shared" si="7"/>
        <v>0</v>
      </c>
      <c r="H135" s="47"/>
    </row>
    <row r="136" spans="1:8" x14ac:dyDescent="0.2">
      <c r="A136"/>
      <c r="B136" s="49" t="s">
        <v>275</v>
      </c>
      <c r="C136" s="54"/>
      <c r="E136" t="e">
        <f t="shared" si="6"/>
        <v>#N/A</v>
      </c>
      <c r="G136" s="47">
        <f t="shared" si="7"/>
        <v>0</v>
      </c>
      <c r="H136" s="47"/>
    </row>
    <row r="137" spans="1:8" x14ac:dyDescent="0.2">
      <c r="A137"/>
      <c r="B137" s="43"/>
      <c r="C137" s="54"/>
      <c r="E137" t="e">
        <f t="shared" ref="E137:E192" si="8">VLOOKUP(D137,$R$7:$T$13,3,0)</f>
        <v>#N/A</v>
      </c>
      <c r="G137" s="47">
        <f t="shared" si="7"/>
        <v>0</v>
      </c>
      <c r="H137" s="47"/>
    </row>
    <row r="138" spans="1:8" x14ac:dyDescent="0.2">
      <c r="A138"/>
      <c r="B138" s="43" t="s">
        <v>276</v>
      </c>
      <c r="C138" s="54"/>
      <c r="E138" t="e">
        <f t="shared" si="8"/>
        <v>#N/A</v>
      </c>
      <c r="G138" s="47">
        <f t="shared" si="7"/>
        <v>0</v>
      </c>
      <c r="H138" s="47"/>
    </row>
    <row r="139" spans="1:8" x14ac:dyDescent="0.2">
      <c r="A139"/>
      <c r="B139" s="43" t="s">
        <v>277</v>
      </c>
      <c r="C139" s="54"/>
      <c r="E139" t="e">
        <f t="shared" si="8"/>
        <v>#N/A</v>
      </c>
      <c r="G139" s="47">
        <f t="shared" si="7"/>
        <v>0</v>
      </c>
      <c r="H139" s="47"/>
    </row>
    <row r="140" spans="1:8" x14ac:dyDescent="0.2">
      <c r="A140"/>
      <c r="B140" s="43" t="s">
        <v>278</v>
      </c>
      <c r="C140" s="55"/>
      <c r="E140" t="e">
        <f t="shared" si="8"/>
        <v>#N/A</v>
      </c>
      <c r="G140" s="47">
        <f t="shared" si="7"/>
        <v>0</v>
      </c>
      <c r="H140" s="47"/>
    </row>
    <row r="141" spans="1:8" ht="30" x14ac:dyDescent="0.2">
      <c r="A141"/>
      <c r="B141" s="43" t="s">
        <v>279</v>
      </c>
      <c r="C141" s="55"/>
      <c r="E141" t="e">
        <f t="shared" si="8"/>
        <v>#N/A</v>
      </c>
      <c r="G141" s="47">
        <f t="shared" si="7"/>
        <v>0</v>
      </c>
      <c r="H141" s="47"/>
    </row>
    <row r="142" spans="1:8" x14ac:dyDescent="0.2">
      <c r="A142"/>
      <c r="B142" s="43" t="s">
        <v>280</v>
      </c>
      <c r="C142" s="55"/>
      <c r="E142" t="e">
        <f t="shared" si="8"/>
        <v>#N/A</v>
      </c>
      <c r="G142" s="47">
        <f t="shared" si="7"/>
        <v>0</v>
      </c>
      <c r="H142" s="47"/>
    </row>
    <row r="143" spans="1:8" x14ac:dyDescent="0.2">
      <c r="A143"/>
      <c r="B143" s="43" t="s">
        <v>281</v>
      </c>
      <c r="C143" s="54"/>
      <c r="E143" t="e">
        <f t="shared" si="8"/>
        <v>#N/A</v>
      </c>
      <c r="G143" s="47">
        <f t="shared" si="7"/>
        <v>0</v>
      </c>
      <c r="H143" s="47"/>
    </row>
    <row r="144" spans="1:8" x14ac:dyDescent="0.2">
      <c r="A144"/>
      <c r="B144" s="43" t="s">
        <v>282</v>
      </c>
      <c r="C144" s="54"/>
      <c r="E144" t="e">
        <f t="shared" si="8"/>
        <v>#N/A</v>
      </c>
      <c r="G144" s="47">
        <f t="shared" si="7"/>
        <v>0</v>
      </c>
      <c r="H144" s="47"/>
    </row>
    <row r="145" spans="1:8" x14ac:dyDescent="0.2">
      <c r="A145"/>
      <c r="B145" s="43" t="s">
        <v>283</v>
      </c>
      <c r="C145" s="54"/>
      <c r="E145" t="e">
        <f t="shared" si="8"/>
        <v>#N/A</v>
      </c>
      <c r="G145" s="47">
        <f t="shared" si="7"/>
        <v>0</v>
      </c>
      <c r="H145" s="47"/>
    </row>
    <row r="146" spans="1:8" x14ac:dyDescent="0.2">
      <c r="B146" s="43" t="s">
        <v>284</v>
      </c>
      <c r="C146" s="54"/>
      <c r="E146" t="e">
        <f t="shared" si="8"/>
        <v>#N/A</v>
      </c>
      <c r="G146" s="47">
        <f t="shared" si="7"/>
        <v>0</v>
      </c>
      <c r="H146" s="47"/>
    </row>
    <row r="147" spans="1:8" x14ac:dyDescent="0.2">
      <c r="B147" s="43" t="s">
        <v>285</v>
      </c>
      <c r="C147" s="54"/>
      <c r="E147" t="e">
        <f t="shared" si="8"/>
        <v>#N/A</v>
      </c>
      <c r="G147" s="47">
        <f t="shared" si="7"/>
        <v>0</v>
      </c>
      <c r="H147" s="47"/>
    </row>
    <row r="148" spans="1:8" x14ac:dyDescent="0.2">
      <c r="B148" s="43" t="s">
        <v>286</v>
      </c>
      <c r="C148" s="54"/>
      <c r="E148" t="e">
        <f t="shared" si="8"/>
        <v>#N/A</v>
      </c>
      <c r="G148" s="47">
        <f t="shared" si="7"/>
        <v>0</v>
      </c>
      <c r="H148" s="47"/>
    </row>
    <row r="149" spans="1:8" x14ac:dyDescent="0.2">
      <c r="B149" s="43" t="s">
        <v>287</v>
      </c>
      <c r="C149" s="54"/>
      <c r="E149" t="e">
        <f t="shared" si="8"/>
        <v>#N/A</v>
      </c>
      <c r="G149" s="47">
        <f t="shared" si="7"/>
        <v>0</v>
      </c>
      <c r="H149" s="47"/>
    </row>
    <row r="150" spans="1:8" x14ac:dyDescent="0.2">
      <c r="B150" s="43"/>
      <c r="C150" s="54"/>
      <c r="E150" t="e">
        <f t="shared" si="8"/>
        <v>#N/A</v>
      </c>
      <c r="G150" s="47">
        <f t="shared" si="7"/>
        <v>0</v>
      </c>
      <c r="H150" s="47"/>
    </row>
    <row r="151" spans="1:8" x14ac:dyDescent="0.2">
      <c r="B151" s="43" t="s">
        <v>288</v>
      </c>
      <c r="C151" s="54"/>
      <c r="E151" t="e">
        <f t="shared" si="8"/>
        <v>#N/A</v>
      </c>
      <c r="G151" s="47">
        <f t="shared" si="7"/>
        <v>0</v>
      </c>
      <c r="H151" s="47"/>
    </row>
    <row r="152" spans="1:8" x14ac:dyDescent="0.2">
      <c r="B152" s="43" t="s">
        <v>289</v>
      </c>
      <c r="C152" s="54"/>
      <c r="E152" t="e">
        <f t="shared" si="8"/>
        <v>#N/A</v>
      </c>
      <c r="G152" s="47">
        <f t="shared" si="7"/>
        <v>0</v>
      </c>
      <c r="H152" s="47"/>
    </row>
    <row r="153" spans="1:8" x14ac:dyDescent="0.2">
      <c r="B153" s="43"/>
      <c r="C153" s="54"/>
      <c r="E153" t="e">
        <f t="shared" si="8"/>
        <v>#N/A</v>
      </c>
      <c r="G153" s="47">
        <f t="shared" si="7"/>
        <v>0</v>
      </c>
      <c r="H153" s="47"/>
    </row>
    <row r="154" spans="1:8" x14ac:dyDescent="0.2">
      <c r="B154" s="43" t="s">
        <v>290</v>
      </c>
      <c r="C154" s="54"/>
      <c r="E154" t="e">
        <f t="shared" si="8"/>
        <v>#N/A</v>
      </c>
      <c r="G154" s="47">
        <f t="shared" si="7"/>
        <v>0</v>
      </c>
      <c r="H154" s="47"/>
    </row>
    <row r="155" spans="1:8" x14ac:dyDescent="0.2">
      <c r="B155" s="49" t="s">
        <v>291</v>
      </c>
      <c r="C155" s="55"/>
      <c r="E155" t="e">
        <f t="shared" si="8"/>
        <v>#N/A</v>
      </c>
      <c r="G155" s="47">
        <f t="shared" si="7"/>
        <v>0</v>
      </c>
      <c r="H155" s="47"/>
    </row>
    <row r="156" spans="1:8" x14ac:dyDescent="0.2">
      <c r="B156" s="49" t="s">
        <v>292</v>
      </c>
      <c r="C156" s="55"/>
      <c r="E156" t="e">
        <f t="shared" si="8"/>
        <v>#N/A</v>
      </c>
      <c r="G156" s="47">
        <f t="shared" si="7"/>
        <v>0</v>
      </c>
      <c r="H156" s="47"/>
    </row>
    <row r="157" spans="1:8" x14ac:dyDescent="0.2">
      <c r="A157" s="50"/>
      <c r="B157" s="49" t="s">
        <v>293</v>
      </c>
      <c r="C157" s="55"/>
      <c r="E157" t="e">
        <f t="shared" si="8"/>
        <v>#N/A</v>
      </c>
      <c r="G157" s="47">
        <f t="shared" si="7"/>
        <v>0</v>
      </c>
      <c r="H157" s="47"/>
    </row>
    <row r="158" spans="1:8" x14ac:dyDescent="0.2">
      <c r="B158" s="43"/>
      <c r="C158" s="55"/>
      <c r="E158" t="e">
        <f t="shared" si="8"/>
        <v>#N/A</v>
      </c>
      <c r="G158" s="47">
        <f t="shared" si="7"/>
        <v>0</v>
      </c>
      <c r="H158" s="47"/>
    </row>
    <row r="159" spans="1:8" x14ac:dyDescent="0.2">
      <c r="B159" s="43" t="s">
        <v>294</v>
      </c>
      <c r="C159" s="54"/>
      <c r="E159" t="e">
        <f t="shared" si="8"/>
        <v>#N/A</v>
      </c>
      <c r="G159" s="47">
        <f t="shared" si="7"/>
        <v>0</v>
      </c>
      <c r="H159" s="47"/>
    </row>
    <row r="160" spans="1:8" x14ac:dyDescent="0.2">
      <c r="B160" s="43"/>
      <c r="C160" s="54"/>
      <c r="E160" t="e">
        <f t="shared" si="8"/>
        <v>#N/A</v>
      </c>
      <c r="G160" s="47">
        <f t="shared" si="7"/>
        <v>0</v>
      </c>
      <c r="H160" s="47"/>
    </row>
    <row r="161" spans="1:8" x14ac:dyDescent="0.2">
      <c r="B161" s="43" t="s">
        <v>295</v>
      </c>
      <c r="C161" s="54"/>
      <c r="E161" t="e">
        <f t="shared" si="8"/>
        <v>#N/A</v>
      </c>
      <c r="G161" s="47">
        <f t="shared" si="7"/>
        <v>0</v>
      </c>
      <c r="H161" s="47"/>
    </row>
    <row r="162" spans="1:8" x14ac:dyDescent="0.2">
      <c r="A162" s="47">
        <v>0.53125</v>
      </c>
      <c r="B162" s="43" t="s">
        <v>296</v>
      </c>
      <c r="C162" s="54"/>
      <c r="D162" t="s">
        <v>727</v>
      </c>
      <c r="E162">
        <f t="shared" si="8"/>
        <v>3</v>
      </c>
      <c r="G162" s="47">
        <f t="shared" si="7"/>
        <v>0.53125</v>
      </c>
      <c r="H162" s="47"/>
    </row>
    <row r="163" spans="1:8" x14ac:dyDescent="0.2">
      <c r="B163" s="43" t="s">
        <v>297</v>
      </c>
      <c r="C163" s="54"/>
      <c r="E163" t="e">
        <f t="shared" si="8"/>
        <v>#N/A</v>
      </c>
      <c r="G163" s="47">
        <f t="shared" si="7"/>
        <v>0</v>
      </c>
      <c r="H163" s="47"/>
    </row>
    <row r="164" spans="1:8" x14ac:dyDescent="0.2">
      <c r="B164" s="43"/>
      <c r="C164" s="54"/>
      <c r="E164" t="e">
        <f t="shared" si="8"/>
        <v>#N/A</v>
      </c>
      <c r="G164" s="47">
        <f t="shared" si="7"/>
        <v>0</v>
      </c>
      <c r="H164" s="47"/>
    </row>
    <row r="165" spans="1:8" x14ac:dyDescent="0.2">
      <c r="B165" s="43" t="s">
        <v>298</v>
      </c>
      <c r="C165" s="54"/>
      <c r="E165" t="e">
        <f t="shared" si="8"/>
        <v>#N/A</v>
      </c>
      <c r="G165" s="47">
        <f t="shared" si="7"/>
        <v>0</v>
      </c>
      <c r="H165" s="47"/>
    </row>
    <row r="166" spans="1:8" x14ac:dyDescent="0.2">
      <c r="B166" s="43" t="s">
        <v>299</v>
      </c>
      <c r="C166" s="54"/>
      <c r="E166" t="e">
        <f t="shared" si="8"/>
        <v>#N/A</v>
      </c>
      <c r="G166" s="47">
        <f t="shared" si="7"/>
        <v>0</v>
      </c>
      <c r="H166" s="47"/>
    </row>
    <row r="167" spans="1:8" x14ac:dyDescent="0.2">
      <c r="B167" s="43" t="s">
        <v>300</v>
      </c>
      <c r="C167" s="54"/>
      <c r="E167" t="e">
        <f t="shared" si="8"/>
        <v>#N/A</v>
      </c>
      <c r="G167" s="47">
        <f t="shared" si="7"/>
        <v>0</v>
      </c>
      <c r="H167" s="47"/>
    </row>
    <row r="168" spans="1:8" x14ac:dyDescent="0.2">
      <c r="B168" s="43"/>
      <c r="C168" s="54"/>
      <c r="E168" t="e">
        <f t="shared" si="8"/>
        <v>#N/A</v>
      </c>
      <c r="G168" s="47">
        <f t="shared" si="7"/>
        <v>0</v>
      </c>
      <c r="H168" s="47"/>
    </row>
    <row r="169" spans="1:8" x14ac:dyDescent="0.2">
      <c r="B169" s="49" t="s">
        <v>301</v>
      </c>
      <c r="C169" s="54"/>
      <c r="E169" t="e">
        <f t="shared" si="8"/>
        <v>#N/A</v>
      </c>
      <c r="G169" s="47">
        <f t="shared" si="7"/>
        <v>0</v>
      </c>
      <c r="H169" s="47"/>
    </row>
    <row r="170" spans="1:8" x14ac:dyDescent="0.2">
      <c r="B170" s="49" t="s">
        <v>302</v>
      </c>
      <c r="C170" s="54"/>
      <c r="E170" t="e">
        <f t="shared" si="8"/>
        <v>#N/A</v>
      </c>
      <c r="G170" s="47">
        <f t="shared" si="7"/>
        <v>0</v>
      </c>
      <c r="H170" s="47"/>
    </row>
    <row r="171" spans="1:8" x14ac:dyDescent="0.2">
      <c r="A171" s="47">
        <v>0.57361111111111118</v>
      </c>
      <c r="B171" s="49" t="s">
        <v>303</v>
      </c>
      <c r="C171" s="54"/>
      <c r="D171" t="s">
        <v>727</v>
      </c>
      <c r="E171">
        <f t="shared" si="8"/>
        <v>3</v>
      </c>
      <c r="G171" s="47">
        <f t="shared" si="7"/>
        <v>0.57361111111111118</v>
      </c>
      <c r="H171" s="47"/>
    </row>
    <row r="172" spans="1:8" x14ac:dyDescent="0.2">
      <c r="B172" s="49" t="s">
        <v>304</v>
      </c>
      <c r="C172" s="54"/>
      <c r="E172" t="e">
        <f t="shared" si="8"/>
        <v>#N/A</v>
      </c>
      <c r="G172" s="47">
        <f t="shared" si="7"/>
        <v>0</v>
      </c>
      <c r="H172" s="47"/>
    </row>
    <row r="173" spans="1:8" x14ac:dyDescent="0.2">
      <c r="B173" s="49" t="s">
        <v>305</v>
      </c>
      <c r="C173" s="54"/>
      <c r="E173" t="e">
        <f t="shared" si="8"/>
        <v>#N/A</v>
      </c>
      <c r="G173" s="47">
        <f t="shared" si="7"/>
        <v>0</v>
      </c>
      <c r="H173" s="47"/>
    </row>
    <row r="174" spans="1:8" x14ac:dyDescent="0.2">
      <c r="A174" s="22">
        <v>0.57777777777777783</v>
      </c>
      <c r="B174" s="49" t="s">
        <v>306</v>
      </c>
      <c r="C174" s="54"/>
      <c r="D174" t="s">
        <v>727</v>
      </c>
      <c r="E174">
        <f t="shared" si="8"/>
        <v>3</v>
      </c>
      <c r="G174" s="47">
        <f t="shared" si="7"/>
        <v>0.57777777777777783</v>
      </c>
      <c r="H174" s="47"/>
    </row>
    <row r="175" spans="1:8" x14ac:dyDescent="0.2">
      <c r="A175"/>
      <c r="B175" s="49" t="s">
        <v>307</v>
      </c>
      <c r="C175" s="54"/>
      <c r="E175" t="e">
        <f t="shared" si="8"/>
        <v>#N/A</v>
      </c>
      <c r="G175" s="47">
        <f t="shared" si="7"/>
        <v>0</v>
      </c>
      <c r="H175" s="47"/>
    </row>
    <row r="176" spans="1:8" x14ac:dyDescent="0.2">
      <c r="A176"/>
      <c r="B176" s="49" t="s">
        <v>308</v>
      </c>
      <c r="C176" s="54"/>
      <c r="E176" t="e">
        <f t="shared" si="8"/>
        <v>#N/A</v>
      </c>
      <c r="G176" s="47">
        <f t="shared" si="7"/>
        <v>0</v>
      </c>
      <c r="H176" s="47"/>
    </row>
    <row r="177" spans="1:8" x14ac:dyDescent="0.2">
      <c r="A177"/>
      <c r="B177" s="49" t="s">
        <v>309</v>
      </c>
      <c r="C177" s="54"/>
      <c r="E177" t="e">
        <f t="shared" si="8"/>
        <v>#N/A</v>
      </c>
      <c r="G177" s="47">
        <f t="shared" si="7"/>
        <v>0</v>
      </c>
      <c r="H177" s="47"/>
    </row>
    <row r="178" spans="1:8" x14ac:dyDescent="0.2">
      <c r="A178"/>
      <c r="B178" s="49" t="s">
        <v>310</v>
      </c>
      <c r="C178" s="54"/>
      <c r="E178" t="e">
        <f t="shared" si="8"/>
        <v>#N/A</v>
      </c>
      <c r="G178" s="47">
        <f t="shared" si="7"/>
        <v>0</v>
      </c>
      <c r="H178" s="47"/>
    </row>
    <row r="179" spans="1:8" x14ac:dyDescent="0.2">
      <c r="A179"/>
      <c r="B179" s="43"/>
      <c r="C179" s="54"/>
      <c r="E179" t="e">
        <f t="shared" si="8"/>
        <v>#N/A</v>
      </c>
      <c r="G179" s="47">
        <f t="shared" si="7"/>
        <v>0</v>
      </c>
      <c r="H179" s="47"/>
    </row>
    <row r="180" spans="1:8" x14ac:dyDescent="0.2">
      <c r="A180"/>
      <c r="B180" s="43" t="s">
        <v>311</v>
      </c>
      <c r="C180" s="54"/>
      <c r="E180" t="e">
        <f t="shared" si="8"/>
        <v>#N/A</v>
      </c>
      <c r="G180" s="47">
        <f t="shared" si="7"/>
        <v>0</v>
      </c>
      <c r="H180" s="47"/>
    </row>
    <row r="181" spans="1:8" x14ac:dyDescent="0.2">
      <c r="A181"/>
      <c r="B181" s="43" t="s">
        <v>312</v>
      </c>
      <c r="C181" s="54"/>
      <c r="E181" t="e">
        <f t="shared" si="8"/>
        <v>#N/A</v>
      </c>
      <c r="G181" s="47">
        <f t="shared" si="7"/>
        <v>0</v>
      </c>
      <c r="H181" s="47"/>
    </row>
    <row r="182" spans="1:8" x14ac:dyDescent="0.2">
      <c r="A182"/>
      <c r="B182" s="43"/>
      <c r="C182" s="54"/>
      <c r="E182" t="e">
        <f t="shared" si="8"/>
        <v>#N/A</v>
      </c>
      <c r="G182" s="47">
        <f t="shared" si="7"/>
        <v>0</v>
      </c>
      <c r="H182" s="47"/>
    </row>
    <row r="183" spans="1:8" x14ac:dyDescent="0.2">
      <c r="A183"/>
      <c r="B183" s="43" t="s">
        <v>313</v>
      </c>
      <c r="C183" s="55"/>
      <c r="E183" t="e">
        <f t="shared" si="8"/>
        <v>#N/A</v>
      </c>
      <c r="G183" s="47">
        <f t="shared" si="7"/>
        <v>0</v>
      </c>
      <c r="H183" s="47"/>
    </row>
    <row r="184" spans="1:8" x14ac:dyDescent="0.2">
      <c r="A184"/>
      <c r="B184" s="43"/>
      <c r="C184" s="55"/>
      <c r="E184" t="e">
        <f t="shared" si="8"/>
        <v>#N/A</v>
      </c>
      <c r="G184" s="47">
        <f t="shared" si="7"/>
        <v>0</v>
      </c>
      <c r="H184" s="47"/>
    </row>
    <row r="185" spans="1:8" x14ac:dyDescent="0.2">
      <c r="A185"/>
      <c r="B185" s="49" t="s">
        <v>314</v>
      </c>
      <c r="C185" s="54"/>
      <c r="E185" t="e">
        <f t="shared" si="8"/>
        <v>#N/A</v>
      </c>
      <c r="G185" s="47">
        <f t="shared" ref="G185:G243" si="9">A185</f>
        <v>0</v>
      </c>
      <c r="H185" s="47"/>
    </row>
    <row r="186" spans="1:8" x14ac:dyDescent="0.2">
      <c r="A186"/>
      <c r="B186" s="49" t="s">
        <v>315</v>
      </c>
      <c r="C186" s="54"/>
      <c r="E186" t="e">
        <f t="shared" si="8"/>
        <v>#N/A</v>
      </c>
      <c r="G186" s="47">
        <f t="shared" si="9"/>
        <v>0</v>
      </c>
      <c r="H186" s="47"/>
    </row>
    <row r="187" spans="1:8" x14ac:dyDescent="0.2">
      <c r="A187"/>
      <c r="B187" s="49"/>
      <c r="C187" s="54"/>
      <c r="E187" t="e">
        <f t="shared" si="8"/>
        <v>#N/A</v>
      </c>
      <c r="G187" s="47">
        <f t="shared" si="9"/>
        <v>0</v>
      </c>
      <c r="H187" s="47"/>
    </row>
    <row r="188" spans="1:8" x14ac:dyDescent="0.2">
      <c r="B188" s="49" t="s">
        <v>316</v>
      </c>
      <c r="C188" s="54"/>
      <c r="E188" t="e">
        <f t="shared" si="8"/>
        <v>#N/A</v>
      </c>
      <c r="G188" s="47">
        <f t="shared" si="9"/>
        <v>0</v>
      </c>
      <c r="H188" s="47"/>
    </row>
    <row r="189" spans="1:8" x14ac:dyDescent="0.2">
      <c r="B189" s="49" t="s">
        <v>317</v>
      </c>
      <c r="C189" s="54"/>
      <c r="E189" t="e">
        <f t="shared" si="8"/>
        <v>#N/A</v>
      </c>
      <c r="G189" s="47">
        <f t="shared" si="9"/>
        <v>0</v>
      </c>
      <c r="H189" s="47"/>
    </row>
    <row r="190" spans="1:8" x14ac:dyDescent="0.2">
      <c r="B190" s="49"/>
      <c r="C190" s="54"/>
      <c r="E190" t="e">
        <f t="shared" si="8"/>
        <v>#N/A</v>
      </c>
      <c r="G190" s="47">
        <f t="shared" si="9"/>
        <v>0</v>
      </c>
      <c r="H190" s="47"/>
    </row>
    <row r="191" spans="1:8" x14ac:dyDescent="0.2">
      <c r="B191" s="49" t="s">
        <v>318</v>
      </c>
      <c r="C191" s="54"/>
      <c r="E191" t="e">
        <f t="shared" si="8"/>
        <v>#N/A</v>
      </c>
      <c r="G191" s="47">
        <f t="shared" si="9"/>
        <v>0</v>
      </c>
      <c r="H191" s="47"/>
    </row>
    <row r="192" spans="1:8" x14ac:dyDescent="0.2">
      <c r="B192" s="49" t="s">
        <v>319</v>
      </c>
      <c r="C192" s="54"/>
      <c r="E192" t="e">
        <f t="shared" si="8"/>
        <v>#N/A</v>
      </c>
      <c r="G192" s="47">
        <f t="shared" si="9"/>
        <v>0</v>
      </c>
      <c r="H192" s="47"/>
    </row>
    <row r="193" spans="1:8" x14ac:dyDescent="0.2">
      <c r="B193" s="43"/>
      <c r="C193" s="54"/>
      <c r="E193" t="e">
        <f t="shared" ref="E193:E249" si="10">VLOOKUP(D193,$R$7:$T$13,3,0)</f>
        <v>#N/A</v>
      </c>
      <c r="G193" s="47">
        <f t="shared" si="9"/>
        <v>0</v>
      </c>
      <c r="H193" s="47"/>
    </row>
    <row r="194" spans="1:8" x14ac:dyDescent="0.2">
      <c r="B194" s="43" t="s">
        <v>320</v>
      </c>
      <c r="C194" s="54"/>
      <c r="E194" t="e">
        <f t="shared" si="10"/>
        <v>#N/A</v>
      </c>
      <c r="G194" s="47">
        <f t="shared" si="9"/>
        <v>0</v>
      </c>
      <c r="H194" s="47"/>
    </row>
    <row r="195" spans="1:8" x14ac:dyDescent="0.2">
      <c r="B195" s="43"/>
      <c r="C195" s="55"/>
      <c r="E195" t="e">
        <f t="shared" si="10"/>
        <v>#N/A</v>
      </c>
      <c r="G195" s="47">
        <f t="shared" si="9"/>
        <v>0</v>
      </c>
      <c r="H195" s="47"/>
    </row>
    <row r="196" spans="1:8" x14ac:dyDescent="0.2">
      <c r="B196" s="43" t="s">
        <v>321</v>
      </c>
      <c r="C196" s="55"/>
      <c r="E196" t="e">
        <f t="shared" si="10"/>
        <v>#N/A</v>
      </c>
      <c r="G196" s="47">
        <f t="shared" si="9"/>
        <v>0</v>
      </c>
      <c r="H196" s="47"/>
    </row>
    <row r="197" spans="1:8" x14ac:dyDescent="0.2">
      <c r="A197" s="50"/>
      <c r="B197" s="43"/>
      <c r="C197" s="55"/>
      <c r="E197" t="e">
        <f t="shared" si="10"/>
        <v>#N/A</v>
      </c>
      <c r="G197" s="47">
        <f t="shared" si="9"/>
        <v>0</v>
      </c>
      <c r="H197" s="47"/>
    </row>
    <row r="198" spans="1:8" x14ac:dyDescent="0.2">
      <c r="A198" s="50"/>
      <c r="B198" s="43" t="s">
        <v>322</v>
      </c>
      <c r="C198" s="55"/>
      <c r="E198" t="e">
        <f t="shared" si="10"/>
        <v>#N/A</v>
      </c>
      <c r="G198" s="47">
        <f t="shared" si="9"/>
        <v>0</v>
      </c>
      <c r="H198" s="47"/>
    </row>
    <row r="199" spans="1:8" x14ac:dyDescent="0.2">
      <c r="A199" s="50"/>
      <c r="B199" s="43" t="s">
        <v>323</v>
      </c>
      <c r="C199" s="55"/>
      <c r="E199" t="e">
        <f t="shared" si="10"/>
        <v>#N/A</v>
      </c>
      <c r="G199" s="47">
        <f t="shared" si="9"/>
        <v>0</v>
      </c>
      <c r="H199" s="47"/>
    </row>
    <row r="200" spans="1:8" x14ac:dyDescent="0.2">
      <c r="B200" s="43" t="s">
        <v>324</v>
      </c>
      <c r="C200" s="55"/>
      <c r="E200" t="e">
        <f t="shared" si="10"/>
        <v>#N/A</v>
      </c>
      <c r="G200" s="47">
        <f t="shared" si="9"/>
        <v>0</v>
      </c>
      <c r="H200" s="47"/>
    </row>
    <row r="201" spans="1:8" x14ac:dyDescent="0.2">
      <c r="B201" s="43" t="s">
        <v>325</v>
      </c>
      <c r="C201" s="54"/>
      <c r="E201" t="e">
        <f t="shared" si="10"/>
        <v>#N/A</v>
      </c>
      <c r="G201" s="47">
        <f t="shared" si="9"/>
        <v>0</v>
      </c>
      <c r="H201" s="47"/>
    </row>
    <row r="202" spans="1:8" x14ac:dyDescent="0.2">
      <c r="B202" s="43"/>
      <c r="C202" s="54"/>
      <c r="E202" t="e">
        <f t="shared" si="10"/>
        <v>#N/A</v>
      </c>
      <c r="G202" s="47">
        <f t="shared" si="9"/>
        <v>0</v>
      </c>
      <c r="H202" s="47"/>
    </row>
    <row r="203" spans="1:8" ht="30" x14ac:dyDescent="0.2">
      <c r="A203" s="47">
        <v>0.70972222222222225</v>
      </c>
      <c r="B203" s="43" t="s">
        <v>326</v>
      </c>
      <c r="C203" s="54"/>
      <c r="D203" t="s">
        <v>727</v>
      </c>
      <c r="E203">
        <f t="shared" si="10"/>
        <v>3</v>
      </c>
      <c r="G203" s="47">
        <f t="shared" si="9"/>
        <v>0.70972222222222225</v>
      </c>
      <c r="H203" s="47"/>
    </row>
    <row r="204" spans="1:8" x14ac:dyDescent="0.2">
      <c r="B204" s="43" t="s">
        <v>327</v>
      </c>
      <c r="C204" s="54"/>
      <c r="E204" t="e">
        <f t="shared" si="10"/>
        <v>#N/A</v>
      </c>
      <c r="G204" s="47">
        <f t="shared" si="9"/>
        <v>0</v>
      </c>
      <c r="H204" s="47"/>
    </row>
    <row r="205" spans="1:8" x14ac:dyDescent="0.2">
      <c r="A205" s="47">
        <v>0.72083333333333333</v>
      </c>
      <c r="B205" s="43" t="s">
        <v>328</v>
      </c>
      <c r="C205" s="54"/>
      <c r="D205" t="s">
        <v>727</v>
      </c>
      <c r="E205">
        <f t="shared" si="10"/>
        <v>3</v>
      </c>
      <c r="G205" s="47">
        <f t="shared" si="9"/>
        <v>0.72083333333333333</v>
      </c>
      <c r="H205" s="47"/>
    </row>
    <row r="206" spans="1:8" x14ac:dyDescent="0.2">
      <c r="B206" s="43" t="s">
        <v>329</v>
      </c>
      <c r="C206" s="54"/>
      <c r="E206" t="e">
        <f t="shared" si="10"/>
        <v>#N/A</v>
      </c>
      <c r="G206" s="47">
        <f t="shared" si="9"/>
        <v>0</v>
      </c>
      <c r="H206" s="47"/>
    </row>
    <row r="207" spans="1:8" x14ac:dyDescent="0.2">
      <c r="B207" s="43" t="s">
        <v>330</v>
      </c>
      <c r="C207" s="54"/>
      <c r="E207" t="e">
        <f t="shared" si="10"/>
        <v>#N/A</v>
      </c>
      <c r="G207" s="47">
        <f t="shared" si="9"/>
        <v>0</v>
      </c>
      <c r="H207" s="47"/>
    </row>
    <row r="208" spans="1:8" x14ac:dyDescent="0.2">
      <c r="B208" s="43"/>
      <c r="C208" s="54"/>
      <c r="E208" t="e">
        <f t="shared" si="10"/>
        <v>#N/A</v>
      </c>
      <c r="G208" s="47">
        <f t="shared" si="9"/>
        <v>0</v>
      </c>
      <c r="H208" s="47"/>
    </row>
    <row r="209" spans="2:8" customFormat="1" x14ac:dyDescent="0.2">
      <c r="B209" s="43" t="s">
        <v>331</v>
      </c>
      <c r="C209" s="54"/>
      <c r="E209" t="e">
        <f t="shared" si="10"/>
        <v>#N/A</v>
      </c>
      <c r="G209" s="47">
        <f t="shared" si="9"/>
        <v>0</v>
      </c>
      <c r="H209" s="47"/>
    </row>
    <row r="210" spans="2:8" customFormat="1" x14ac:dyDescent="0.2">
      <c r="B210" s="43"/>
      <c r="C210" s="54"/>
      <c r="E210" t="e">
        <f t="shared" si="10"/>
        <v>#N/A</v>
      </c>
      <c r="G210" s="47">
        <f t="shared" si="9"/>
        <v>0</v>
      </c>
      <c r="H210" s="47"/>
    </row>
    <row r="211" spans="2:8" customFormat="1" x14ac:dyDescent="0.2">
      <c r="B211" s="49" t="s">
        <v>332</v>
      </c>
      <c r="C211" s="54"/>
      <c r="E211" t="e">
        <f t="shared" si="10"/>
        <v>#N/A</v>
      </c>
      <c r="G211" s="47">
        <f t="shared" si="9"/>
        <v>0</v>
      </c>
      <c r="H211" s="47"/>
    </row>
    <row r="212" spans="2:8" customFormat="1" x14ac:dyDescent="0.2">
      <c r="B212" s="49" t="s">
        <v>333</v>
      </c>
      <c r="C212" s="54"/>
      <c r="E212" t="e">
        <f t="shared" si="10"/>
        <v>#N/A</v>
      </c>
      <c r="G212" s="47">
        <f t="shared" si="9"/>
        <v>0</v>
      </c>
      <c r="H212" s="47"/>
    </row>
    <row r="213" spans="2:8" customFormat="1" x14ac:dyDescent="0.2">
      <c r="B213" s="49"/>
      <c r="C213" s="54"/>
      <c r="E213" t="e">
        <f t="shared" si="10"/>
        <v>#N/A</v>
      </c>
      <c r="G213" s="47">
        <f t="shared" si="9"/>
        <v>0</v>
      </c>
      <c r="H213" s="47"/>
    </row>
    <row r="214" spans="2:8" customFormat="1" x14ac:dyDescent="0.2">
      <c r="B214" s="49" t="s">
        <v>334</v>
      </c>
      <c r="C214" s="54"/>
      <c r="E214" t="e">
        <f t="shared" si="10"/>
        <v>#N/A</v>
      </c>
      <c r="G214" s="47">
        <f t="shared" si="9"/>
        <v>0</v>
      </c>
      <c r="H214" s="47"/>
    </row>
    <row r="215" spans="2:8" customFormat="1" x14ac:dyDescent="0.2">
      <c r="B215" s="49"/>
      <c r="C215" s="54"/>
      <c r="E215" t="e">
        <f t="shared" si="10"/>
        <v>#N/A</v>
      </c>
      <c r="G215" s="47">
        <f t="shared" si="9"/>
        <v>0</v>
      </c>
      <c r="H215" s="47"/>
    </row>
    <row r="216" spans="2:8" customFormat="1" x14ac:dyDescent="0.2">
      <c r="B216" s="49" t="s">
        <v>335</v>
      </c>
      <c r="C216" s="54"/>
      <c r="E216" t="e">
        <f t="shared" si="10"/>
        <v>#N/A</v>
      </c>
      <c r="G216" s="47">
        <f t="shared" si="9"/>
        <v>0</v>
      </c>
      <c r="H216" s="47"/>
    </row>
    <row r="217" spans="2:8" customFormat="1" x14ac:dyDescent="0.2">
      <c r="B217" s="43"/>
      <c r="C217" s="54"/>
      <c r="E217" t="e">
        <f t="shared" si="10"/>
        <v>#N/A</v>
      </c>
      <c r="G217" s="47">
        <f t="shared" si="9"/>
        <v>0</v>
      </c>
      <c r="H217" s="47"/>
    </row>
    <row r="218" spans="2:8" customFormat="1" x14ac:dyDescent="0.2">
      <c r="B218" s="43" t="s">
        <v>336</v>
      </c>
      <c r="C218" s="54"/>
      <c r="E218" t="e">
        <f t="shared" si="10"/>
        <v>#N/A</v>
      </c>
      <c r="G218" s="47">
        <f t="shared" si="9"/>
        <v>0</v>
      </c>
      <c r="H218" s="47"/>
    </row>
    <row r="219" spans="2:8" customFormat="1" x14ac:dyDescent="0.2">
      <c r="B219" s="43"/>
      <c r="C219" s="54"/>
      <c r="E219" t="e">
        <f t="shared" si="10"/>
        <v>#N/A</v>
      </c>
      <c r="G219" s="47">
        <f t="shared" si="9"/>
        <v>0</v>
      </c>
      <c r="H219" s="47"/>
    </row>
    <row r="220" spans="2:8" customFormat="1" x14ac:dyDescent="0.2">
      <c r="B220" s="43" t="s">
        <v>337</v>
      </c>
      <c r="C220" s="54"/>
      <c r="E220" t="e">
        <f t="shared" si="10"/>
        <v>#N/A</v>
      </c>
      <c r="G220" s="47">
        <f t="shared" si="9"/>
        <v>0</v>
      </c>
      <c r="H220" s="47"/>
    </row>
    <row r="221" spans="2:8" customFormat="1" x14ac:dyDescent="0.2">
      <c r="B221" s="43" t="s">
        <v>338</v>
      </c>
      <c r="C221" s="54"/>
      <c r="E221" t="e">
        <f t="shared" si="10"/>
        <v>#N/A</v>
      </c>
      <c r="G221" s="47">
        <f t="shared" si="9"/>
        <v>0</v>
      </c>
      <c r="H221" s="47"/>
    </row>
    <row r="222" spans="2:8" customFormat="1" x14ac:dyDescent="0.2">
      <c r="B222" s="43"/>
      <c r="C222" s="54"/>
      <c r="E222" t="e">
        <f t="shared" si="10"/>
        <v>#N/A</v>
      </c>
      <c r="G222" s="47">
        <f t="shared" si="9"/>
        <v>0</v>
      </c>
      <c r="H222" s="47"/>
    </row>
    <row r="223" spans="2:8" customFormat="1" x14ac:dyDescent="0.2">
      <c r="B223" s="43" t="s">
        <v>339</v>
      </c>
      <c r="C223" s="54"/>
      <c r="E223" t="e">
        <f t="shared" si="10"/>
        <v>#N/A</v>
      </c>
      <c r="G223" s="47">
        <f t="shared" si="9"/>
        <v>0</v>
      </c>
      <c r="H223" s="47"/>
    </row>
    <row r="224" spans="2:8" customFormat="1" x14ac:dyDescent="0.2">
      <c r="B224" s="43" t="s">
        <v>340</v>
      </c>
      <c r="C224" s="54"/>
      <c r="E224" t="e">
        <f t="shared" si="10"/>
        <v>#N/A</v>
      </c>
      <c r="G224" s="47">
        <f t="shared" si="9"/>
        <v>0</v>
      </c>
      <c r="H224" s="47"/>
    </row>
    <row r="225" spans="2:8" customFormat="1" x14ac:dyDescent="0.2">
      <c r="B225" s="43" t="s">
        <v>341</v>
      </c>
      <c r="C225" s="54"/>
      <c r="E225" t="e">
        <f t="shared" si="10"/>
        <v>#N/A</v>
      </c>
      <c r="G225" s="47">
        <f t="shared" si="9"/>
        <v>0</v>
      </c>
      <c r="H225" s="47"/>
    </row>
    <row r="226" spans="2:8" customFormat="1" x14ac:dyDescent="0.2">
      <c r="B226" s="43"/>
      <c r="C226" s="54"/>
      <c r="E226" t="e">
        <f t="shared" si="10"/>
        <v>#N/A</v>
      </c>
      <c r="G226" s="47">
        <f t="shared" si="9"/>
        <v>0</v>
      </c>
      <c r="H226" s="47"/>
    </row>
    <row r="227" spans="2:8" customFormat="1" x14ac:dyDescent="0.2">
      <c r="B227" s="43" t="s">
        <v>342</v>
      </c>
      <c r="C227" s="54"/>
      <c r="E227" t="e">
        <f t="shared" si="10"/>
        <v>#N/A</v>
      </c>
      <c r="G227" s="47">
        <f t="shared" si="9"/>
        <v>0</v>
      </c>
      <c r="H227" s="47"/>
    </row>
    <row r="228" spans="2:8" customFormat="1" x14ac:dyDescent="0.2">
      <c r="B228" s="43"/>
      <c r="C228" s="54"/>
      <c r="E228" t="e">
        <f t="shared" si="10"/>
        <v>#N/A</v>
      </c>
      <c r="G228" s="47">
        <f t="shared" si="9"/>
        <v>0</v>
      </c>
      <c r="H228" s="47"/>
    </row>
    <row r="229" spans="2:8" customFormat="1" x14ac:dyDescent="0.2">
      <c r="B229" s="49" t="s">
        <v>343</v>
      </c>
      <c r="C229" s="54"/>
      <c r="E229" t="e">
        <f t="shared" si="10"/>
        <v>#N/A</v>
      </c>
      <c r="G229" s="47">
        <f t="shared" si="9"/>
        <v>0</v>
      </c>
      <c r="H229" s="47"/>
    </row>
    <row r="230" spans="2:8" customFormat="1" x14ac:dyDescent="0.2">
      <c r="B230" s="49" t="s">
        <v>344</v>
      </c>
      <c r="C230" s="54"/>
      <c r="E230" t="e">
        <f t="shared" si="10"/>
        <v>#N/A</v>
      </c>
      <c r="G230" s="47">
        <f t="shared" si="9"/>
        <v>0</v>
      </c>
      <c r="H230" s="47"/>
    </row>
    <row r="231" spans="2:8" customFormat="1" x14ac:dyDescent="0.2">
      <c r="B231" s="49" t="s">
        <v>345</v>
      </c>
      <c r="C231" s="54"/>
      <c r="E231" t="e">
        <f t="shared" si="10"/>
        <v>#N/A</v>
      </c>
      <c r="G231" s="47">
        <f t="shared" si="9"/>
        <v>0</v>
      </c>
      <c r="H231" s="47"/>
    </row>
    <row r="232" spans="2:8" customFormat="1" x14ac:dyDescent="0.2">
      <c r="B232" s="49" t="s">
        <v>346</v>
      </c>
      <c r="C232" s="54"/>
      <c r="E232" t="e">
        <f t="shared" si="10"/>
        <v>#N/A</v>
      </c>
      <c r="G232" s="47">
        <f t="shared" si="9"/>
        <v>0</v>
      </c>
      <c r="H232" s="47"/>
    </row>
    <row r="233" spans="2:8" customFormat="1" x14ac:dyDescent="0.2">
      <c r="B233" s="49" t="s">
        <v>347</v>
      </c>
      <c r="C233" s="54"/>
      <c r="E233" t="e">
        <f t="shared" si="10"/>
        <v>#N/A</v>
      </c>
      <c r="G233" s="47">
        <f t="shared" si="9"/>
        <v>0</v>
      </c>
      <c r="H233" s="47"/>
    </row>
    <row r="234" spans="2:8" customFormat="1" x14ac:dyDescent="0.2">
      <c r="B234" s="49" t="s">
        <v>348</v>
      </c>
      <c r="C234" s="54"/>
      <c r="E234" t="e">
        <f t="shared" si="10"/>
        <v>#N/A</v>
      </c>
      <c r="G234" s="47">
        <f t="shared" si="9"/>
        <v>0</v>
      </c>
      <c r="H234" s="47"/>
    </row>
    <row r="235" spans="2:8" customFormat="1" x14ac:dyDescent="0.2">
      <c r="B235" s="49" t="s">
        <v>349</v>
      </c>
      <c r="C235" s="54"/>
      <c r="E235" t="e">
        <f t="shared" si="10"/>
        <v>#N/A</v>
      </c>
      <c r="G235" s="47">
        <f t="shared" si="9"/>
        <v>0</v>
      </c>
      <c r="H235" s="47"/>
    </row>
    <row r="236" spans="2:8" customFormat="1" x14ac:dyDescent="0.2">
      <c r="B236" s="49"/>
      <c r="C236" s="54"/>
      <c r="E236" t="e">
        <f t="shared" si="10"/>
        <v>#N/A</v>
      </c>
      <c r="G236" s="47">
        <f t="shared" si="9"/>
        <v>0</v>
      </c>
      <c r="H236" s="47"/>
    </row>
    <row r="237" spans="2:8" customFormat="1" x14ac:dyDescent="0.2">
      <c r="B237" s="49" t="s">
        <v>741</v>
      </c>
      <c r="C237" s="54"/>
      <c r="E237" t="e">
        <f t="shared" si="10"/>
        <v>#N/A</v>
      </c>
      <c r="G237" s="47">
        <f t="shared" si="9"/>
        <v>0</v>
      </c>
      <c r="H237" s="47"/>
    </row>
    <row r="238" spans="2:8" customFormat="1" x14ac:dyDescent="0.2">
      <c r="B238" s="43"/>
      <c r="C238" s="55"/>
      <c r="E238" t="e">
        <f t="shared" si="10"/>
        <v>#N/A</v>
      </c>
      <c r="G238" s="47">
        <f t="shared" si="9"/>
        <v>0</v>
      </c>
      <c r="H238" s="47"/>
    </row>
    <row r="239" spans="2:8" customFormat="1" x14ac:dyDescent="0.2">
      <c r="B239" s="43" t="s">
        <v>351</v>
      </c>
      <c r="C239" s="55"/>
      <c r="E239" t="e">
        <f t="shared" si="10"/>
        <v>#N/A</v>
      </c>
      <c r="G239" s="47">
        <f t="shared" si="9"/>
        <v>0</v>
      </c>
      <c r="H239" s="47"/>
    </row>
    <row r="240" spans="2:8" customFormat="1" x14ac:dyDescent="0.2">
      <c r="B240" s="43" t="s">
        <v>740</v>
      </c>
      <c r="C240" s="55"/>
      <c r="E240" t="e">
        <f t="shared" si="10"/>
        <v>#N/A</v>
      </c>
      <c r="G240" s="47">
        <f t="shared" si="9"/>
        <v>0</v>
      </c>
      <c r="H240" s="47"/>
    </row>
    <row r="241" spans="1:8" x14ac:dyDescent="0.2">
      <c r="B241" s="43"/>
      <c r="C241" s="55"/>
      <c r="E241" t="e">
        <f t="shared" si="10"/>
        <v>#N/A</v>
      </c>
      <c r="G241" s="47">
        <f t="shared" si="9"/>
        <v>0</v>
      </c>
      <c r="H241" s="47"/>
    </row>
    <row r="242" spans="1:8" x14ac:dyDescent="0.2">
      <c r="B242" s="43" t="s">
        <v>353</v>
      </c>
      <c r="C242" s="55"/>
      <c r="E242" t="e">
        <f t="shared" si="10"/>
        <v>#N/A</v>
      </c>
      <c r="G242" s="47">
        <f t="shared" si="9"/>
        <v>0</v>
      </c>
      <c r="H242" s="47"/>
    </row>
    <row r="243" spans="1:8" x14ac:dyDescent="0.2">
      <c r="B243" s="43"/>
      <c r="C243" s="55"/>
      <c r="E243" t="e">
        <f t="shared" si="10"/>
        <v>#N/A</v>
      </c>
      <c r="G243" s="47">
        <f t="shared" si="9"/>
        <v>0</v>
      </c>
      <c r="H243" s="47"/>
    </row>
    <row r="244" spans="1:8" x14ac:dyDescent="0.2">
      <c r="A244" s="50"/>
      <c r="B244" s="49" t="s">
        <v>354</v>
      </c>
      <c r="C244" s="55"/>
      <c r="E244" t="e">
        <f t="shared" si="10"/>
        <v>#N/A</v>
      </c>
      <c r="G244" s="47">
        <f t="shared" ref="G244:G300" si="11">A244</f>
        <v>0</v>
      </c>
      <c r="H244" s="47"/>
    </row>
    <row r="245" spans="1:8" ht="30" x14ac:dyDescent="0.2">
      <c r="A245" s="50"/>
      <c r="B245" s="49" t="s">
        <v>355</v>
      </c>
      <c r="C245" s="55"/>
      <c r="E245" t="e">
        <f t="shared" si="10"/>
        <v>#N/A</v>
      </c>
      <c r="G245" s="47">
        <f t="shared" si="11"/>
        <v>0</v>
      </c>
      <c r="H245" s="47"/>
    </row>
    <row r="246" spans="1:8" x14ac:dyDescent="0.2">
      <c r="B246" s="49" t="s">
        <v>356</v>
      </c>
      <c r="C246" s="55"/>
      <c r="E246" t="e">
        <f t="shared" si="10"/>
        <v>#N/A</v>
      </c>
      <c r="G246" s="47">
        <f t="shared" si="11"/>
        <v>0</v>
      </c>
      <c r="H246" s="47"/>
    </row>
    <row r="247" spans="1:8" x14ac:dyDescent="0.2">
      <c r="A247"/>
      <c r="B247" s="43"/>
      <c r="C247" s="55"/>
      <c r="E247" t="e">
        <f t="shared" si="10"/>
        <v>#N/A</v>
      </c>
      <c r="G247" s="47">
        <f t="shared" si="11"/>
        <v>0</v>
      </c>
      <c r="H247" s="47"/>
    </row>
    <row r="248" spans="1:8" x14ac:dyDescent="0.2">
      <c r="A248"/>
      <c r="B248" s="43" t="s">
        <v>737</v>
      </c>
      <c r="C248" s="54"/>
      <c r="E248" t="e">
        <f t="shared" si="10"/>
        <v>#N/A</v>
      </c>
      <c r="G248" s="47">
        <f t="shared" si="11"/>
        <v>0</v>
      </c>
      <c r="H248" s="47"/>
    </row>
    <row r="249" spans="1:8" x14ac:dyDescent="0.2">
      <c r="A249"/>
      <c r="B249" s="43"/>
      <c r="C249" s="54"/>
      <c r="E249" t="e">
        <f t="shared" si="10"/>
        <v>#N/A</v>
      </c>
      <c r="G249" s="47">
        <f t="shared" si="11"/>
        <v>0</v>
      </c>
      <c r="H249" s="47"/>
    </row>
    <row r="250" spans="1:8" x14ac:dyDescent="0.2">
      <c r="A250"/>
      <c r="B250" s="49" t="s">
        <v>358</v>
      </c>
      <c r="C250" s="55"/>
      <c r="E250" t="e">
        <f t="shared" ref="E250:E308" si="12">VLOOKUP(D250,$R$7:$T$13,3,0)</f>
        <v>#N/A</v>
      </c>
      <c r="G250" s="47">
        <f t="shared" si="11"/>
        <v>0</v>
      </c>
      <c r="H250" s="47"/>
    </row>
    <row r="251" spans="1:8" x14ac:dyDescent="0.2">
      <c r="A251"/>
      <c r="B251" s="49" t="s">
        <v>359</v>
      </c>
      <c r="C251" s="55"/>
      <c r="E251" t="e">
        <f t="shared" si="12"/>
        <v>#N/A</v>
      </c>
      <c r="G251" s="47">
        <f t="shared" si="11"/>
        <v>0</v>
      </c>
      <c r="H251" s="47"/>
    </row>
    <row r="252" spans="1:8" x14ac:dyDescent="0.2">
      <c r="A252"/>
      <c r="B252" s="49" t="s">
        <v>360</v>
      </c>
      <c r="C252" s="55"/>
      <c r="E252" t="e">
        <f t="shared" si="12"/>
        <v>#N/A</v>
      </c>
      <c r="G252" s="47">
        <f t="shared" si="11"/>
        <v>0</v>
      </c>
      <c r="H252" s="47"/>
    </row>
    <row r="253" spans="1:8" x14ac:dyDescent="0.2">
      <c r="A253"/>
      <c r="B253" s="49" t="s">
        <v>361</v>
      </c>
      <c r="C253" s="55"/>
      <c r="E253" t="e">
        <f t="shared" si="12"/>
        <v>#N/A</v>
      </c>
      <c r="G253" s="47">
        <f t="shared" si="11"/>
        <v>0</v>
      </c>
      <c r="H253" s="47"/>
    </row>
    <row r="254" spans="1:8" ht="30" x14ac:dyDescent="0.2">
      <c r="A254"/>
      <c r="B254" s="49" t="s">
        <v>362</v>
      </c>
      <c r="C254" s="55"/>
      <c r="E254" t="e">
        <f t="shared" si="12"/>
        <v>#N/A</v>
      </c>
      <c r="G254" s="47">
        <f t="shared" si="11"/>
        <v>0</v>
      </c>
      <c r="H254" s="47"/>
    </row>
    <row r="255" spans="1:8" x14ac:dyDescent="0.2">
      <c r="A255"/>
      <c r="B255" s="43" t="s">
        <v>363</v>
      </c>
      <c r="C255" s="55"/>
      <c r="E255" t="e">
        <f t="shared" si="12"/>
        <v>#N/A</v>
      </c>
      <c r="G255" s="47">
        <f t="shared" si="11"/>
        <v>0</v>
      </c>
      <c r="H255" s="47"/>
    </row>
    <row r="256" spans="1:8" x14ac:dyDescent="0.2">
      <c r="A256"/>
      <c r="B256" s="43" t="s">
        <v>364</v>
      </c>
      <c r="C256" s="55"/>
      <c r="E256" t="e">
        <f t="shared" si="12"/>
        <v>#N/A</v>
      </c>
      <c r="G256" s="47">
        <f t="shared" si="11"/>
        <v>0</v>
      </c>
      <c r="H256" s="47"/>
    </row>
    <row r="257" spans="1:8" x14ac:dyDescent="0.2">
      <c r="A257"/>
      <c r="B257" s="43"/>
      <c r="C257" s="55"/>
      <c r="E257" t="e">
        <f t="shared" si="12"/>
        <v>#N/A</v>
      </c>
      <c r="G257" s="47">
        <f t="shared" si="11"/>
        <v>0</v>
      </c>
      <c r="H257" s="47"/>
    </row>
    <row r="258" spans="1:8" x14ac:dyDescent="0.2">
      <c r="A258"/>
      <c r="B258" s="43" t="s">
        <v>365</v>
      </c>
      <c r="C258" s="55"/>
      <c r="E258" t="e">
        <f t="shared" si="12"/>
        <v>#N/A</v>
      </c>
      <c r="G258" s="47">
        <f t="shared" si="11"/>
        <v>0</v>
      </c>
      <c r="H258" s="47"/>
    </row>
    <row r="259" spans="1:8" x14ac:dyDescent="0.2">
      <c r="B259" s="43" t="s">
        <v>366</v>
      </c>
      <c r="C259" s="55"/>
      <c r="E259" t="e">
        <f t="shared" si="12"/>
        <v>#N/A</v>
      </c>
      <c r="G259" s="47">
        <f t="shared" si="11"/>
        <v>0</v>
      </c>
      <c r="H259" s="47"/>
    </row>
    <row r="260" spans="1:8" x14ac:dyDescent="0.2">
      <c r="B260" s="43"/>
      <c r="C260" s="55"/>
      <c r="E260" t="e">
        <f t="shared" si="12"/>
        <v>#N/A</v>
      </c>
      <c r="G260" s="47">
        <f t="shared" si="11"/>
        <v>0</v>
      </c>
      <c r="H260" s="47"/>
    </row>
    <row r="261" spans="1:8" x14ac:dyDescent="0.2">
      <c r="B261" s="43" t="s">
        <v>367</v>
      </c>
      <c r="C261" s="55"/>
      <c r="E261" t="e">
        <f t="shared" si="12"/>
        <v>#N/A</v>
      </c>
      <c r="G261" s="47">
        <f t="shared" si="11"/>
        <v>0</v>
      </c>
      <c r="H261" s="47"/>
    </row>
    <row r="262" spans="1:8" x14ac:dyDescent="0.2">
      <c r="B262" s="43"/>
      <c r="C262" s="54"/>
      <c r="E262" t="e">
        <f t="shared" si="12"/>
        <v>#N/A</v>
      </c>
      <c r="G262" s="47">
        <f t="shared" si="11"/>
        <v>0</v>
      </c>
      <c r="H262" s="47"/>
    </row>
    <row r="263" spans="1:8" x14ac:dyDescent="0.2">
      <c r="B263" s="49" t="s">
        <v>368</v>
      </c>
      <c r="C263" s="54"/>
      <c r="E263" t="e">
        <f t="shared" si="12"/>
        <v>#N/A</v>
      </c>
      <c r="G263" s="47">
        <f t="shared" si="11"/>
        <v>0</v>
      </c>
      <c r="H263" s="47"/>
    </row>
    <row r="264" spans="1:8" x14ac:dyDescent="0.2">
      <c r="B264" s="43"/>
      <c r="C264" s="54"/>
      <c r="E264" t="e">
        <f t="shared" si="12"/>
        <v>#N/A</v>
      </c>
      <c r="G264" s="47">
        <f t="shared" si="11"/>
        <v>0</v>
      </c>
      <c r="H264" s="47"/>
    </row>
    <row r="265" spans="1:8" x14ac:dyDescent="0.2">
      <c r="B265" s="43" t="s">
        <v>369</v>
      </c>
      <c r="C265" s="54"/>
      <c r="E265" t="e">
        <f t="shared" si="12"/>
        <v>#N/A</v>
      </c>
      <c r="G265" s="47">
        <f t="shared" si="11"/>
        <v>0</v>
      </c>
      <c r="H265" s="47"/>
    </row>
    <row r="266" spans="1:8" x14ac:dyDescent="0.2">
      <c r="B266" s="43" t="s">
        <v>370</v>
      </c>
      <c r="C266" s="55"/>
      <c r="E266" t="e">
        <f t="shared" si="12"/>
        <v>#N/A</v>
      </c>
      <c r="G266" s="47">
        <f t="shared" si="11"/>
        <v>0</v>
      </c>
      <c r="H266" s="47"/>
    </row>
    <row r="267" spans="1:8" ht="30" x14ac:dyDescent="0.2">
      <c r="A267" s="47">
        <v>0.85833333333333339</v>
      </c>
      <c r="B267" s="43" t="s">
        <v>371</v>
      </c>
      <c r="C267" s="55"/>
      <c r="D267" t="s">
        <v>733</v>
      </c>
      <c r="E267">
        <f t="shared" si="12"/>
        <v>6</v>
      </c>
      <c r="G267" s="47">
        <f t="shared" si="11"/>
        <v>0.85833333333333339</v>
      </c>
      <c r="H267" s="47"/>
    </row>
    <row r="268" spans="1:8" ht="30" x14ac:dyDescent="0.2">
      <c r="A268" s="47">
        <v>0.85833333333333339</v>
      </c>
      <c r="B268" s="43" t="s">
        <v>371</v>
      </c>
      <c r="C268" s="55"/>
      <c r="D268" t="s">
        <v>727</v>
      </c>
      <c r="E268">
        <f t="shared" si="12"/>
        <v>3</v>
      </c>
      <c r="G268" s="47">
        <f t="shared" si="11"/>
        <v>0.85833333333333339</v>
      </c>
      <c r="H268" s="47"/>
    </row>
    <row r="269" spans="1:8" x14ac:dyDescent="0.2">
      <c r="B269" s="43" t="s">
        <v>372</v>
      </c>
      <c r="C269" s="55"/>
      <c r="E269" t="e">
        <f t="shared" si="12"/>
        <v>#N/A</v>
      </c>
      <c r="G269" s="47">
        <f t="shared" si="11"/>
        <v>0</v>
      </c>
      <c r="H269" s="47"/>
    </row>
    <row r="270" spans="1:8" x14ac:dyDescent="0.2">
      <c r="B270" s="43" t="s">
        <v>373</v>
      </c>
      <c r="C270" s="55"/>
      <c r="E270" t="e">
        <f t="shared" si="12"/>
        <v>#N/A</v>
      </c>
      <c r="G270" s="47">
        <f t="shared" si="11"/>
        <v>0</v>
      </c>
      <c r="H270" s="47"/>
    </row>
    <row r="271" spans="1:8" x14ac:dyDescent="0.2">
      <c r="A271" s="47">
        <v>0.8666666666666667</v>
      </c>
      <c r="B271" s="43" t="s">
        <v>374</v>
      </c>
      <c r="C271" s="55"/>
      <c r="D271" t="s">
        <v>733</v>
      </c>
      <c r="E271">
        <f t="shared" si="12"/>
        <v>6</v>
      </c>
      <c r="G271" s="47">
        <f t="shared" si="11"/>
        <v>0.8666666666666667</v>
      </c>
      <c r="H271" s="47"/>
    </row>
    <row r="272" spans="1:8" x14ac:dyDescent="0.2">
      <c r="B272" s="43" t="s">
        <v>375</v>
      </c>
      <c r="C272" s="54"/>
      <c r="E272" t="e">
        <f t="shared" si="12"/>
        <v>#N/A</v>
      </c>
      <c r="G272" s="47">
        <f t="shared" si="11"/>
        <v>0</v>
      </c>
      <c r="H272" s="47"/>
    </row>
    <row r="273" spans="1:8" x14ac:dyDescent="0.2">
      <c r="A273" s="47">
        <v>0.86944444444444446</v>
      </c>
      <c r="B273" s="43" t="s">
        <v>376</v>
      </c>
      <c r="C273" s="54"/>
      <c r="D273" t="s">
        <v>733</v>
      </c>
      <c r="E273">
        <f t="shared" si="12"/>
        <v>6</v>
      </c>
      <c r="G273" s="47">
        <f t="shared" si="11"/>
        <v>0.86944444444444446</v>
      </c>
      <c r="H273" s="47"/>
    </row>
    <row r="274" spans="1:8" x14ac:dyDescent="0.2">
      <c r="A274" s="22">
        <v>0.87430555555555556</v>
      </c>
      <c r="B274" s="43" t="s">
        <v>377</v>
      </c>
      <c r="C274" s="54"/>
      <c r="D274" t="s">
        <v>727</v>
      </c>
      <c r="E274">
        <f t="shared" si="12"/>
        <v>3</v>
      </c>
      <c r="G274" s="47">
        <f t="shared" si="11"/>
        <v>0.87430555555555556</v>
      </c>
      <c r="H274" s="47"/>
    </row>
    <row r="275" spans="1:8" x14ac:dyDescent="0.2">
      <c r="A275" s="22"/>
      <c r="B275" s="43" t="s">
        <v>242</v>
      </c>
      <c r="C275" s="54"/>
      <c r="E275" t="e">
        <f t="shared" si="12"/>
        <v>#N/A</v>
      </c>
      <c r="G275" s="47">
        <f t="shared" si="11"/>
        <v>0</v>
      </c>
      <c r="H275" s="47"/>
    </row>
    <row r="276" spans="1:8" x14ac:dyDescent="0.2">
      <c r="A276"/>
      <c r="B276" s="43" t="s">
        <v>378</v>
      </c>
      <c r="C276" s="54"/>
      <c r="E276" t="e">
        <f t="shared" si="12"/>
        <v>#N/A</v>
      </c>
      <c r="G276" s="47">
        <f t="shared" si="11"/>
        <v>0</v>
      </c>
      <c r="H276" s="47"/>
    </row>
    <row r="277" spans="1:8" x14ac:dyDescent="0.2">
      <c r="A277"/>
      <c r="B277" s="43" t="s">
        <v>242</v>
      </c>
      <c r="C277" s="54"/>
      <c r="E277" t="e">
        <f t="shared" si="12"/>
        <v>#N/A</v>
      </c>
      <c r="G277" s="47">
        <f t="shared" si="11"/>
        <v>0</v>
      </c>
      <c r="H277" s="47"/>
    </row>
    <row r="278" spans="1:8" x14ac:dyDescent="0.2">
      <c r="A278"/>
      <c r="B278" s="43" t="s">
        <v>379</v>
      </c>
      <c r="C278" s="54"/>
      <c r="E278" t="e">
        <f t="shared" si="12"/>
        <v>#N/A</v>
      </c>
      <c r="G278" s="47">
        <f t="shared" si="11"/>
        <v>0</v>
      </c>
      <c r="H278" s="47"/>
    </row>
    <row r="279" spans="1:8" x14ac:dyDescent="0.2">
      <c r="A279"/>
      <c r="B279" s="43" t="s">
        <v>380</v>
      </c>
      <c r="C279" s="54"/>
      <c r="E279" t="e">
        <f t="shared" si="12"/>
        <v>#N/A</v>
      </c>
      <c r="G279" s="47">
        <f t="shared" si="11"/>
        <v>0</v>
      </c>
      <c r="H279" s="47"/>
    </row>
    <row r="280" spans="1:8" x14ac:dyDescent="0.2">
      <c r="A280"/>
      <c r="B280" s="43" t="s">
        <v>381</v>
      </c>
      <c r="C280" s="54"/>
      <c r="E280" t="e">
        <f t="shared" si="12"/>
        <v>#N/A</v>
      </c>
      <c r="G280" s="47">
        <f t="shared" si="11"/>
        <v>0</v>
      </c>
      <c r="H280" s="47"/>
    </row>
    <row r="281" spans="1:8" x14ac:dyDescent="0.2">
      <c r="A281"/>
      <c r="B281" s="43" t="s">
        <v>382</v>
      </c>
      <c r="C281" s="54"/>
      <c r="E281" t="e">
        <f t="shared" si="12"/>
        <v>#N/A</v>
      </c>
      <c r="G281" s="47">
        <f t="shared" si="11"/>
        <v>0</v>
      </c>
      <c r="H281" s="47"/>
    </row>
    <row r="282" spans="1:8" x14ac:dyDescent="0.2">
      <c r="A282"/>
      <c r="B282" s="43" t="s">
        <v>383</v>
      </c>
      <c r="C282" s="54"/>
      <c r="E282" t="e">
        <f t="shared" si="12"/>
        <v>#N/A</v>
      </c>
      <c r="G282" s="47">
        <f t="shared" si="11"/>
        <v>0</v>
      </c>
      <c r="H282" s="47"/>
    </row>
    <row r="283" spans="1:8" x14ac:dyDescent="0.2">
      <c r="A283"/>
      <c r="B283" s="43" t="s">
        <v>384</v>
      </c>
      <c r="C283" s="54"/>
      <c r="E283" t="e">
        <f t="shared" si="12"/>
        <v>#N/A</v>
      </c>
      <c r="G283" s="47">
        <f t="shared" si="11"/>
        <v>0</v>
      </c>
      <c r="H283" s="47"/>
    </row>
    <row r="284" spans="1:8" x14ac:dyDescent="0.2">
      <c r="A284"/>
      <c r="B284" s="43"/>
      <c r="C284" s="55"/>
      <c r="E284" t="e">
        <f t="shared" si="12"/>
        <v>#N/A</v>
      </c>
      <c r="G284" s="47">
        <f t="shared" si="11"/>
        <v>0</v>
      </c>
      <c r="H284" s="47"/>
    </row>
    <row r="285" spans="1:8" x14ac:dyDescent="0.2">
      <c r="A285"/>
      <c r="B285" s="43" t="s">
        <v>385</v>
      </c>
      <c r="C285" s="55"/>
      <c r="E285" t="e">
        <f t="shared" si="12"/>
        <v>#N/A</v>
      </c>
      <c r="G285" s="47">
        <f t="shared" si="11"/>
        <v>0</v>
      </c>
      <c r="H285" s="47"/>
    </row>
    <row r="286" spans="1:8" x14ac:dyDescent="0.2">
      <c r="A286"/>
      <c r="B286" s="43"/>
      <c r="C286" s="55"/>
      <c r="E286" t="e">
        <f t="shared" si="12"/>
        <v>#N/A</v>
      </c>
      <c r="G286" s="47">
        <f t="shared" si="11"/>
        <v>0</v>
      </c>
      <c r="H286" s="47"/>
    </row>
    <row r="287" spans="1:8" x14ac:dyDescent="0.2">
      <c r="A287"/>
      <c r="B287" s="49" t="s">
        <v>386</v>
      </c>
      <c r="C287" s="55"/>
      <c r="E287" t="e">
        <f t="shared" si="12"/>
        <v>#N/A</v>
      </c>
      <c r="G287" s="47">
        <f t="shared" si="11"/>
        <v>0</v>
      </c>
      <c r="H287" s="47"/>
    </row>
    <row r="288" spans="1:8" x14ac:dyDescent="0.2">
      <c r="A288" s="22">
        <v>0.93888888888888899</v>
      </c>
      <c r="B288" s="49" t="s">
        <v>387</v>
      </c>
      <c r="C288" s="55"/>
      <c r="D288" t="s">
        <v>727</v>
      </c>
      <c r="E288">
        <f t="shared" si="12"/>
        <v>3</v>
      </c>
      <c r="G288" s="47">
        <f t="shared" si="11"/>
        <v>0.93888888888888899</v>
      </c>
      <c r="H288" s="47"/>
    </row>
    <row r="289" spans="1:8" x14ac:dyDescent="0.2">
      <c r="A289"/>
      <c r="B289" s="43"/>
      <c r="C289" s="55"/>
      <c r="E289" t="e">
        <f t="shared" si="12"/>
        <v>#N/A</v>
      </c>
      <c r="G289" s="47">
        <f t="shared" si="11"/>
        <v>0</v>
      </c>
      <c r="H289" s="47"/>
    </row>
    <row r="290" spans="1:8" x14ac:dyDescent="0.2">
      <c r="A290"/>
      <c r="B290" s="43" t="s">
        <v>388</v>
      </c>
      <c r="C290" s="54"/>
      <c r="E290" t="e">
        <f t="shared" si="12"/>
        <v>#N/A</v>
      </c>
      <c r="G290" s="47">
        <f t="shared" si="11"/>
        <v>0</v>
      </c>
      <c r="H290" s="47"/>
    </row>
    <row r="291" spans="1:8" x14ac:dyDescent="0.2">
      <c r="A291"/>
      <c r="B291" s="43" t="s">
        <v>389</v>
      </c>
      <c r="C291" s="55"/>
      <c r="E291" t="e">
        <f t="shared" si="12"/>
        <v>#N/A</v>
      </c>
      <c r="G291" s="47">
        <f t="shared" si="11"/>
        <v>0</v>
      </c>
      <c r="H291" s="47"/>
    </row>
    <row r="292" spans="1:8" x14ac:dyDescent="0.2">
      <c r="A292"/>
      <c r="B292" s="43" t="s">
        <v>390</v>
      </c>
      <c r="C292" s="55"/>
      <c r="E292" t="e">
        <f t="shared" si="12"/>
        <v>#N/A</v>
      </c>
      <c r="G292" s="47">
        <f t="shared" si="11"/>
        <v>0</v>
      </c>
      <c r="H292" s="47"/>
    </row>
    <row r="293" spans="1:8" x14ac:dyDescent="0.2">
      <c r="A293"/>
      <c r="B293" s="43" t="s">
        <v>391</v>
      </c>
      <c r="C293" s="55"/>
      <c r="E293" t="e">
        <f t="shared" si="12"/>
        <v>#N/A</v>
      </c>
      <c r="G293" s="47">
        <f t="shared" si="11"/>
        <v>0</v>
      </c>
      <c r="H293" s="47"/>
    </row>
    <row r="294" spans="1:8" ht="30" x14ac:dyDescent="0.2">
      <c r="A294"/>
      <c r="B294" s="43" t="s">
        <v>392</v>
      </c>
      <c r="C294" s="55"/>
      <c r="E294" t="e">
        <f t="shared" si="12"/>
        <v>#N/A</v>
      </c>
      <c r="G294" s="47">
        <f t="shared" si="11"/>
        <v>0</v>
      </c>
      <c r="H294" s="47"/>
    </row>
    <row r="295" spans="1:8" x14ac:dyDescent="0.2">
      <c r="A295"/>
      <c r="B295" s="43" t="s">
        <v>393</v>
      </c>
      <c r="C295" s="55"/>
      <c r="E295" t="e">
        <f t="shared" si="12"/>
        <v>#N/A</v>
      </c>
      <c r="G295" s="47">
        <f t="shared" si="11"/>
        <v>0</v>
      </c>
      <c r="H295" s="47"/>
    </row>
    <row r="296" spans="1:8" x14ac:dyDescent="0.2">
      <c r="A296"/>
      <c r="B296" s="43" t="s">
        <v>394</v>
      </c>
      <c r="C296" s="55"/>
      <c r="E296" t="e">
        <f t="shared" si="12"/>
        <v>#N/A</v>
      </c>
      <c r="G296" s="47">
        <f t="shared" si="11"/>
        <v>0</v>
      </c>
      <c r="H296" s="47"/>
    </row>
    <row r="297" spans="1:8" x14ac:dyDescent="0.2">
      <c r="A297" s="22">
        <v>0.9243055555555556</v>
      </c>
      <c r="B297" s="43" t="s">
        <v>395</v>
      </c>
      <c r="C297" s="55"/>
      <c r="D297" t="s">
        <v>727</v>
      </c>
      <c r="E297">
        <f t="shared" si="12"/>
        <v>3</v>
      </c>
      <c r="G297" s="47">
        <f t="shared" si="11"/>
        <v>0.9243055555555556</v>
      </c>
      <c r="H297" s="47"/>
    </row>
    <row r="298" spans="1:8" x14ac:dyDescent="0.2">
      <c r="A298"/>
      <c r="B298" s="43" t="s">
        <v>396</v>
      </c>
      <c r="C298" s="55"/>
      <c r="E298" t="e">
        <f t="shared" si="12"/>
        <v>#N/A</v>
      </c>
      <c r="G298" s="47">
        <f t="shared" si="11"/>
        <v>0</v>
      </c>
      <c r="H298" s="47"/>
    </row>
    <row r="299" spans="1:8" x14ac:dyDescent="0.2">
      <c r="A299" s="22">
        <v>0.93055555555555547</v>
      </c>
      <c r="B299" s="43" t="s">
        <v>397</v>
      </c>
      <c r="C299" s="55"/>
      <c r="D299" t="s">
        <v>727</v>
      </c>
      <c r="E299">
        <f t="shared" si="12"/>
        <v>3</v>
      </c>
      <c r="G299" s="47">
        <f t="shared" si="11"/>
        <v>0.93055555555555547</v>
      </c>
      <c r="H299" s="47"/>
    </row>
    <row r="300" spans="1:8" x14ac:dyDescent="0.2">
      <c r="A300"/>
      <c r="B300" s="43" t="s">
        <v>398</v>
      </c>
      <c r="C300" s="55"/>
      <c r="E300" t="e">
        <f t="shared" si="12"/>
        <v>#N/A</v>
      </c>
      <c r="G300" s="47">
        <f t="shared" si="11"/>
        <v>0</v>
      </c>
      <c r="H300" s="47"/>
    </row>
    <row r="301" spans="1:8" x14ac:dyDescent="0.2">
      <c r="A301"/>
      <c r="B301" s="43" t="s">
        <v>399</v>
      </c>
      <c r="C301" s="55"/>
      <c r="E301" t="e">
        <f t="shared" si="12"/>
        <v>#N/A</v>
      </c>
      <c r="G301" s="47">
        <f t="shared" ref="G301:G360" si="13">A301</f>
        <v>0</v>
      </c>
      <c r="H301" s="47"/>
    </row>
    <row r="302" spans="1:8" x14ac:dyDescent="0.2">
      <c r="A302"/>
      <c r="B302" s="43" t="s">
        <v>400</v>
      </c>
      <c r="C302" s="55"/>
      <c r="E302" t="e">
        <f t="shared" si="12"/>
        <v>#N/A</v>
      </c>
      <c r="G302" s="47">
        <f t="shared" si="13"/>
        <v>0</v>
      </c>
      <c r="H302" s="47"/>
    </row>
    <row r="303" spans="1:8" x14ac:dyDescent="0.2">
      <c r="A303"/>
      <c r="B303" s="43" t="s">
        <v>401</v>
      </c>
      <c r="C303" s="55"/>
      <c r="E303" t="e">
        <f t="shared" si="12"/>
        <v>#N/A</v>
      </c>
      <c r="G303" s="47">
        <f t="shared" si="13"/>
        <v>0</v>
      </c>
      <c r="H303" s="47"/>
    </row>
    <row r="304" spans="1:8" x14ac:dyDescent="0.2">
      <c r="B304" s="43" t="s">
        <v>402</v>
      </c>
      <c r="C304" s="54"/>
      <c r="E304" t="e">
        <f t="shared" si="12"/>
        <v>#N/A</v>
      </c>
      <c r="G304" s="47">
        <f t="shared" si="13"/>
        <v>0</v>
      </c>
      <c r="H304" s="47"/>
    </row>
    <row r="305" spans="1:8" ht="30" x14ac:dyDescent="0.2">
      <c r="A305" s="47">
        <v>0.93888888888888899</v>
      </c>
      <c r="B305" s="43" t="s">
        <v>403</v>
      </c>
      <c r="C305" s="54"/>
      <c r="D305" t="s">
        <v>735</v>
      </c>
      <c r="E305">
        <f t="shared" si="12"/>
        <v>7</v>
      </c>
      <c r="G305" s="47">
        <f t="shared" si="13"/>
        <v>0.93888888888888899</v>
      </c>
      <c r="H305" s="47"/>
    </row>
    <row r="306" spans="1:8" x14ac:dyDescent="0.2">
      <c r="B306" s="43" t="s">
        <v>404</v>
      </c>
      <c r="C306" s="54"/>
      <c r="E306" t="e">
        <f t="shared" si="12"/>
        <v>#N/A</v>
      </c>
      <c r="G306" s="47">
        <f t="shared" si="13"/>
        <v>0</v>
      </c>
      <c r="H306" s="47"/>
    </row>
    <row r="307" spans="1:8" x14ac:dyDescent="0.2">
      <c r="A307" s="47">
        <v>0.94930555555555562</v>
      </c>
      <c r="B307" s="43" t="s">
        <v>405</v>
      </c>
      <c r="C307" s="54"/>
      <c r="D307" t="s">
        <v>727</v>
      </c>
      <c r="E307">
        <f t="shared" si="12"/>
        <v>3</v>
      </c>
      <c r="G307" s="47">
        <f t="shared" si="13"/>
        <v>0.94930555555555562</v>
      </c>
      <c r="H307" s="47"/>
    </row>
    <row r="308" spans="1:8" x14ac:dyDescent="0.2">
      <c r="B308" s="43" t="s">
        <v>406</v>
      </c>
      <c r="C308" s="54"/>
      <c r="E308" t="e">
        <f t="shared" si="12"/>
        <v>#N/A</v>
      </c>
      <c r="G308" s="47">
        <f t="shared" si="13"/>
        <v>0</v>
      </c>
      <c r="H308" s="47"/>
    </row>
    <row r="309" spans="1:8" x14ac:dyDescent="0.2">
      <c r="B309" s="43" t="s">
        <v>407</v>
      </c>
      <c r="C309" s="54"/>
      <c r="E309" t="e">
        <f t="shared" ref="E309:E367" si="14">VLOOKUP(D309,$R$7:$T$13,3,0)</f>
        <v>#N/A</v>
      </c>
      <c r="G309" s="47">
        <f t="shared" si="13"/>
        <v>0</v>
      </c>
      <c r="H309" s="47"/>
    </row>
    <row r="310" spans="1:8" x14ac:dyDescent="0.2">
      <c r="B310" s="43" t="s">
        <v>408</v>
      </c>
      <c r="C310" s="54"/>
      <c r="E310" t="e">
        <f t="shared" si="14"/>
        <v>#N/A</v>
      </c>
      <c r="G310" s="47">
        <f t="shared" si="13"/>
        <v>0</v>
      </c>
      <c r="H310" s="47"/>
    </row>
    <row r="311" spans="1:8" x14ac:dyDescent="0.2">
      <c r="B311" s="43"/>
      <c r="C311" s="55"/>
      <c r="E311" t="e">
        <f t="shared" si="14"/>
        <v>#N/A</v>
      </c>
      <c r="G311" s="47">
        <f t="shared" si="13"/>
        <v>0</v>
      </c>
      <c r="H311" s="47"/>
    </row>
    <row r="312" spans="1:8" x14ac:dyDescent="0.2">
      <c r="B312" s="49" t="s">
        <v>409</v>
      </c>
      <c r="C312" s="55"/>
      <c r="E312" t="e">
        <f t="shared" si="14"/>
        <v>#N/A</v>
      </c>
      <c r="G312" s="47">
        <f t="shared" si="13"/>
        <v>0</v>
      </c>
      <c r="H312" s="47"/>
    </row>
    <row r="313" spans="1:8" x14ac:dyDescent="0.2">
      <c r="B313" s="49" t="s">
        <v>410</v>
      </c>
      <c r="C313" s="55"/>
      <c r="E313" t="e">
        <f t="shared" si="14"/>
        <v>#N/A</v>
      </c>
      <c r="G313" s="47">
        <f t="shared" si="13"/>
        <v>0</v>
      </c>
      <c r="H313" s="47"/>
    </row>
    <row r="314" spans="1:8" x14ac:dyDescent="0.2">
      <c r="B314" s="49" t="s">
        <v>411</v>
      </c>
      <c r="C314" s="55"/>
      <c r="E314" t="e">
        <f t="shared" si="14"/>
        <v>#N/A</v>
      </c>
      <c r="G314" s="47">
        <f t="shared" si="13"/>
        <v>0</v>
      </c>
      <c r="H314" s="47"/>
    </row>
    <row r="315" spans="1:8" x14ac:dyDescent="0.2">
      <c r="B315" s="49" t="s">
        <v>412</v>
      </c>
      <c r="C315" s="55"/>
      <c r="E315" t="e">
        <f t="shared" si="14"/>
        <v>#N/A</v>
      </c>
      <c r="G315" s="47">
        <f t="shared" si="13"/>
        <v>0</v>
      </c>
      <c r="H315" s="47"/>
    </row>
    <row r="316" spans="1:8" x14ac:dyDescent="0.2">
      <c r="A316" s="50"/>
      <c r="B316" s="49" t="s">
        <v>413</v>
      </c>
      <c r="C316" s="55"/>
      <c r="E316" t="e">
        <f t="shared" si="14"/>
        <v>#N/A</v>
      </c>
      <c r="G316" s="47">
        <f t="shared" si="13"/>
        <v>0</v>
      </c>
      <c r="H316" s="47"/>
    </row>
    <row r="317" spans="1:8" x14ac:dyDescent="0.2">
      <c r="B317" s="49" t="s">
        <v>414</v>
      </c>
      <c r="C317" s="55"/>
      <c r="E317" t="e">
        <f t="shared" si="14"/>
        <v>#N/A</v>
      </c>
      <c r="G317" s="47">
        <f t="shared" si="13"/>
        <v>0</v>
      </c>
      <c r="H317" s="47"/>
    </row>
    <row r="318" spans="1:8" x14ac:dyDescent="0.2">
      <c r="B318" s="49" t="s">
        <v>415</v>
      </c>
      <c r="C318" s="55"/>
      <c r="E318" t="e">
        <f t="shared" si="14"/>
        <v>#N/A</v>
      </c>
      <c r="G318" s="47">
        <f t="shared" si="13"/>
        <v>0</v>
      </c>
      <c r="H318" s="47"/>
    </row>
    <row r="319" spans="1:8" x14ac:dyDescent="0.2">
      <c r="A319"/>
      <c r="B319" s="43"/>
      <c r="C319" s="54"/>
      <c r="E319" t="e">
        <f t="shared" si="14"/>
        <v>#N/A</v>
      </c>
      <c r="G319" s="47">
        <f t="shared" si="13"/>
        <v>0</v>
      </c>
      <c r="H319" s="47"/>
    </row>
    <row r="320" spans="1:8" x14ac:dyDescent="0.2">
      <c r="A320"/>
      <c r="B320" s="43" t="s">
        <v>416</v>
      </c>
      <c r="C320" s="54"/>
      <c r="E320" t="e">
        <f t="shared" si="14"/>
        <v>#N/A</v>
      </c>
      <c r="G320" s="47">
        <f t="shared" si="13"/>
        <v>0</v>
      </c>
      <c r="H320" s="47"/>
    </row>
    <row r="321" spans="1:8" x14ac:dyDescent="0.2">
      <c r="A321" s="22">
        <v>0.97986111111111107</v>
      </c>
      <c r="B321" s="43" t="s">
        <v>417</v>
      </c>
      <c r="C321" s="54"/>
      <c r="D321" t="s">
        <v>727</v>
      </c>
      <c r="E321">
        <f t="shared" si="14"/>
        <v>3</v>
      </c>
      <c r="G321" s="47">
        <f t="shared" si="13"/>
        <v>0.97986111111111107</v>
      </c>
      <c r="H321" s="47"/>
    </row>
    <row r="322" spans="1:8" x14ac:dyDescent="0.2">
      <c r="A322"/>
      <c r="B322" s="43" t="s">
        <v>418</v>
      </c>
      <c r="C322" s="54"/>
      <c r="E322" t="e">
        <f t="shared" si="14"/>
        <v>#N/A</v>
      </c>
      <c r="G322" s="47">
        <f t="shared" si="13"/>
        <v>0</v>
      </c>
      <c r="H322" s="47"/>
    </row>
    <row r="323" spans="1:8" x14ac:dyDescent="0.2">
      <c r="A323"/>
      <c r="B323" s="43"/>
      <c r="C323" s="54"/>
      <c r="E323" t="e">
        <f t="shared" si="14"/>
        <v>#N/A</v>
      </c>
      <c r="G323" s="47">
        <f t="shared" si="13"/>
        <v>0</v>
      </c>
      <c r="H323" s="47"/>
    </row>
    <row r="324" spans="1:8" x14ac:dyDescent="0.2">
      <c r="A324"/>
      <c r="B324" s="49" t="s">
        <v>419</v>
      </c>
      <c r="C324" s="54"/>
      <c r="E324" t="e">
        <f t="shared" si="14"/>
        <v>#N/A</v>
      </c>
      <c r="G324" s="47">
        <f t="shared" si="13"/>
        <v>0</v>
      </c>
      <c r="H324" s="47"/>
    </row>
    <row r="325" spans="1:8" x14ac:dyDescent="0.2">
      <c r="A325"/>
      <c r="B325" s="49" t="s">
        <v>420</v>
      </c>
      <c r="C325" s="54"/>
      <c r="E325" t="e">
        <f t="shared" si="14"/>
        <v>#N/A</v>
      </c>
      <c r="G325" s="47">
        <f t="shared" si="13"/>
        <v>0</v>
      </c>
      <c r="H325" s="47"/>
    </row>
    <row r="326" spans="1:8" x14ac:dyDescent="0.2">
      <c r="A326"/>
      <c r="B326" s="49" t="s">
        <v>421</v>
      </c>
      <c r="C326" s="55"/>
      <c r="E326" t="e">
        <f t="shared" si="14"/>
        <v>#N/A</v>
      </c>
      <c r="G326" s="47">
        <f t="shared" si="13"/>
        <v>0</v>
      </c>
      <c r="H326" s="47"/>
    </row>
    <row r="327" spans="1:8" x14ac:dyDescent="0.2">
      <c r="A327"/>
      <c r="B327" s="49" t="s">
        <v>422</v>
      </c>
      <c r="C327" s="55"/>
      <c r="E327" t="e">
        <f t="shared" si="14"/>
        <v>#N/A</v>
      </c>
      <c r="G327" s="47">
        <f t="shared" si="13"/>
        <v>0</v>
      </c>
      <c r="H327" s="47"/>
    </row>
    <row r="328" spans="1:8" x14ac:dyDescent="0.2">
      <c r="A328"/>
      <c r="B328" s="49" t="s">
        <v>423</v>
      </c>
      <c r="C328" s="55"/>
      <c r="E328" t="e">
        <f t="shared" si="14"/>
        <v>#N/A</v>
      </c>
      <c r="G328" s="47">
        <f t="shared" si="13"/>
        <v>0</v>
      </c>
      <c r="H328" s="47"/>
    </row>
    <row r="329" spans="1:8" x14ac:dyDescent="0.2">
      <c r="A329"/>
      <c r="B329" s="49" t="s">
        <v>424</v>
      </c>
      <c r="C329" s="55"/>
      <c r="E329" t="e">
        <f t="shared" si="14"/>
        <v>#N/A</v>
      </c>
      <c r="G329" s="47">
        <f t="shared" si="13"/>
        <v>0</v>
      </c>
      <c r="H329" s="47"/>
    </row>
    <row r="330" spans="1:8" x14ac:dyDescent="0.2">
      <c r="A330"/>
      <c r="B330" s="43"/>
      <c r="C330" s="55"/>
      <c r="E330" t="e">
        <f t="shared" si="14"/>
        <v>#N/A</v>
      </c>
      <c r="G330" s="47">
        <f t="shared" si="13"/>
        <v>0</v>
      </c>
      <c r="H330" s="47"/>
    </row>
    <row r="331" spans="1:8" x14ac:dyDescent="0.2">
      <c r="A331"/>
      <c r="B331" s="43" t="s">
        <v>425</v>
      </c>
      <c r="C331" s="55"/>
      <c r="E331" t="e">
        <f t="shared" si="14"/>
        <v>#N/A</v>
      </c>
      <c r="G331" s="47">
        <f t="shared" si="13"/>
        <v>0</v>
      </c>
      <c r="H331" s="47"/>
    </row>
    <row r="332" spans="1:8" x14ac:dyDescent="0.2">
      <c r="A332"/>
      <c r="B332" s="43" t="s">
        <v>426</v>
      </c>
      <c r="C332" s="55"/>
      <c r="E332" t="e">
        <f t="shared" si="14"/>
        <v>#N/A</v>
      </c>
      <c r="G332" s="47">
        <f t="shared" si="13"/>
        <v>0</v>
      </c>
      <c r="H332" s="47"/>
    </row>
    <row r="333" spans="1:8" x14ac:dyDescent="0.2">
      <c r="A333"/>
      <c r="B333" s="43" t="s">
        <v>427</v>
      </c>
      <c r="C333" s="55"/>
      <c r="E333" t="e">
        <f t="shared" si="14"/>
        <v>#N/A</v>
      </c>
      <c r="G333" s="47">
        <f t="shared" si="13"/>
        <v>0</v>
      </c>
      <c r="H333" s="47"/>
    </row>
    <row r="334" spans="1:8" ht="30" x14ac:dyDescent="0.2">
      <c r="A334" s="46">
        <v>1.0048611111111112</v>
      </c>
      <c r="B334" s="43" t="s">
        <v>428</v>
      </c>
      <c r="C334" s="55"/>
      <c r="D334" t="s">
        <v>727</v>
      </c>
      <c r="E334">
        <f t="shared" si="14"/>
        <v>3</v>
      </c>
      <c r="G334" s="47">
        <f t="shared" si="13"/>
        <v>1.0048611111111112</v>
      </c>
      <c r="H334" s="47"/>
    </row>
    <row r="335" spans="1:8" x14ac:dyDescent="0.2">
      <c r="A335"/>
      <c r="B335" s="43" t="s">
        <v>429</v>
      </c>
      <c r="C335" s="55"/>
      <c r="E335" t="e">
        <f t="shared" si="14"/>
        <v>#N/A</v>
      </c>
      <c r="G335" s="47">
        <f t="shared" si="13"/>
        <v>0</v>
      </c>
      <c r="H335" s="47"/>
    </row>
    <row r="336" spans="1:8" x14ac:dyDescent="0.2">
      <c r="A336"/>
      <c r="B336" s="43" t="s">
        <v>430</v>
      </c>
      <c r="C336" s="55"/>
      <c r="E336" t="e">
        <f t="shared" si="14"/>
        <v>#N/A</v>
      </c>
      <c r="G336" s="47">
        <f t="shared" si="13"/>
        <v>0</v>
      </c>
      <c r="H336" s="47"/>
    </row>
    <row r="337" spans="1:8" x14ac:dyDescent="0.2">
      <c r="A337"/>
      <c r="B337" s="43" t="s">
        <v>431</v>
      </c>
      <c r="C337" s="55"/>
      <c r="E337" t="e">
        <f t="shared" si="14"/>
        <v>#N/A</v>
      </c>
      <c r="G337" s="47">
        <f t="shared" si="13"/>
        <v>0</v>
      </c>
      <c r="H337" s="47"/>
    </row>
    <row r="338" spans="1:8" x14ac:dyDescent="0.2">
      <c r="A338" s="62">
        <v>1.0118055555555556</v>
      </c>
      <c r="B338" s="43" t="s">
        <v>432</v>
      </c>
      <c r="C338" s="55"/>
      <c r="D338" t="s">
        <v>727</v>
      </c>
      <c r="E338">
        <f t="shared" si="14"/>
        <v>3</v>
      </c>
      <c r="G338" s="47">
        <f t="shared" si="13"/>
        <v>1.0118055555555556</v>
      </c>
      <c r="H338" s="47"/>
    </row>
    <row r="339" spans="1:8" x14ac:dyDescent="0.2">
      <c r="A339" s="46">
        <v>1.0125</v>
      </c>
      <c r="B339" s="43" t="s">
        <v>433</v>
      </c>
      <c r="C339" s="55"/>
      <c r="D339" t="s">
        <v>733</v>
      </c>
      <c r="E339">
        <f t="shared" si="14"/>
        <v>6</v>
      </c>
      <c r="G339" s="47">
        <f t="shared" si="13"/>
        <v>1.0125</v>
      </c>
      <c r="H339" s="47"/>
    </row>
    <row r="340" spans="1:8" x14ac:dyDescent="0.2">
      <c r="A340"/>
      <c r="B340" s="43" t="s">
        <v>434</v>
      </c>
      <c r="C340" s="55"/>
      <c r="E340" t="e">
        <f t="shared" si="14"/>
        <v>#N/A</v>
      </c>
      <c r="G340" s="47">
        <f t="shared" si="13"/>
        <v>0</v>
      </c>
      <c r="H340" s="47"/>
    </row>
    <row r="341" spans="1:8" x14ac:dyDescent="0.2">
      <c r="A341"/>
      <c r="B341" s="43" t="s">
        <v>435</v>
      </c>
      <c r="C341" s="55"/>
      <c r="E341" t="e">
        <f t="shared" si="14"/>
        <v>#N/A</v>
      </c>
      <c r="G341" s="47">
        <f t="shared" si="13"/>
        <v>0</v>
      </c>
      <c r="H341" s="47"/>
    </row>
    <row r="342" spans="1:8" x14ac:dyDescent="0.2">
      <c r="A342"/>
      <c r="B342" s="43" t="s">
        <v>436</v>
      </c>
      <c r="C342" s="54"/>
      <c r="E342" t="e">
        <f t="shared" si="14"/>
        <v>#N/A</v>
      </c>
      <c r="G342" s="47">
        <f t="shared" si="13"/>
        <v>0</v>
      </c>
      <c r="H342" s="47"/>
    </row>
    <row r="343" spans="1:8" x14ac:dyDescent="0.2">
      <c r="A343" s="46">
        <v>1.0180555555555555</v>
      </c>
      <c r="B343" s="43" t="s">
        <v>437</v>
      </c>
      <c r="C343" s="54"/>
      <c r="D343" t="s">
        <v>733</v>
      </c>
      <c r="E343">
        <f t="shared" si="14"/>
        <v>6</v>
      </c>
      <c r="G343" s="47">
        <f t="shared" si="13"/>
        <v>1.0180555555555555</v>
      </c>
      <c r="H343" s="47"/>
    </row>
    <row r="344" spans="1:8" x14ac:dyDescent="0.2">
      <c r="A344"/>
      <c r="B344" s="43" t="s">
        <v>438</v>
      </c>
      <c r="C344" s="54"/>
      <c r="E344" t="e">
        <f t="shared" si="14"/>
        <v>#N/A</v>
      </c>
      <c r="G344" s="47">
        <f t="shared" si="13"/>
        <v>0</v>
      </c>
      <c r="H344" s="47"/>
    </row>
    <row r="345" spans="1:8" x14ac:dyDescent="0.2">
      <c r="A345" s="46">
        <v>1.0194444444444444</v>
      </c>
      <c r="B345" s="43" t="s">
        <v>439</v>
      </c>
      <c r="C345" s="54"/>
      <c r="D345" t="s">
        <v>733</v>
      </c>
      <c r="E345">
        <f t="shared" si="14"/>
        <v>6</v>
      </c>
      <c r="G345" s="47">
        <f t="shared" si="13"/>
        <v>1.0194444444444444</v>
      </c>
      <c r="H345" s="47"/>
    </row>
    <row r="346" spans="1:8" ht="30" x14ac:dyDescent="0.2">
      <c r="A346"/>
      <c r="B346" s="43" t="s">
        <v>440</v>
      </c>
      <c r="C346" s="54"/>
      <c r="E346" t="e">
        <f t="shared" si="14"/>
        <v>#N/A</v>
      </c>
      <c r="G346" s="47">
        <f t="shared" si="13"/>
        <v>0</v>
      </c>
      <c r="H346" s="47"/>
    </row>
    <row r="347" spans="1:8" x14ac:dyDescent="0.2">
      <c r="A347"/>
      <c r="B347" s="43" t="s">
        <v>441</v>
      </c>
      <c r="C347" s="54"/>
      <c r="E347" t="e">
        <f t="shared" si="14"/>
        <v>#N/A</v>
      </c>
      <c r="G347" s="47">
        <f t="shared" si="13"/>
        <v>0</v>
      </c>
      <c r="H347" s="47"/>
    </row>
    <row r="348" spans="1:8" x14ac:dyDescent="0.2">
      <c r="B348" s="43" t="s">
        <v>442</v>
      </c>
      <c r="C348" s="54"/>
      <c r="E348" t="e">
        <f t="shared" si="14"/>
        <v>#N/A</v>
      </c>
      <c r="G348" s="47">
        <f t="shared" si="13"/>
        <v>0</v>
      </c>
      <c r="H348" s="47"/>
    </row>
    <row r="349" spans="1:8" x14ac:dyDescent="0.2">
      <c r="B349" s="43" t="s">
        <v>443</v>
      </c>
      <c r="C349" s="54"/>
      <c r="E349" t="e">
        <f t="shared" si="14"/>
        <v>#N/A</v>
      </c>
      <c r="G349" s="47">
        <f t="shared" si="13"/>
        <v>0</v>
      </c>
      <c r="H349" s="47"/>
    </row>
    <row r="350" spans="1:8" ht="30" x14ac:dyDescent="0.2">
      <c r="B350" s="43" t="s">
        <v>444</v>
      </c>
      <c r="C350" s="55"/>
      <c r="E350" t="e">
        <f t="shared" si="14"/>
        <v>#N/A</v>
      </c>
      <c r="G350" s="47">
        <f t="shared" si="13"/>
        <v>0</v>
      </c>
      <c r="H350" s="47"/>
    </row>
    <row r="351" spans="1:8" x14ac:dyDescent="0.2">
      <c r="B351" s="43" t="s">
        <v>445</v>
      </c>
      <c r="C351" s="55"/>
      <c r="E351" t="e">
        <f t="shared" si="14"/>
        <v>#N/A</v>
      </c>
      <c r="G351" s="47">
        <f t="shared" si="13"/>
        <v>0</v>
      </c>
      <c r="H351" s="47"/>
    </row>
    <row r="352" spans="1:8" x14ac:dyDescent="0.2">
      <c r="B352" s="43" t="s">
        <v>446</v>
      </c>
      <c r="C352" s="55"/>
      <c r="E352" t="e">
        <f t="shared" si="14"/>
        <v>#N/A</v>
      </c>
      <c r="G352" s="47">
        <f t="shared" si="13"/>
        <v>0</v>
      </c>
      <c r="H352" s="47"/>
    </row>
    <row r="353" spans="1:8" x14ac:dyDescent="0.2">
      <c r="B353" s="43" t="s">
        <v>447</v>
      </c>
      <c r="C353" s="55"/>
      <c r="E353" t="e">
        <f t="shared" si="14"/>
        <v>#N/A</v>
      </c>
      <c r="G353" s="47">
        <f t="shared" si="13"/>
        <v>0</v>
      </c>
      <c r="H353" s="47"/>
    </row>
    <row r="354" spans="1:8" ht="30" x14ac:dyDescent="0.2">
      <c r="B354" s="43" t="s">
        <v>448</v>
      </c>
      <c r="C354" s="55"/>
      <c r="E354" t="e">
        <f t="shared" si="14"/>
        <v>#N/A</v>
      </c>
      <c r="G354" s="47">
        <f t="shared" si="13"/>
        <v>0</v>
      </c>
      <c r="H354" s="47"/>
    </row>
    <row r="355" spans="1:8" x14ac:dyDescent="0.2">
      <c r="A355" s="47">
        <v>1.0430555555555556</v>
      </c>
      <c r="B355" s="43" t="s">
        <v>449</v>
      </c>
      <c r="C355" s="55"/>
      <c r="D355" t="s">
        <v>727</v>
      </c>
      <c r="E355">
        <f t="shared" si="14"/>
        <v>3</v>
      </c>
      <c r="G355" s="47">
        <f t="shared" si="13"/>
        <v>1.0430555555555556</v>
      </c>
      <c r="H355" s="47"/>
    </row>
    <row r="356" spans="1:8" x14ac:dyDescent="0.2">
      <c r="B356" s="43" t="s">
        <v>450</v>
      </c>
      <c r="C356" s="55"/>
      <c r="E356" t="e">
        <f t="shared" si="14"/>
        <v>#N/A</v>
      </c>
      <c r="G356" s="47">
        <f t="shared" si="13"/>
        <v>0</v>
      </c>
      <c r="H356" s="47"/>
    </row>
    <row r="357" spans="1:8" x14ac:dyDescent="0.2">
      <c r="A357" s="50"/>
      <c r="B357" s="43"/>
      <c r="C357" s="55"/>
      <c r="E357" t="e">
        <f t="shared" si="14"/>
        <v>#N/A</v>
      </c>
      <c r="G357" s="47">
        <f t="shared" si="13"/>
        <v>0</v>
      </c>
      <c r="H357" s="47"/>
    </row>
    <row r="358" spans="1:8" ht="30" x14ac:dyDescent="0.2">
      <c r="B358" s="43" t="s">
        <v>451</v>
      </c>
      <c r="C358" s="55"/>
      <c r="E358" t="e">
        <f t="shared" si="14"/>
        <v>#N/A</v>
      </c>
      <c r="G358" s="47">
        <f t="shared" si="13"/>
        <v>0</v>
      </c>
      <c r="H358" s="47"/>
    </row>
    <row r="359" spans="1:8" x14ac:dyDescent="0.2">
      <c r="B359" s="43" t="s">
        <v>452</v>
      </c>
      <c r="C359" s="55"/>
      <c r="E359" t="e">
        <f t="shared" si="14"/>
        <v>#N/A</v>
      </c>
      <c r="G359" s="47">
        <f t="shared" si="13"/>
        <v>0</v>
      </c>
      <c r="H359" s="47"/>
    </row>
    <row r="360" spans="1:8" x14ac:dyDescent="0.2">
      <c r="B360" s="43" t="s">
        <v>453</v>
      </c>
      <c r="C360" s="55"/>
      <c r="E360" t="e">
        <f t="shared" si="14"/>
        <v>#N/A</v>
      </c>
      <c r="G360" s="47">
        <f t="shared" si="13"/>
        <v>0</v>
      </c>
      <c r="H360" s="47"/>
    </row>
    <row r="361" spans="1:8" x14ac:dyDescent="0.2">
      <c r="B361" s="43"/>
      <c r="C361" s="55"/>
      <c r="E361" t="e">
        <f t="shared" si="14"/>
        <v>#N/A</v>
      </c>
      <c r="G361" s="47">
        <f t="shared" ref="G361:G420" si="15">A361</f>
        <v>0</v>
      </c>
      <c r="H361" s="47"/>
    </row>
    <row r="362" spans="1:8" x14ac:dyDescent="0.2">
      <c r="B362" s="43" t="s">
        <v>454</v>
      </c>
      <c r="C362" s="55"/>
      <c r="E362" t="e">
        <f t="shared" si="14"/>
        <v>#N/A</v>
      </c>
      <c r="G362" s="47">
        <f t="shared" si="15"/>
        <v>0</v>
      </c>
      <c r="H362" s="47"/>
    </row>
    <row r="363" spans="1:8" x14ac:dyDescent="0.2">
      <c r="B363" s="43" t="s">
        <v>455</v>
      </c>
      <c r="C363" s="55"/>
      <c r="E363" t="e">
        <f t="shared" si="14"/>
        <v>#N/A</v>
      </c>
      <c r="G363" s="47">
        <f t="shared" si="15"/>
        <v>0</v>
      </c>
      <c r="H363" s="47"/>
    </row>
    <row r="364" spans="1:8" x14ac:dyDescent="0.2">
      <c r="A364" s="47">
        <v>1.0840277777777778</v>
      </c>
      <c r="B364" s="43" t="s">
        <v>456</v>
      </c>
      <c r="C364" s="55"/>
      <c r="D364" t="s">
        <v>727</v>
      </c>
      <c r="E364">
        <f t="shared" si="14"/>
        <v>3</v>
      </c>
      <c r="G364" s="47">
        <f t="shared" si="15"/>
        <v>1.0840277777777778</v>
      </c>
      <c r="H364" s="47"/>
    </row>
    <row r="365" spans="1:8" x14ac:dyDescent="0.2">
      <c r="B365" s="43" t="s">
        <v>457</v>
      </c>
      <c r="C365" s="55"/>
      <c r="E365" t="e">
        <f t="shared" si="14"/>
        <v>#N/A</v>
      </c>
      <c r="G365" s="47">
        <f t="shared" si="15"/>
        <v>0</v>
      </c>
      <c r="H365" s="47"/>
    </row>
    <row r="366" spans="1:8" x14ac:dyDescent="0.2">
      <c r="B366" s="43"/>
      <c r="C366" s="55"/>
      <c r="E366" t="e">
        <f t="shared" si="14"/>
        <v>#N/A</v>
      </c>
      <c r="G366" s="47">
        <f t="shared" si="15"/>
        <v>0</v>
      </c>
      <c r="H366" s="47"/>
    </row>
    <row r="367" spans="1:8" x14ac:dyDescent="0.2">
      <c r="B367" s="49" t="s">
        <v>458</v>
      </c>
      <c r="C367" s="55"/>
      <c r="E367" t="e">
        <f t="shared" si="14"/>
        <v>#N/A</v>
      </c>
      <c r="G367" s="47">
        <f t="shared" si="15"/>
        <v>0</v>
      </c>
      <c r="H367" s="47"/>
    </row>
    <row r="368" spans="1:8" x14ac:dyDescent="0.2">
      <c r="B368" s="49" t="s">
        <v>459</v>
      </c>
      <c r="C368" s="55"/>
      <c r="E368" t="e">
        <f t="shared" ref="E368:E428" si="16">VLOOKUP(D368,$R$7:$T$13,3,0)</f>
        <v>#N/A</v>
      </c>
      <c r="G368" s="47">
        <f t="shared" si="15"/>
        <v>0</v>
      </c>
      <c r="H368" s="47"/>
    </row>
    <row r="369" spans="1:8" x14ac:dyDescent="0.2">
      <c r="B369" s="49" t="s">
        <v>460</v>
      </c>
      <c r="C369" s="55"/>
      <c r="E369" t="e">
        <f t="shared" si="16"/>
        <v>#N/A</v>
      </c>
      <c r="G369" s="47">
        <f t="shared" si="15"/>
        <v>0</v>
      </c>
      <c r="H369" s="47"/>
    </row>
    <row r="370" spans="1:8" x14ac:dyDescent="0.2">
      <c r="B370" s="49" t="s">
        <v>461</v>
      </c>
      <c r="C370" s="55"/>
      <c r="E370" t="e">
        <f t="shared" si="16"/>
        <v>#N/A</v>
      </c>
      <c r="G370" s="47">
        <f t="shared" si="15"/>
        <v>0</v>
      </c>
      <c r="H370" s="47"/>
    </row>
    <row r="371" spans="1:8" x14ac:dyDescent="0.2">
      <c r="B371" s="49" t="s">
        <v>462</v>
      </c>
      <c r="C371" s="55"/>
      <c r="E371" t="e">
        <f t="shared" si="16"/>
        <v>#N/A</v>
      </c>
      <c r="G371" s="47">
        <f t="shared" si="15"/>
        <v>0</v>
      </c>
      <c r="H371" s="47"/>
    </row>
    <row r="372" spans="1:8" x14ac:dyDescent="0.2">
      <c r="B372" s="49" t="s">
        <v>463</v>
      </c>
      <c r="C372" s="55"/>
      <c r="E372" t="e">
        <f t="shared" si="16"/>
        <v>#N/A</v>
      </c>
      <c r="G372" s="47">
        <f t="shared" si="15"/>
        <v>0</v>
      </c>
      <c r="H372" s="47"/>
    </row>
    <row r="373" spans="1:8" x14ac:dyDescent="0.2">
      <c r="A373" s="50"/>
      <c r="B373" s="49" t="s">
        <v>464</v>
      </c>
      <c r="C373" s="55"/>
      <c r="E373" t="e">
        <f t="shared" si="16"/>
        <v>#N/A</v>
      </c>
      <c r="G373" s="47">
        <f t="shared" si="15"/>
        <v>0</v>
      </c>
      <c r="H373" s="47"/>
    </row>
    <row r="374" spans="1:8" ht="45" x14ac:dyDescent="0.2">
      <c r="B374" s="49" t="s">
        <v>465</v>
      </c>
      <c r="C374" s="55"/>
      <c r="E374" t="e">
        <f t="shared" si="16"/>
        <v>#N/A</v>
      </c>
      <c r="G374" s="47">
        <f t="shared" si="15"/>
        <v>0</v>
      </c>
      <c r="H374" s="47"/>
    </row>
    <row r="375" spans="1:8" x14ac:dyDescent="0.2">
      <c r="B375" s="49" t="s">
        <v>466</v>
      </c>
      <c r="C375" s="55"/>
      <c r="E375" t="e">
        <f t="shared" si="16"/>
        <v>#N/A</v>
      </c>
      <c r="G375" s="47">
        <f t="shared" si="15"/>
        <v>0</v>
      </c>
      <c r="H375" s="47"/>
    </row>
    <row r="376" spans="1:8" ht="30" x14ac:dyDescent="0.2">
      <c r="B376" s="49" t="s">
        <v>467</v>
      </c>
      <c r="C376" s="55"/>
      <c r="E376" t="e">
        <f t="shared" si="16"/>
        <v>#N/A</v>
      </c>
      <c r="G376" s="47">
        <f t="shared" si="15"/>
        <v>0</v>
      </c>
      <c r="H376" s="47"/>
    </row>
    <row r="377" spans="1:8" x14ac:dyDescent="0.2">
      <c r="B377" s="49" t="s">
        <v>468</v>
      </c>
      <c r="C377" s="55"/>
      <c r="E377" t="e">
        <f t="shared" si="16"/>
        <v>#N/A</v>
      </c>
      <c r="G377" s="47">
        <f t="shared" si="15"/>
        <v>0</v>
      </c>
      <c r="H377" s="47"/>
    </row>
    <row r="378" spans="1:8" x14ac:dyDescent="0.2">
      <c r="A378"/>
      <c r="B378" s="49" t="s">
        <v>469</v>
      </c>
      <c r="C378" s="55"/>
      <c r="E378" t="e">
        <f t="shared" si="16"/>
        <v>#N/A</v>
      </c>
      <c r="G378" s="47">
        <f t="shared" si="15"/>
        <v>0</v>
      </c>
      <c r="H378" s="47"/>
    </row>
    <row r="379" spans="1:8" x14ac:dyDescent="0.2">
      <c r="A379"/>
      <c r="B379" s="49" t="s">
        <v>470</v>
      </c>
      <c r="C379" s="54"/>
      <c r="E379" t="e">
        <f t="shared" si="16"/>
        <v>#N/A</v>
      </c>
      <c r="G379" s="47">
        <f t="shared" si="15"/>
        <v>0</v>
      </c>
      <c r="H379" s="47"/>
    </row>
    <row r="380" spans="1:8" x14ac:dyDescent="0.2">
      <c r="A380"/>
      <c r="B380" s="49" t="s">
        <v>471</v>
      </c>
      <c r="C380" s="54"/>
      <c r="E380" t="e">
        <f t="shared" si="16"/>
        <v>#N/A</v>
      </c>
      <c r="G380" s="47">
        <f t="shared" si="15"/>
        <v>0</v>
      </c>
      <c r="H380" s="47"/>
    </row>
    <row r="381" spans="1:8" ht="30" x14ac:dyDescent="0.2">
      <c r="A381"/>
      <c r="B381" s="49" t="s">
        <v>472</v>
      </c>
      <c r="C381" s="54"/>
      <c r="E381" t="e">
        <f t="shared" si="16"/>
        <v>#N/A</v>
      </c>
      <c r="G381" s="47">
        <f t="shared" si="15"/>
        <v>0</v>
      </c>
      <c r="H381" s="47"/>
    </row>
    <row r="382" spans="1:8" x14ac:dyDescent="0.2">
      <c r="A382"/>
      <c r="B382" s="49" t="s">
        <v>473</v>
      </c>
      <c r="C382" s="54"/>
      <c r="E382" t="e">
        <f t="shared" si="16"/>
        <v>#N/A</v>
      </c>
      <c r="G382" s="47">
        <f t="shared" si="15"/>
        <v>0</v>
      </c>
      <c r="H382" s="47"/>
    </row>
    <row r="383" spans="1:8" x14ac:dyDescent="0.2">
      <c r="A383"/>
      <c r="B383" s="49" t="s">
        <v>474</v>
      </c>
      <c r="C383" s="54"/>
      <c r="E383" t="e">
        <f t="shared" si="16"/>
        <v>#N/A</v>
      </c>
      <c r="G383" s="47">
        <f t="shared" si="15"/>
        <v>0</v>
      </c>
      <c r="H383" s="47"/>
    </row>
    <row r="384" spans="1:8" x14ac:dyDescent="0.2">
      <c r="A384"/>
      <c r="B384" s="43"/>
      <c r="C384" s="54"/>
      <c r="E384" t="e">
        <f t="shared" si="16"/>
        <v>#N/A</v>
      </c>
      <c r="G384" s="47">
        <f t="shared" si="15"/>
        <v>0</v>
      </c>
      <c r="H384" s="47"/>
    </row>
    <row r="385" spans="1:8" x14ac:dyDescent="0.2">
      <c r="A385"/>
      <c r="B385" s="43" t="s">
        <v>475</v>
      </c>
      <c r="C385" s="55"/>
      <c r="E385" t="e">
        <f t="shared" si="16"/>
        <v>#N/A</v>
      </c>
      <c r="G385" s="47">
        <f t="shared" si="15"/>
        <v>0</v>
      </c>
      <c r="H385" s="47"/>
    </row>
    <row r="386" spans="1:8" x14ac:dyDescent="0.2">
      <c r="A386"/>
      <c r="B386" s="43" t="s">
        <v>476</v>
      </c>
      <c r="C386" s="55"/>
      <c r="E386" t="e">
        <f t="shared" si="16"/>
        <v>#N/A</v>
      </c>
      <c r="G386" s="47">
        <f t="shared" si="15"/>
        <v>0</v>
      </c>
      <c r="H386" s="47"/>
    </row>
    <row r="387" spans="1:8" x14ac:dyDescent="0.2">
      <c r="A387"/>
      <c r="B387" s="43" t="s">
        <v>477</v>
      </c>
      <c r="C387" s="55"/>
      <c r="E387" t="e">
        <f t="shared" si="16"/>
        <v>#N/A</v>
      </c>
      <c r="G387" s="47">
        <f t="shared" si="15"/>
        <v>0</v>
      </c>
      <c r="H387" s="47"/>
    </row>
    <row r="388" spans="1:8" x14ac:dyDescent="0.2">
      <c r="A388"/>
      <c r="B388" s="43" t="s">
        <v>478</v>
      </c>
      <c r="C388" s="55"/>
      <c r="E388" t="e">
        <f t="shared" si="16"/>
        <v>#N/A</v>
      </c>
      <c r="G388" s="47">
        <f t="shared" si="15"/>
        <v>0</v>
      </c>
      <c r="H388" s="47"/>
    </row>
    <row r="389" spans="1:8" ht="30" x14ac:dyDescent="0.2">
      <c r="A389"/>
      <c r="B389" s="43" t="s">
        <v>479</v>
      </c>
      <c r="C389" s="55"/>
      <c r="E389" t="e">
        <f t="shared" si="16"/>
        <v>#N/A</v>
      </c>
      <c r="G389" s="47">
        <f t="shared" si="15"/>
        <v>0</v>
      </c>
      <c r="H389" s="47"/>
    </row>
    <row r="390" spans="1:8" ht="30" x14ac:dyDescent="0.2">
      <c r="A390"/>
      <c r="B390" s="43" t="s">
        <v>480</v>
      </c>
      <c r="C390" s="55"/>
      <c r="E390" t="e">
        <f t="shared" si="16"/>
        <v>#N/A</v>
      </c>
      <c r="G390" s="47">
        <f t="shared" si="15"/>
        <v>0</v>
      </c>
      <c r="H390" s="47"/>
    </row>
    <row r="391" spans="1:8" x14ac:dyDescent="0.2">
      <c r="A391"/>
      <c r="B391" s="43" t="s">
        <v>481</v>
      </c>
      <c r="C391" s="55"/>
      <c r="E391" t="e">
        <f t="shared" si="16"/>
        <v>#N/A</v>
      </c>
      <c r="G391" s="47">
        <f t="shared" si="15"/>
        <v>0</v>
      </c>
      <c r="H391" s="47"/>
    </row>
    <row r="392" spans="1:8" x14ac:dyDescent="0.2">
      <c r="A392"/>
      <c r="B392" s="43" t="s">
        <v>482</v>
      </c>
      <c r="C392" s="55"/>
      <c r="E392" t="e">
        <f t="shared" si="16"/>
        <v>#N/A</v>
      </c>
      <c r="G392" s="47">
        <f t="shared" si="15"/>
        <v>0</v>
      </c>
      <c r="H392" s="47"/>
    </row>
    <row r="393" spans="1:8" x14ac:dyDescent="0.2">
      <c r="A393" s="50"/>
      <c r="B393" s="43"/>
      <c r="C393" s="55"/>
      <c r="E393" t="e">
        <f t="shared" si="16"/>
        <v>#N/A</v>
      </c>
      <c r="G393" s="47">
        <f t="shared" si="15"/>
        <v>0</v>
      </c>
      <c r="H393" s="47"/>
    </row>
    <row r="394" spans="1:8" ht="30" x14ac:dyDescent="0.2">
      <c r="A394" s="46">
        <v>1.1479166666666667</v>
      </c>
      <c r="B394" s="43" t="s">
        <v>483</v>
      </c>
      <c r="C394" s="55"/>
      <c r="D394" t="s">
        <v>729</v>
      </c>
      <c r="E394">
        <f t="shared" si="16"/>
        <v>4</v>
      </c>
      <c r="G394" s="47">
        <f t="shared" si="15"/>
        <v>1.1479166666666667</v>
      </c>
      <c r="H394" s="47"/>
    </row>
    <row r="395" spans="1:8" x14ac:dyDescent="0.2">
      <c r="A395"/>
      <c r="B395" s="43" t="s">
        <v>484</v>
      </c>
      <c r="C395" s="55"/>
      <c r="E395" t="e">
        <f t="shared" si="16"/>
        <v>#N/A</v>
      </c>
      <c r="G395" s="47">
        <f t="shared" si="15"/>
        <v>0</v>
      </c>
      <c r="H395" s="47"/>
    </row>
    <row r="396" spans="1:8" x14ac:dyDescent="0.2">
      <c r="A396"/>
      <c r="B396" s="43" t="s">
        <v>485</v>
      </c>
      <c r="C396" s="54"/>
      <c r="E396" t="e">
        <f t="shared" si="16"/>
        <v>#N/A</v>
      </c>
      <c r="G396" s="47">
        <f t="shared" si="15"/>
        <v>0</v>
      </c>
      <c r="H396" s="47"/>
    </row>
    <row r="397" spans="1:8" x14ac:dyDescent="0.2">
      <c r="A397"/>
      <c r="B397" s="43" t="s">
        <v>486</v>
      </c>
      <c r="C397" s="54"/>
      <c r="E397" t="e">
        <f t="shared" si="16"/>
        <v>#N/A</v>
      </c>
      <c r="G397" s="47">
        <f t="shared" si="15"/>
        <v>0</v>
      </c>
      <c r="H397" s="47"/>
    </row>
    <row r="398" spans="1:8" x14ac:dyDescent="0.2">
      <c r="A398"/>
      <c r="B398" s="43" t="s">
        <v>487</v>
      </c>
      <c r="C398" s="54"/>
      <c r="E398" t="e">
        <f t="shared" si="16"/>
        <v>#N/A</v>
      </c>
      <c r="G398" s="47">
        <f t="shared" si="15"/>
        <v>0</v>
      </c>
      <c r="H398" s="47"/>
    </row>
    <row r="399" spans="1:8" x14ac:dyDescent="0.2">
      <c r="A399"/>
      <c r="B399" s="43"/>
      <c r="C399" s="55"/>
      <c r="E399" t="e">
        <f t="shared" si="16"/>
        <v>#N/A</v>
      </c>
      <c r="G399" s="47">
        <f t="shared" si="15"/>
        <v>0</v>
      </c>
      <c r="H399" s="47"/>
    </row>
    <row r="400" spans="1:8" x14ac:dyDescent="0.2">
      <c r="A400"/>
      <c r="B400" s="43" t="s">
        <v>488</v>
      </c>
      <c r="C400" s="54"/>
      <c r="E400" t="e">
        <f t="shared" si="16"/>
        <v>#N/A</v>
      </c>
      <c r="G400" s="47">
        <f t="shared" si="15"/>
        <v>0</v>
      </c>
      <c r="H400" s="47"/>
    </row>
    <row r="401" spans="1:8" x14ac:dyDescent="0.2">
      <c r="A401"/>
      <c r="B401" s="43"/>
      <c r="C401" s="54"/>
      <c r="E401" t="e">
        <f t="shared" si="16"/>
        <v>#N/A</v>
      </c>
      <c r="G401" s="47">
        <f t="shared" si="15"/>
        <v>0</v>
      </c>
      <c r="H401" s="47"/>
    </row>
    <row r="402" spans="1:8" x14ac:dyDescent="0.2">
      <c r="A402"/>
      <c r="B402" s="43" t="s">
        <v>489</v>
      </c>
      <c r="C402" s="54"/>
      <c r="E402" t="e">
        <f t="shared" si="16"/>
        <v>#N/A</v>
      </c>
      <c r="G402" s="47">
        <f t="shared" si="15"/>
        <v>0</v>
      </c>
      <c r="H402" s="47"/>
    </row>
    <row r="403" spans="1:8" x14ac:dyDescent="0.2">
      <c r="A403"/>
      <c r="B403" s="43" t="s">
        <v>490</v>
      </c>
      <c r="C403" s="55"/>
      <c r="E403" t="e">
        <f t="shared" si="16"/>
        <v>#N/A</v>
      </c>
      <c r="G403" s="47">
        <f t="shared" si="15"/>
        <v>0</v>
      </c>
      <c r="H403" s="47"/>
    </row>
    <row r="404" spans="1:8" x14ac:dyDescent="0.2">
      <c r="A404"/>
      <c r="B404" s="43" t="s">
        <v>491</v>
      </c>
      <c r="C404" s="55"/>
      <c r="E404" t="e">
        <f t="shared" si="16"/>
        <v>#N/A</v>
      </c>
      <c r="G404" s="47">
        <f t="shared" si="15"/>
        <v>0</v>
      </c>
      <c r="H404" s="47"/>
    </row>
    <row r="405" spans="1:8" x14ac:dyDescent="0.2">
      <c r="A405"/>
      <c r="B405" s="43" t="s">
        <v>492</v>
      </c>
      <c r="C405" s="55"/>
      <c r="E405" t="e">
        <f t="shared" si="16"/>
        <v>#N/A</v>
      </c>
      <c r="G405" s="47">
        <f t="shared" si="15"/>
        <v>0</v>
      </c>
      <c r="H405" s="47"/>
    </row>
    <row r="406" spans="1:8" x14ac:dyDescent="0.2">
      <c r="A406"/>
      <c r="B406" s="43"/>
      <c r="C406" s="55"/>
      <c r="E406" t="e">
        <f t="shared" si="16"/>
        <v>#N/A</v>
      </c>
      <c r="G406" s="47">
        <f t="shared" si="15"/>
        <v>0</v>
      </c>
      <c r="H406" s="47"/>
    </row>
    <row r="407" spans="1:8" x14ac:dyDescent="0.2">
      <c r="A407"/>
      <c r="B407" s="43" t="s">
        <v>493</v>
      </c>
      <c r="C407" s="55"/>
      <c r="E407" t="e">
        <f t="shared" si="16"/>
        <v>#N/A</v>
      </c>
      <c r="G407" s="47">
        <f t="shared" si="15"/>
        <v>0</v>
      </c>
      <c r="H407" s="47"/>
    </row>
    <row r="408" spans="1:8" x14ac:dyDescent="0.2">
      <c r="A408"/>
      <c r="B408" s="43"/>
      <c r="C408" s="55"/>
      <c r="E408" t="e">
        <f t="shared" si="16"/>
        <v>#N/A</v>
      </c>
      <c r="G408" s="47">
        <f t="shared" si="15"/>
        <v>0</v>
      </c>
      <c r="H408" s="47"/>
    </row>
    <row r="409" spans="1:8" x14ac:dyDescent="0.2">
      <c r="A409"/>
      <c r="B409" s="43" t="s">
        <v>494</v>
      </c>
      <c r="C409" s="55"/>
      <c r="E409" t="e">
        <f t="shared" si="16"/>
        <v>#N/A</v>
      </c>
      <c r="G409" s="47">
        <f t="shared" si="15"/>
        <v>0</v>
      </c>
      <c r="H409" s="47"/>
    </row>
    <row r="410" spans="1:8" x14ac:dyDescent="0.2">
      <c r="B410" s="43" t="s">
        <v>495</v>
      </c>
      <c r="C410" s="56"/>
      <c r="E410" t="e">
        <f t="shared" si="16"/>
        <v>#N/A</v>
      </c>
      <c r="G410" s="47">
        <f t="shared" si="15"/>
        <v>0</v>
      </c>
      <c r="H410" s="47"/>
    </row>
    <row r="411" spans="1:8" x14ac:dyDescent="0.2">
      <c r="B411" s="43" t="s">
        <v>496</v>
      </c>
      <c r="C411" s="55"/>
      <c r="E411" t="e">
        <f t="shared" si="16"/>
        <v>#N/A</v>
      </c>
      <c r="G411" s="47">
        <f t="shared" si="15"/>
        <v>0</v>
      </c>
      <c r="H411" s="47"/>
    </row>
    <row r="412" spans="1:8" x14ac:dyDescent="0.2">
      <c r="B412" s="43"/>
      <c r="C412" s="55"/>
      <c r="E412" t="e">
        <f t="shared" si="16"/>
        <v>#N/A</v>
      </c>
      <c r="G412" s="47">
        <f t="shared" si="15"/>
        <v>0</v>
      </c>
      <c r="H412" s="47"/>
    </row>
    <row r="413" spans="1:8" x14ac:dyDescent="0.2">
      <c r="B413" s="49" t="s">
        <v>497</v>
      </c>
      <c r="C413" s="55"/>
      <c r="E413" t="e">
        <f t="shared" si="16"/>
        <v>#N/A</v>
      </c>
      <c r="G413" s="47">
        <f t="shared" si="15"/>
        <v>0</v>
      </c>
    </row>
    <row r="414" spans="1:8" x14ac:dyDescent="0.2">
      <c r="B414" s="49" t="s">
        <v>498</v>
      </c>
      <c r="C414" s="55"/>
      <c r="E414" t="e">
        <f t="shared" si="16"/>
        <v>#N/A</v>
      </c>
      <c r="G414" s="47">
        <f t="shared" si="15"/>
        <v>0</v>
      </c>
    </row>
    <row r="415" spans="1:8" x14ac:dyDescent="0.2">
      <c r="B415" s="49" t="s">
        <v>499</v>
      </c>
      <c r="C415" s="55"/>
      <c r="E415" t="e">
        <f t="shared" si="16"/>
        <v>#N/A</v>
      </c>
      <c r="G415" s="47">
        <f t="shared" si="15"/>
        <v>0</v>
      </c>
    </row>
    <row r="416" spans="1:8" x14ac:dyDescent="0.2">
      <c r="B416" s="49" t="s">
        <v>500</v>
      </c>
      <c r="C416" s="55"/>
      <c r="E416" t="e">
        <f t="shared" si="16"/>
        <v>#N/A</v>
      </c>
      <c r="G416" s="47">
        <f t="shared" si="15"/>
        <v>0</v>
      </c>
      <c r="H416" s="47"/>
    </row>
    <row r="417" spans="1:8" x14ac:dyDescent="0.2">
      <c r="B417" s="49" t="s">
        <v>501</v>
      </c>
      <c r="C417" s="55"/>
      <c r="E417" t="e">
        <f t="shared" si="16"/>
        <v>#N/A</v>
      </c>
      <c r="G417" s="47">
        <f t="shared" si="15"/>
        <v>0</v>
      </c>
      <c r="H417" s="47"/>
    </row>
    <row r="418" spans="1:8" x14ac:dyDescent="0.2">
      <c r="B418" s="49" t="s">
        <v>502</v>
      </c>
      <c r="C418" s="55"/>
      <c r="E418" t="e">
        <f t="shared" si="16"/>
        <v>#N/A</v>
      </c>
      <c r="G418" s="47">
        <f t="shared" si="15"/>
        <v>0</v>
      </c>
      <c r="H418" s="47"/>
    </row>
    <row r="419" spans="1:8" x14ac:dyDescent="0.2">
      <c r="B419" s="49" t="s">
        <v>503</v>
      </c>
      <c r="C419" s="55"/>
      <c r="E419" t="e">
        <f t="shared" si="16"/>
        <v>#N/A</v>
      </c>
      <c r="G419" s="47">
        <f t="shared" si="15"/>
        <v>0</v>
      </c>
      <c r="H419" s="47"/>
    </row>
    <row r="420" spans="1:8" x14ac:dyDescent="0.2">
      <c r="B420" s="49" t="s">
        <v>504</v>
      </c>
      <c r="C420" s="55"/>
      <c r="E420" t="e">
        <f t="shared" si="16"/>
        <v>#N/A</v>
      </c>
      <c r="G420" s="47">
        <f t="shared" si="15"/>
        <v>0</v>
      </c>
      <c r="H420" s="47"/>
    </row>
    <row r="421" spans="1:8" x14ac:dyDescent="0.2">
      <c r="B421" s="43"/>
      <c r="C421" s="55"/>
      <c r="E421" t="e">
        <f t="shared" si="16"/>
        <v>#N/A</v>
      </c>
      <c r="G421" s="47">
        <f t="shared" ref="G421:G428" si="17">A421</f>
        <v>0</v>
      </c>
      <c r="H421" s="47"/>
    </row>
    <row r="422" spans="1:8" x14ac:dyDescent="0.2">
      <c r="B422" s="43" t="s">
        <v>505</v>
      </c>
      <c r="C422" s="54"/>
      <c r="E422" t="e">
        <f t="shared" si="16"/>
        <v>#N/A</v>
      </c>
      <c r="G422" s="47">
        <f t="shared" si="17"/>
        <v>0</v>
      </c>
      <c r="H422" s="47"/>
    </row>
    <row r="423" spans="1:8" x14ac:dyDescent="0.2">
      <c r="A423"/>
      <c r="B423" s="43" t="s">
        <v>506</v>
      </c>
      <c r="C423" s="54"/>
      <c r="E423" t="e">
        <f t="shared" si="16"/>
        <v>#N/A</v>
      </c>
      <c r="G423" s="47">
        <f t="shared" si="17"/>
        <v>0</v>
      </c>
      <c r="H423" s="47"/>
    </row>
    <row r="424" spans="1:8" x14ac:dyDescent="0.2">
      <c r="A424"/>
      <c r="B424" s="43" t="s">
        <v>507</v>
      </c>
      <c r="C424" s="55"/>
      <c r="E424" t="e">
        <f t="shared" si="16"/>
        <v>#N/A</v>
      </c>
      <c r="G424" s="47">
        <f t="shared" si="17"/>
        <v>0</v>
      </c>
      <c r="H424" s="47"/>
    </row>
    <row r="425" spans="1:8" x14ac:dyDescent="0.2">
      <c r="A425"/>
      <c r="B425" s="43" t="s">
        <v>508</v>
      </c>
      <c r="C425" s="55"/>
      <c r="E425" t="e">
        <f t="shared" si="16"/>
        <v>#N/A</v>
      </c>
      <c r="G425" s="47">
        <f t="shared" si="17"/>
        <v>0</v>
      </c>
      <c r="H425" s="47"/>
    </row>
    <row r="426" spans="1:8" ht="30" x14ac:dyDescent="0.2">
      <c r="A426"/>
      <c r="B426" s="43" t="s">
        <v>509</v>
      </c>
      <c r="C426" s="55"/>
      <c r="E426" t="e">
        <f t="shared" si="16"/>
        <v>#N/A</v>
      </c>
      <c r="G426" s="47">
        <f t="shared" si="17"/>
        <v>0</v>
      </c>
      <c r="H426" s="47"/>
    </row>
    <row r="427" spans="1:8" x14ac:dyDescent="0.2">
      <c r="A427"/>
      <c r="B427" s="43"/>
      <c r="C427" s="55"/>
      <c r="E427" t="e">
        <f t="shared" si="16"/>
        <v>#N/A</v>
      </c>
      <c r="G427" s="47">
        <f t="shared" si="17"/>
        <v>0</v>
      </c>
      <c r="H427" s="47"/>
    </row>
    <row r="428" spans="1:8" x14ac:dyDescent="0.2">
      <c r="A428"/>
      <c r="B428" s="43" t="s">
        <v>510</v>
      </c>
      <c r="C428" s="55"/>
      <c r="E428" t="e">
        <f t="shared" si="16"/>
        <v>#N/A</v>
      </c>
      <c r="G428" s="47">
        <f t="shared" si="17"/>
        <v>0</v>
      </c>
      <c r="H428" s="47"/>
    </row>
    <row r="429" spans="1:8" x14ac:dyDescent="0.2">
      <c r="A429"/>
      <c r="B429" s="43"/>
      <c r="C429" s="55"/>
      <c r="E429" t="e">
        <f t="shared" ref="E429:E492" si="18">VLOOKUP(D429,$R$7:$T$13,3,0)</f>
        <v>#N/A</v>
      </c>
      <c r="G429" s="47"/>
      <c r="H429" s="47"/>
    </row>
    <row r="430" spans="1:8" x14ac:dyDescent="0.2">
      <c r="A430"/>
      <c r="B430" s="43"/>
      <c r="C430" s="54"/>
      <c r="E430" t="e">
        <f t="shared" si="18"/>
        <v>#N/A</v>
      </c>
      <c r="G430" s="47"/>
      <c r="H430" s="47"/>
    </row>
    <row r="431" spans="1:8" x14ac:dyDescent="0.2">
      <c r="A431"/>
      <c r="B431" s="44" t="s">
        <v>511</v>
      </c>
      <c r="C431" s="54"/>
      <c r="E431" t="e">
        <f t="shared" si="18"/>
        <v>#N/A</v>
      </c>
      <c r="G431" s="47"/>
      <c r="H431" s="47"/>
    </row>
    <row r="432" spans="1:8" x14ac:dyDescent="0.2">
      <c r="A432"/>
      <c r="B432" s="43" t="s">
        <v>512</v>
      </c>
      <c r="C432" s="55"/>
      <c r="E432" t="e">
        <f t="shared" si="18"/>
        <v>#N/A</v>
      </c>
      <c r="G432" s="47"/>
      <c r="H432" s="47"/>
    </row>
    <row r="433" spans="1:8" x14ac:dyDescent="0.2">
      <c r="A433"/>
      <c r="B433" s="43"/>
      <c r="C433" s="55"/>
      <c r="E433" t="e">
        <f t="shared" si="18"/>
        <v>#N/A</v>
      </c>
      <c r="G433" s="47"/>
      <c r="H433" s="47"/>
    </row>
    <row r="434" spans="1:8" x14ac:dyDescent="0.2">
      <c r="A434"/>
      <c r="B434" s="43" t="s">
        <v>513</v>
      </c>
      <c r="C434" s="54"/>
      <c r="E434" t="e">
        <f t="shared" si="18"/>
        <v>#N/A</v>
      </c>
      <c r="G434" s="60">
        <f>IF(A434&gt;0,A434+G$1,0)</f>
        <v>0</v>
      </c>
      <c r="H434" t="s">
        <v>736</v>
      </c>
    </row>
    <row r="435" spans="1:8" x14ac:dyDescent="0.2">
      <c r="A435"/>
      <c r="B435" s="43"/>
      <c r="C435" s="54"/>
      <c r="E435" t="e">
        <f t="shared" si="18"/>
        <v>#N/A</v>
      </c>
      <c r="G435" s="60">
        <f t="shared" ref="G435:G491" si="19">IF(A435&gt;0,A435+G$1,0)</f>
        <v>0</v>
      </c>
      <c r="H435" s="47"/>
    </row>
    <row r="436" spans="1:8" x14ac:dyDescent="0.2">
      <c r="A436"/>
      <c r="B436" s="43"/>
      <c r="C436" s="56"/>
      <c r="E436" t="e">
        <f t="shared" si="18"/>
        <v>#N/A</v>
      </c>
      <c r="G436" s="60">
        <f t="shared" si="19"/>
        <v>0</v>
      </c>
      <c r="H436" s="47"/>
    </row>
    <row r="437" spans="1:8" x14ac:dyDescent="0.2">
      <c r="A437"/>
      <c r="B437" s="43" t="s">
        <v>514</v>
      </c>
      <c r="C437" s="56"/>
      <c r="E437" t="e">
        <f t="shared" si="18"/>
        <v>#N/A</v>
      </c>
      <c r="G437" s="60">
        <f t="shared" si="19"/>
        <v>0</v>
      </c>
      <c r="H437" s="47"/>
    </row>
    <row r="438" spans="1:8" x14ac:dyDescent="0.2">
      <c r="A438"/>
      <c r="B438" s="43"/>
      <c r="C438" s="57"/>
      <c r="E438" t="e">
        <f t="shared" si="18"/>
        <v>#N/A</v>
      </c>
      <c r="G438" s="60">
        <f t="shared" si="19"/>
        <v>0</v>
      </c>
      <c r="H438" s="47"/>
    </row>
    <row r="439" spans="1:8" ht="30" x14ac:dyDescent="0.2">
      <c r="B439" s="43" t="s">
        <v>515</v>
      </c>
      <c r="C439" s="54"/>
      <c r="E439" t="e">
        <f t="shared" si="18"/>
        <v>#N/A</v>
      </c>
      <c r="G439" s="60">
        <f t="shared" si="19"/>
        <v>0</v>
      </c>
      <c r="H439" s="47"/>
    </row>
    <row r="440" spans="1:8" x14ac:dyDescent="0.2">
      <c r="B440" s="43"/>
      <c r="C440" s="54"/>
      <c r="E440" t="e">
        <f t="shared" si="18"/>
        <v>#N/A</v>
      </c>
      <c r="G440" s="60">
        <f t="shared" si="19"/>
        <v>0</v>
      </c>
      <c r="H440" s="47"/>
    </row>
    <row r="441" spans="1:8" x14ac:dyDescent="0.2">
      <c r="B441" s="43" t="s">
        <v>516</v>
      </c>
      <c r="C441" s="54"/>
      <c r="E441" t="e">
        <f t="shared" si="18"/>
        <v>#N/A</v>
      </c>
      <c r="G441" s="60">
        <f t="shared" si="19"/>
        <v>0</v>
      </c>
      <c r="H441" s="47"/>
    </row>
    <row r="442" spans="1:8" x14ac:dyDescent="0.2">
      <c r="B442" s="43"/>
      <c r="C442" s="54"/>
      <c r="E442" t="e">
        <f t="shared" si="18"/>
        <v>#N/A</v>
      </c>
      <c r="G442" s="60">
        <f t="shared" si="19"/>
        <v>0</v>
      </c>
      <c r="H442" s="47"/>
    </row>
    <row r="443" spans="1:8" x14ac:dyDescent="0.2">
      <c r="B443" s="43" t="s">
        <v>517</v>
      </c>
      <c r="C443" s="54"/>
      <c r="E443" t="e">
        <f t="shared" si="18"/>
        <v>#N/A</v>
      </c>
      <c r="G443" s="60">
        <f t="shared" si="19"/>
        <v>0</v>
      </c>
      <c r="H443" s="47"/>
    </row>
    <row r="444" spans="1:8" x14ac:dyDescent="0.2">
      <c r="B444" s="43" t="s">
        <v>518</v>
      </c>
      <c r="C444" s="54"/>
      <c r="E444" t="e">
        <f t="shared" si="18"/>
        <v>#N/A</v>
      </c>
      <c r="G444" s="60">
        <f t="shared" si="19"/>
        <v>0</v>
      </c>
      <c r="H444" s="47"/>
    </row>
    <row r="445" spans="1:8" ht="30" x14ac:dyDescent="0.2">
      <c r="B445" s="43" t="s">
        <v>519</v>
      </c>
      <c r="C445" s="54"/>
      <c r="E445" t="e">
        <f t="shared" si="18"/>
        <v>#N/A</v>
      </c>
      <c r="G445" s="60">
        <f t="shared" si="19"/>
        <v>0</v>
      </c>
      <c r="H445" s="47"/>
    </row>
    <row r="446" spans="1:8" x14ac:dyDescent="0.2">
      <c r="B446" s="43" t="s">
        <v>520</v>
      </c>
      <c r="C446" s="54"/>
      <c r="E446" t="e">
        <f t="shared" si="18"/>
        <v>#N/A</v>
      </c>
      <c r="G446" s="60">
        <f t="shared" si="19"/>
        <v>0</v>
      </c>
      <c r="H446" s="47"/>
    </row>
    <row r="447" spans="1:8" x14ac:dyDescent="0.2">
      <c r="B447" s="43" t="s">
        <v>521</v>
      </c>
      <c r="C447" s="54"/>
      <c r="E447" t="e">
        <f t="shared" si="18"/>
        <v>#N/A</v>
      </c>
      <c r="G447" s="60">
        <f t="shared" si="19"/>
        <v>0</v>
      </c>
      <c r="H447" s="47"/>
    </row>
    <row r="448" spans="1:8" x14ac:dyDescent="0.2">
      <c r="B448" s="43" t="s">
        <v>522</v>
      </c>
      <c r="C448" s="54"/>
      <c r="E448" t="e">
        <f t="shared" si="18"/>
        <v>#N/A</v>
      </c>
      <c r="G448" s="60">
        <f t="shared" si="19"/>
        <v>0</v>
      </c>
      <c r="H448" s="47"/>
    </row>
    <row r="449" spans="1:8" x14ac:dyDescent="0.2">
      <c r="A449" s="47">
        <v>6.5277777777777782E-2</v>
      </c>
      <c r="B449" s="43" t="s">
        <v>523</v>
      </c>
      <c r="C449" s="54"/>
      <c r="D449" t="s">
        <v>735</v>
      </c>
      <c r="E449">
        <f t="shared" si="18"/>
        <v>7</v>
      </c>
      <c r="G449" s="60">
        <f t="shared" si="19"/>
        <v>1.351388888888889</v>
      </c>
      <c r="H449" s="47"/>
    </row>
    <row r="450" spans="1:8" x14ac:dyDescent="0.2">
      <c r="B450" s="43" t="s">
        <v>524</v>
      </c>
      <c r="C450" s="54"/>
      <c r="E450" t="e">
        <f t="shared" si="18"/>
        <v>#N/A</v>
      </c>
      <c r="G450" s="60">
        <f t="shared" si="19"/>
        <v>0</v>
      </c>
      <c r="H450" s="47"/>
    </row>
    <row r="451" spans="1:8" x14ac:dyDescent="0.2">
      <c r="A451" s="47">
        <v>6.9444444444444434E-2</v>
      </c>
      <c r="B451" s="43" t="s">
        <v>525</v>
      </c>
      <c r="C451" s="54"/>
      <c r="D451" s="68" t="s">
        <v>725</v>
      </c>
      <c r="E451">
        <f t="shared" si="18"/>
        <v>2</v>
      </c>
      <c r="G451" s="60">
        <f t="shared" si="19"/>
        <v>1.3555555555555556</v>
      </c>
      <c r="H451" s="47"/>
    </row>
    <row r="452" spans="1:8" x14ac:dyDescent="0.2">
      <c r="B452" s="43" t="s">
        <v>526</v>
      </c>
      <c r="C452" s="54"/>
      <c r="E452" t="e">
        <f t="shared" si="18"/>
        <v>#N/A</v>
      </c>
      <c r="G452" s="60">
        <f t="shared" si="19"/>
        <v>0</v>
      </c>
      <c r="H452" s="47"/>
    </row>
    <row r="453" spans="1:8" x14ac:dyDescent="0.2">
      <c r="A453" s="47">
        <v>7.1527777777777787E-2</v>
      </c>
      <c r="B453" s="43" t="s">
        <v>527</v>
      </c>
      <c r="C453" s="54"/>
      <c r="D453" s="68" t="s">
        <v>725</v>
      </c>
      <c r="E453">
        <f t="shared" si="18"/>
        <v>2</v>
      </c>
      <c r="G453" s="60">
        <f t="shared" si="19"/>
        <v>1.3576388888888891</v>
      </c>
      <c r="H453" s="47"/>
    </row>
    <row r="454" spans="1:8" x14ac:dyDescent="0.2">
      <c r="B454" s="43" t="s">
        <v>528</v>
      </c>
      <c r="C454" s="54"/>
      <c r="E454" t="e">
        <f t="shared" si="18"/>
        <v>#N/A</v>
      </c>
      <c r="G454" s="60">
        <f t="shared" si="19"/>
        <v>0</v>
      </c>
      <c r="H454" s="47"/>
    </row>
    <row r="455" spans="1:8" x14ac:dyDescent="0.2">
      <c r="B455" s="43" t="s">
        <v>529</v>
      </c>
      <c r="C455" s="54"/>
      <c r="E455" t="e">
        <f t="shared" si="18"/>
        <v>#N/A</v>
      </c>
      <c r="G455" s="60">
        <f t="shared" si="19"/>
        <v>0</v>
      </c>
      <c r="H455" s="47"/>
    </row>
    <row r="456" spans="1:8" x14ac:dyDescent="0.2">
      <c r="A456"/>
      <c r="B456" s="43"/>
      <c r="C456" s="54"/>
      <c r="E456" t="e">
        <f t="shared" si="18"/>
        <v>#N/A</v>
      </c>
      <c r="G456" s="60">
        <f t="shared" si="19"/>
        <v>0</v>
      </c>
      <c r="H456" s="47"/>
    </row>
    <row r="457" spans="1:8" x14ac:dyDescent="0.2">
      <c r="A457"/>
      <c r="B457" s="49" t="s">
        <v>530</v>
      </c>
      <c r="C457" s="54"/>
      <c r="E457" t="e">
        <f t="shared" si="18"/>
        <v>#N/A</v>
      </c>
      <c r="G457" s="60">
        <f t="shared" si="19"/>
        <v>0</v>
      </c>
      <c r="H457" s="47"/>
    </row>
    <row r="458" spans="1:8" x14ac:dyDescent="0.2">
      <c r="A458"/>
      <c r="B458" s="49" t="s">
        <v>531</v>
      </c>
      <c r="C458" s="54"/>
      <c r="E458" t="e">
        <f t="shared" si="18"/>
        <v>#N/A</v>
      </c>
      <c r="G458" s="60">
        <f t="shared" si="19"/>
        <v>0</v>
      </c>
      <c r="H458" s="47"/>
    </row>
    <row r="459" spans="1:8" x14ac:dyDescent="0.2">
      <c r="A459"/>
      <c r="B459" s="49" t="s">
        <v>532</v>
      </c>
      <c r="C459" s="54"/>
      <c r="E459" t="e">
        <f t="shared" si="18"/>
        <v>#N/A</v>
      </c>
      <c r="G459" s="60">
        <f t="shared" si="19"/>
        <v>0</v>
      </c>
      <c r="H459" s="47"/>
    </row>
    <row r="460" spans="1:8" x14ac:dyDescent="0.2">
      <c r="A460"/>
      <c r="B460" s="49" t="s">
        <v>533</v>
      </c>
      <c r="C460" s="54"/>
      <c r="E460" t="e">
        <f t="shared" si="18"/>
        <v>#N/A</v>
      </c>
      <c r="G460" s="60">
        <f t="shared" si="19"/>
        <v>0</v>
      </c>
      <c r="H460" s="47"/>
    </row>
    <row r="461" spans="1:8" x14ac:dyDescent="0.2">
      <c r="A461"/>
      <c r="B461" s="43"/>
      <c r="C461" s="54"/>
      <c r="E461" t="e">
        <f t="shared" si="18"/>
        <v>#N/A</v>
      </c>
      <c r="G461" s="60">
        <f t="shared" si="19"/>
        <v>0</v>
      </c>
      <c r="H461" s="47"/>
    </row>
    <row r="462" spans="1:8" x14ac:dyDescent="0.2">
      <c r="A462"/>
      <c r="B462" s="43" t="s">
        <v>534</v>
      </c>
      <c r="C462" s="54"/>
      <c r="E462" t="e">
        <f t="shared" si="18"/>
        <v>#N/A</v>
      </c>
      <c r="G462" s="60">
        <f t="shared" si="19"/>
        <v>0</v>
      </c>
      <c r="H462" s="47"/>
    </row>
    <row r="463" spans="1:8" x14ac:dyDescent="0.2">
      <c r="A463" s="22"/>
      <c r="B463" s="43" t="s">
        <v>535</v>
      </c>
      <c r="C463" s="55"/>
      <c r="D463" s="41"/>
      <c r="E463" t="e">
        <f t="shared" si="18"/>
        <v>#N/A</v>
      </c>
      <c r="G463" s="60">
        <f t="shared" si="19"/>
        <v>0</v>
      </c>
      <c r="H463" s="47"/>
    </row>
    <row r="464" spans="1:8" ht="30" x14ac:dyDescent="0.2">
      <c r="A464"/>
      <c r="B464" s="43" t="s">
        <v>536</v>
      </c>
      <c r="C464" s="55"/>
      <c r="E464" t="e">
        <f t="shared" si="18"/>
        <v>#N/A</v>
      </c>
      <c r="G464" s="60">
        <f t="shared" si="19"/>
        <v>0</v>
      </c>
      <c r="H464" s="47"/>
    </row>
    <row r="465" spans="1:8" x14ac:dyDescent="0.2">
      <c r="A465"/>
      <c r="B465" s="43" t="s">
        <v>537</v>
      </c>
      <c r="C465" s="55"/>
      <c r="E465" t="e">
        <f t="shared" si="18"/>
        <v>#N/A</v>
      </c>
      <c r="G465" s="60">
        <f t="shared" si="19"/>
        <v>0</v>
      </c>
      <c r="H465" s="47"/>
    </row>
    <row r="466" spans="1:8" x14ac:dyDescent="0.2">
      <c r="A466"/>
      <c r="B466" s="43"/>
      <c r="C466" s="55"/>
      <c r="E466" t="e">
        <f t="shared" si="18"/>
        <v>#N/A</v>
      </c>
      <c r="G466" s="60">
        <f t="shared" si="19"/>
        <v>0</v>
      </c>
      <c r="H466" s="47"/>
    </row>
    <row r="467" spans="1:8" x14ac:dyDescent="0.2">
      <c r="A467"/>
      <c r="B467" s="49" t="s">
        <v>538</v>
      </c>
      <c r="C467" s="55"/>
      <c r="E467" t="e">
        <f t="shared" si="18"/>
        <v>#N/A</v>
      </c>
      <c r="G467" s="60">
        <f t="shared" si="19"/>
        <v>0</v>
      </c>
      <c r="H467" s="47"/>
    </row>
    <row r="468" spans="1:8" x14ac:dyDescent="0.2">
      <c r="A468"/>
      <c r="B468" s="49" t="s">
        <v>539</v>
      </c>
      <c r="C468" s="55"/>
      <c r="E468" t="e">
        <f t="shared" si="18"/>
        <v>#N/A</v>
      </c>
      <c r="G468" s="60">
        <f t="shared" si="19"/>
        <v>0</v>
      </c>
      <c r="H468" s="47"/>
    </row>
    <row r="469" spans="1:8" x14ac:dyDescent="0.2">
      <c r="B469" s="49" t="s">
        <v>540</v>
      </c>
      <c r="C469" s="55"/>
      <c r="E469" t="e">
        <f t="shared" si="18"/>
        <v>#N/A</v>
      </c>
      <c r="G469" s="60">
        <f t="shared" si="19"/>
        <v>0</v>
      </c>
      <c r="H469" s="47"/>
    </row>
    <row r="470" spans="1:8" x14ac:dyDescent="0.2">
      <c r="B470" s="49" t="s">
        <v>541</v>
      </c>
      <c r="C470" s="55"/>
      <c r="E470" t="e">
        <f t="shared" si="18"/>
        <v>#N/A</v>
      </c>
      <c r="G470" s="60">
        <f t="shared" si="19"/>
        <v>0</v>
      </c>
      <c r="H470" s="47"/>
    </row>
    <row r="471" spans="1:8" ht="30" x14ac:dyDescent="0.2">
      <c r="A471" s="47">
        <v>0.12986111111111112</v>
      </c>
      <c r="B471" s="49" t="s">
        <v>542</v>
      </c>
      <c r="C471" s="55"/>
      <c r="D471" t="s">
        <v>729</v>
      </c>
      <c r="E471">
        <f t="shared" si="18"/>
        <v>4</v>
      </c>
      <c r="G471" s="60">
        <f t="shared" si="19"/>
        <v>1.4159722222222224</v>
      </c>
      <c r="H471" s="47"/>
    </row>
    <row r="472" spans="1:8" x14ac:dyDescent="0.2">
      <c r="B472" s="43"/>
      <c r="C472" s="54"/>
      <c r="E472" t="e">
        <f t="shared" si="18"/>
        <v>#N/A</v>
      </c>
      <c r="G472" s="60">
        <f t="shared" si="19"/>
        <v>0</v>
      </c>
      <c r="H472" s="47"/>
    </row>
    <row r="473" spans="1:8" x14ac:dyDescent="0.2">
      <c r="B473" s="43" t="s">
        <v>543</v>
      </c>
      <c r="C473" s="54"/>
      <c r="E473" t="e">
        <f t="shared" si="18"/>
        <v>#N/A</v>
      </c>
      <c r="G473" s="60">
        <f t="shared" si="19"/>
        <v>0</v>
      </c>
      <c r="H473" s="47"/>
    </row>
    <row r="474" spans="1:8" x14ac:dyDescent="0.2">
      <c r="B474" s="43" t="s">
        <v>544</v>
      </c>
      <c r="C474" s="54"/>
      <c r="E474" t="e">
        <f t="shared" si="18"/>
        <v>#N/A</v>
      </c>
      <c r="G474" s="60">
        <f t="shared" si="19"/>
        <v>0</v>
      </c>
      <c r="H474" s="47"/>
    </row>
    <row r="475" spans="1:8" x14ac:dyDescent="0.2">
      <c r="B475" s="43" t="s">
        <v>545</v>
      </c>
      <c r="C475" s="54"/>
      <c r="E475" t="e">
        <f t="shared" si="18"/>
        <v>#N/A</v>
      </c>
      <c r="G475" s="60">
        <f t="shared" si="19"/>
        <v>0</v>
      </c>
      <c r="H475" s="47"/>
    </row>
    <row r="476" spans="1:8" x14ac:dyDescent="0.2">
      <c r="B476" s="43" t="s">
        <v>546</v>
      </c>
      <c r="C476" s="54"/>
      <c r="E476" t="e">
        <f t="shared" si="18"/>
        <v>#N/A</v>
      </c>
      <c r="G476" s="60">
        <f t="shared" si="19"/>
        <v>0</v>
      </c>
      <c r="H476" s="47"/>
    </row>
    <row r="477" spans="1:8" x14ac:dyDescent="0.2">
      <c r="B477" s="43" t="s">
        <v>547</v>
      </c>
      <c r="C477" s="54"/>
      <c r="E477" t="e">
        <f t="shared" si="18"/>
        <v>#N/A</v>
      </c>
      <c r="G477" s="60">
        <f t="shared" si="19"/>
        <v>0</v>
      </c>
      <c r="H477" s="47"/>
    </row>
    <row r="478" spans="1:8" x14ac:dyDescent="0.2">
      <c r="B478" s="43"/>
      <c r="C478" s="55"/>
      <c r="E478" t="e">
        <f t="shared" si="18"/>
        <v>#N/A</v>
      </c>
      <c r="G478" s="60">
        <f t="shared" si="19"/>
        <v>0</v>
      </c>
      <c r="H478" s="47"/>
    </row>
    <row r="479" spans="1:8" x14ac:dyDescent="0.2">
      <c r="A479" s="50"/>
      <c r="B479" s="43" t="s">
        <v>548</v>
      </c>
      <c r="C479" s="55"/>
      <c r="E479" t="e">
        <f t="shared" si="18"/>
        <v>#N/A</v>
      </c>
      <c r="G479" s="60">
        <f t="shared" si="19"/>
        <v>0</v>
      </c>
      <c r="H479" s="47"/>
    </row>
    <row r="480" spans="1:8" x14ac:dyDescent="0.2">
      <c r="B480" s="43"/>
      <c r="C480" s="55"/>
      <c r="E480" t="e">
        <f t="shared" si="18"/>
        <v>#N/A</v>
      </c>
      <c r="G480" s="60">
        <f t="shared" si="19"/>
        <v>0</v>
      </c>
      <c r="H480" s="47"/>
    </row>
    <row r="481" spans="1:8" x14ac:dyDescent="0.2">
      <c r="B481" s="49" t="s">
        <v>549</v>
      </c>
      <c r="C481" s="55"/>
      <c r="E481" t="e">
        <f t="shared" si="18"/>
        <v>#N/A</v>
      </c>
      <c r="G481" s="60">
        <f t="shared" si="19"/>
        <v>0</v>
      </c>
      <c r="H481" s="47"/>
    </row>
    <row r="482" spans="1:8" x14ac:dyDescent="0.2">
      <c r="A482"/>
      <c r="B482" s="49" t="s">
        <v>550</v>
      </c>
      <c r="C482" s="57"/>
      <c r="E482" t="e">
        <f t="shared" si="18"/>
        <v>#N/A</v>
      </c>
      <c r="G482" s="60">
        <f t="shared" si="19"/>
        <v>0</v>
      </c>
      <c r="H482" s="47"/>
    </row>
    <row r="483" spans="1:8" x14ac:dyDescent="0.2">
      <c r="A483"/>
      <c r="B483" s="49" t="s">
        <v>551</v>
      </c>
      <c r="C483" s="54"/>
      <c r="E483" t="e">
        <f t="shared" si="18"/>
        <v>#N/A</v>
      </c>
      <c r="G483" s="60">
        <f t="shared" si="19"/>
        <v>0</v>
      </c>
      <c r="H483" s="47"/>
    </row>
    <row r="484" spans="1:8" x14ac:dyDescent="0.2">
      <c r="A484"/>
      <c r="B484" s="43"/>
      <c r="C484" s="54"/>
      <c r="E484" t="e">
        <f t="shared" si="18"/>
        <v>#N/A</v>
      </c>
      <c r="G484" s="60">
        <f t="shared" si="19"/>
        <v>0</v>
      </c>
      <c r="H484" s="47"/>
    </row>
    <row r="485" spans="1:8" x14ac:dyDescent="0.2">
      <c r="A485"/>
      <c r="B485" s="43" t="s">
        <v>552</v>
      </c>
      <c r="C485" s="58"/>
      <c r="E485" t="e">
        <f t="shared" si="18"/>
        <v>#N/A</v>
      </c>
      <c r="G485" s="60">
        <f t="shared" si="19"/>
        <v>0</v>
      </c>
      <c r="H485" s="47"/>
    </row>
    <row r="486" spans="1:8" x14ac:dyDescent="0.2">
      <c r="A486"/>
      <c r="B486" s="43"/>
      <c r="C486" s="58"/>
      <c r="E486" t="e">
        <f t="shared" si="18"/>
        <v>#N/A</v>
      </c>
      <c r="G486" s="60">
        <f t="shared" si="19"/>
        <v>0</v>
      </c>
      <c r="H486" s="47"/>
    </row>
    <row r="487" spans="1:8" x14ac:dyDescent="0.2">
      <c r="A487"/>
      <c r="B487" s="49" t="s">
        <v>553</v>
      </c>
      <c r="C487" s="58"/>
      <c r="E487" t="e">
        <f t="shared" si="18"/>
        <v>#N/A</v>
      </c>
      <c r="G487" s="60">
        <f t="shared" si="19"/>
        <v>0</v>
      </c>
      <c r="H487" s="47"/>
    </row>
    <row r="488" spans="1:8" x14ac:dyDescent="0.2">
      <c r="A488"/>
      <c r="B488" s="49" t="s">
        <v>554</v>
      </c>
      <c r="C488" s="58"/>
      <c r="E488" t="e">
        <f t="shared" si="18"/>
        <v>#N/A</v>
      </c>
      <c r="G488" s="60">
        <f t="shared" si="19"/>
        <v>0</v>
      </c>
      <c r="H488" s="47"/>
    </row>
    <row r="489" spans="1:8" x14ac:dyDescent="0.2">
      <c r="A489"/>
      <c r="B489" s="49" t="s">
        <v>555</v>
      </c>
      <c r="C489" s="58"/>
      <c r="E489" t="e">
        <f t="shared" si="18"/>
        <v>#N/A</v>
      </c>
      <c r="G489" s="60">
        <f t="shared" si="19"/>
        <v>0</v>
      </c>
      <c r="H489" s="47"/>
    </row>
    <row r="490" spans="1:8" x14ac:dyDescent="0.2">
      <c r="A490"/>
      <c r="B490" s="49" t="s">
        <v>556</v>
      </c>
      <c r="C490" s="58"/>
      <c r="E490" t="e">
        <f t="shared" si="18"/>
        <v>#N/A</v>
      </c>
      <c r="G490" s="60">
        <f t="shared" si="19"/>
        <v>0</v>
      </c>
      <c r="H490" s="47"/>
    </row>
    <row r="491" spans="1:8" x14ac:dyDescent="0.2">
      <c r="A491"/>
      <c r="B491" s="49"/>
      <c r="C491" s="58"/>
      <c r="E491" t="e">
        <f t="shared" si="18"/>
        <v>#N/A</v>
      </c>
      <c r="G491" s="60">
        <f t="shared" si="19"/>
        <v>0</v>
      </c>
      <c r="H491" s="47"/>
    </row>
    <row r="492" spans="1:8" x14ac:dyDescent="0.2">
      <c r="A492" s="22">
        <v>0.21249999999999999</v>
      </c>
      <c r="B492" s="49" t="s">
        <v>557</v>
      </c>
      <c r="C492" s="58"/>
      <c r="D492" t="s">
        <v>729</v>
      </c>
      <c r="E492">
        <f t="shared" si="18"/>
        <v>4</v>
      </c>
      <c r="G492" s="60">
        <f t="shared" ref="G492:G546" si="20">IF(A492&gt;0,A492+G$1,0)</f>
        <v>1.4986111111111111</v>
      </c>
      <c r="H492" s="47"/>
    </row>
    <row r="493" spans="1:8" x14ac:dyDescent="0.2">
      <c r="A493"/>
      <c r="B493" s="49" t="s">
        <v>558</v>
      </c>
      <c r="C493" s="54"/>
      <c r="E493" t="e">
        <f t="shared" ref="E493:E556" si="21">VLOOKUP(D493,$R$7:$T$13,3,0)</f>
        <v>#N/A</v>
      </c>
      <c r="G493" s="60">
        <f t="shared" si="20"/>
        <v>0</v>
      </c>
      <c r="H493" s="47"/>
    </row>
    <row r="494" spans="1:8" x14ac:dyDescent="0.2">
      <c r="A494"/>
      <c r="B494" s="49" t="s">
        <v>559</v>
      </c>
      <c r="C494" s="54"/>
      <c r="E494" t="e">
        <f t="shared" si="21"/>
        <v>#N/A</v>
      </c>
      <c r="G494" s="60">
        <f t="shared" si="20"/>
        <v>0</v>
      </c>
      <c r="H494" s="47"/>
    </row>
    <row r="495" spans="1:8" x14ac:dyDescent="0.2">
      <c r="A495"/>
      <c r="B495" s="43"/>
      <c r="C495" s="58"/>
      <c r="E495" t="e">
        <f t="shared" si="21"/>
        <v>#N/A</v>
      </c>
      <c r="G495" s="60">
        <f t="shared" si="20"/>
        <v>0</v>
      </c>
      <c r="H495" s="47"/>
    </row>
    <row r="496" spans="1:8" x14ac:dyDescent="0.2">
      <c r="A496"/>
      <c r="B496" s="43" t="s">
        <v>560</v>
      </c>
      <c r="C496" s="58"/>
      <c r="E496" t="e">
        <f t="shared" si="21"/>
        <v>#N/A</v>
      </c>
      <c r="G496" s="60">
        <f t="shared" si="20"/>
        <v>0</v>
      </c>
      <c r="H496" s="47"/>
    </row>
    <row r="497" spans="1:8" x14ac:dyDescent="0.2">
      <c r="A497"/>
      <c r="B497" s="43" t="s">
        <v>561</v>
      </c>
      <c r="C497" s="58"/>
      <c r="E497" t="e">
        <f t="shared" si="21"/>
        <v>#N/A</v>
      </c>
      <c r="G497" s="60">
        <f t="shared" si="20"/>
        <v>0</v>
      </c>
      <c r="H497" s="47"/>
    </row>
    <row r="498" spans="1:8" x14ac:dyDescent="0.2">
      <c r="A498"/>
      <c r="B498" s="43"/>
      <c r="C498" s="58"/>
      <c r="E498" t="e">
        <f t="shared" si="21"/>
        <v>#N/A</v>
      </c>
      <c r="G498" s="60">
        <f t="shared" si="20"/>
        <v>0</v>
      </c>
      <c r="H498" s="47"/>
    </row>
    <row r="499" spans="1:8" x14ac:dyDescent="0.2">
      <c r="A499"/>
      <c r="B499" s="43" t="s">
        <v>562</v>
      </c>
      <c r="C499" s="58"/>
      <c r="E499" t="e">
        <f t="shared" si="21"/>
        <v>#N/A</v>
      </c>
      <c r="G499" s="60">
        <f t="shared" si="20"/>
        <v>0</v>
      </c>
      <c r="H499" s="47"/>
    </row>
    <row r="500" spans="1:8" x14ac:dyDescent="0.2">
      <c r="A500"/>
      <c r="B500" s="43"/>
      <c r="C500" s="58"/>
      <c r="E500" t="e">
        <f t="shared" si="21"/>
        <v>#N/A</v>
      </c>
      <c r="G500" s="60">
        <f t="shared" si="20"/>
        <v>0</v>
      </c>
      <c r="H500" s="47"/>
    </row>
    <row r="501" spans="1:8" x14ac:dyDescent="0.2">
      <c r="A501"/>
      <c r="B501" s="49" t="s">
        <v>563</v>
      </c>
      <c r="C501" s="58"/>
      <c r="E501" t="e">
        <f t="shared" si="21"/>
        <v>#N/A</v>
      </c>
      <c r="G501" s="60">
        <f t="shared" si="20"/>
        <v>0</v>
      </c>
      <c r="H501" s="47"/>
    </row>
    <row r="502" spans="1:8" ht="30" x14ac:dyDescent="0.2">
      <c r="A502"/>
      <c r="B502" s="49" t="s">
        <v>564</v>
      </c>
      <c r="C502" s="58"/>
      <c r="E502" t="e">
        <f t="shared" si="21"/>
        <v>#N/A</v>
      </c>
      <c r="G502" s="60">
        <f t="shared" si="20"/>
        <v>0</v>
      </c>
      <c r="H502" s="47"/>
    </row>
    <row r="503" spans="1:8" x14ac:dyDescent="0.2">
      <c r="A503"/>
      <c r="B503" s="43"/>
      <c r="C503" s="58"/>
      <c r="E503" t="e">
        <f t="shared" si="21"/>
        <v>#N/A</v>
      </c>
      <c r="G503" s="60">
        <f t="shared" si="20"/>
        <v>0</v>
      </c>
      <c r="H503" s="47"/>
    </row>
    <row r="504" spans="1:8" x14ac:dyDescent="0.2">
      <c r="A504"/>
      <c r="B504" s="43" t="s">
        <v>565</v>
      </c>
      <c r="C504" s="54"/>
      <c r="E504" t="e">
        <f t="shared" si="21"/>
        <v>#N/A</v>
      </c>
      <c r="G504" s="60">
        <f t="shared" si="20"/>
        <v>0</v>
      </c>
      <c r="H504" s="47"/>
    </row>
    <row r="505" spans="1:8" x14ac:dyDescent="0.2">
      <c r="A505"/>
      <c r="B505" s="43"/>
      <c r="C505" s="54"/>
      <c r="E505" t="e">
        <f t="shared" si="21"/>
        <v>#N/A</v>
      </c>
      <c r="G505" s="60">
        <f t="shared" si="20"/>
        <v>0</v>
      </c>
      <c r="H505" s="47"/>
    </row>
    <row r="506" spans="1:8" x14ac:dyDescent="0.2">
      <c r="A506"/>
      <c r="B506" s="43" t="s">
        <v>566</v>
      </c>
      <c r="C506" s="54"/>
      <c r="E506" t="e">
        <f t="shared" si="21"/>
        <v>#N/A</v>
      </c>
      <c r="G506" s="60">
        <f t="shared" si="20"/>
        <v>0</v>
      </c>
      <c r="H506" s="47"/>
    </row>
    <row r="507" spans="1:8" x14ac:dyDescent="0.2">
      <c r="A507"/>
      <c r="B507" s="43"/>
      <c r="C507" s="54"/>
      <c r="E507" t="e">
        <f t="shared" si="21"/>
        <v>#N/A</v>
      </c>
      <c r="G507" s="60">
        <f t="shared" si="20"/>
        <v>0</v>
      </c>
      <c r="H507" s="47"/>
    </row>
    <row r="508" spans="1:8" x14ac:dyDescent="0.2">
      <c r="A508"/>
      <c r="B508" s="49" t="s">
        <v>567</v>
      </c>
      <c r="C508" s="54"/>
      <c r="E508" t="e">
        <f t="shared" si="21"/>
        <v>#N/A</v>
      </c>
      <c r="G508" s="60">
        <f t="shared" si="20"/>
        <v>0</v>
      </c>
      <c r="H508" s="47"/>
    </row>
    <row r="509" spans="1:8" x14ac:dyDescent="0.2">
      <c r="A509"/>
      <c r="B509" s="49" t="s">
        <v>568</v>
      </c>
      <c r="C509" s="55"/>
      <c r="E509" t="e">
        <f t="shared" si="21"/>
        <v>#N/A</v>
      </c>
      <c r="G509" s="60">
        <f t="shared" si="20"/>
        <v>0</v>
      </c>
      <c r="H509" s="47"/>
    </row>
    <row r="510" spans="1:8" x14ac:dyDescent="0.2">
      <c r="A510"/>
      <c r="B510" s="49" t="s">
        <v>569</v>
      </c>
      <c r="C510" s="55"/>
      <c r="E510" t="e">
        <f t="shared" si="21"/>
        <v>#N/A</v>
      </c>
      <c r="G510" s="60">
        <f t="shared" si="20"/>
        <v>0</v>
      </c>
      <c r="H510" s="47"/>
    </row>
    <row r="511" spans="1:8" x14ac:dyDescent="0.2">
      <c r="A511"/>
      <c r="B511" s="43"/>
      <c r="C511" s="55"/>
      <c r="E511" t="e">
        <f t="shared" si="21"/>
        <v>#N/A</v>
      </c>
      <c r="G511" s="60">
        <f t="shared" si="20"/>
        <v>0</v>
      </c>
      <c r="H511" s="47"/>
    </row>
    <row r="512" spans="1:8" x14ac:dyDescent="0.2">
      <c r="A512"/>
      <c r="B512" s="43" t="s">
        <v>570</v>
      </c>
      <c r="C512" s="55"/>
      <c r="E512" t="e">
        <f t="shared" si="21"/>
        <v>#N/A</v>
      </c>
      <c r="G512" s="60">
        <f t="shared" si="20"/>
        <v>0</v>
      </c>
      <c r="H512" s="47"/>
    </row>
    <row r="513" spans="1:8" x14ac:dyDescent="0.2">
      <c r="A513"/>
      <c r="B513" s="43"/>
      <c r="C513" s="54"/>
      <c r="E513" t="e">
        <f t="shared" si="21"/>
        <v>#N/A</v>
      </c>
      <c r="G513" s="60">
        <f t="shared" si="20"/>
        <v>0</v>
      </c>
      <c r="H513" s="47"/>
    </row>
    <row r="514" spans="1:8" x14ac:dyDescent="0.2">
      <c r="A514"/>
      <c r="B514" s="43" t="s">
        <v>571</v>
      </c>
      <c r="C514" s="54"/>
      <c r="E514" t="e">
        <f t="shared" si="21"/>
        <v>#N/A</v>
      </c>
      <c r="G514" s="60">
        <f t="shared" si="20"/>
        <v>0</v>
      </c>
      <c r="H514" s="47"/>
    </row>
    <row r="515" spans="1:8" x14ac:dyDescent="0.2">
      <c r="A515"/>
      <c r="B515" s="43" t="s">
        <v>572</v>
      </c>
      <c r="C515" s="54"/>
      <c r="E515" t="e">
        <f t="shared" si="21"/>
        <v>#N/A</v>
      </c>
      <c r="G515" s="60">
        <f t="shared" si="20"/>
        <v>0</v>
      </c>
      <c r="H515" s="47"/>
    </row>
    <row r="516" spans="1:8" x14ac:dyDescent="0.2">
      <c r="A516"/>
      <c r="B516" s="43"/>
      <c r="C516" s="54"/>
      <c r="E516" t="e">
        <f t="shared" si="21"/>
        <v>#N/A</v>
      </c>
      <c r="G516" s="60">
        <f t="shared" si="20"/>
        <v>0</v>
      </c>
      <c r="H516" s="47"/>
    </row>
    <row r="517" spans="1:8" x14ac:dyDescent="0.2">
      <c r="A517"/>
      <c r="B517" s="43" t="s">
        <v>573</v>
      </c>
      <c r="C517" s="54"/>
      <c r="E517" t="e">
        <f t="shared" si="21"/>
        <v>#N/A</v>
      </c>
      <c r="G517" s="60">
        <f t="shared" si="20"/>
        <v>0</v>
      </c>
      <c r="H517" s="47"/>
    </row>
    <row r="518" spans="1:8" x14ac:dyDescent="0.2">
      <c r="A518"/>
      <c r="B518" s="43" t="s">
        <v>574</v>
      </c>
      <c r="C518" s="54"/>
      <c r="E518" t="e">
        <f t="shared" si="21"/>
        <v>#N/A</v>
      </c>
      <c r="G518" s="60">
        <f t="shared" si="20"/>
        <v>0</v>
      </c>
      <c r="H518" s="47"/>
    </row>
    <row r="519" spans="1:8" x14ac:dyDescent="0.2">
      <c r="A519"/>
      <c r="B519" s="43" t="s">
        <v>575</v>
      </c>
      <c r="C519" s="55"/>
      <c r="E519" t="e">
        <f t="shared" si="21"/>
        <v>#N/A</v>
      </c>
      <c r="G519" s="60">
        <f t="shared" si="20"/>
        <v>0</v>
      </c>
      <c r="H519" s="47"/>
    </row>
    <row r="520" spans="1:8" x14ac:dyDescent="0.2">
      <c r="A520"/>
      <c r="B520" s="43"/>
      <c r="C520" s="54"/>
      <c r="E520" t="e">
        <f t="shared" si="21"/>
        <v>#N/A</v>
      </c>
      <c r="G520" s="60">
        <f t="shared" si="20"/>
        <v>0</v>
      </c>
      <c r="H520" s="47"/>
    </row>
    <row r="521" spans="1:8" x14ac:dyDescent="0.2">
      <c r="B521" s="49" t="s">
        <v>576</v>
      </c>
      <c r="C521" s="54"/>
      <c r="E521" t="e">
        <f t="shared" si="21"/>
        <v>#N/A</v>
      </c>
      <c r="G521" s="60">
        <f t="shared" si="20"/>
        <v>0</v>
      </c>
      <c r="H521" s="47"/>
    </row>
    <row r="522" spans="1:8" x14ac:dyDescent="0.2">
      <c r="A522"/>
      <c r="B522" s="49" t="s">
        <v>577</v>
      </c>
      <c r="C522" s="54"/>
      <c r="E522" t="e">
        <f t="shared" si="21"/>
        <v>#N/A</v>
      </c>
      <c r="G522" s="60">
        <f t="shared" si="20"/>
        <v>0</v>
      </c>
      <c r="H522" s="47"/>
    </row>
    <row r="523" spans="1:8" x14ac:dyDescent="0.2">
      <c r="A523"/>
      <c r="B523" s="43"/>
      <c r="C523" s="59"/>
      <c r="E523" t="e">
        <f t="shared" si="21"/>
        <v>#N/A</v>
      </c>
      <c r="G523" s="60">
        <f t="shared" si="20"/>
        <v>0</v>
      </c>
      <c r="H523" s="47"/>
    </row>
    <row r="524" spans="1:8" x14ac:dyDescent="0.2">
      <c r="A524"/>
      <c r="B524" s="43" t="s">
        <v>578</v>
      </c>
      <c r="C524" s="54"/>
      <c r="E524" t="e">
        <f t="shared" si="21"/>
        <v>#N/A</v>
      </c>
      <c r="G524" s="60">
        <f t="shared" si="20"/>
        <v>0</v>
      </c>
      <c r="H524" s="47"/>
    </row>
    <row r="525" spans="1:8" x14ac:dyDescent="0.2">
      <c r="A525"/>
      <c r="B525" s="43" t="s">
        <v>579</v>
      </c>
      <c r="C525" s="54"/>
      <c r="E525" t="e">
        <f t="shared" si="21"/>
        <v>#N/A</v>
      </c>
      <c r="G525" s="60">
        <f t="shared" si="20"/>
        <v>0</v>
      </c>
      <c r="H525" s="47"/>
    </row>
    <row r="526" spans="1:8" x14ac:dyDescent="0.2">
      <c r="A526"/>
      <c r="B526" s="43" t="s">
        <v>580</v>
      </c>
      <c r="C526" s="54"/>
      <c r="E526" t="e">
        <f t="shared" si="21"/>
        <v>#N/A</v>
      </c>
      <c r="G526" s="60">
        <f t="shared" si="20"/>
        <v>0</v>
      </c>
      <c r="H526" s="47"/>
    </row>
    <row r="527" spans="1:8" x14ac:dyDescent="0.2">
      <c r="A527"/>
      <c r="B527" s="43" t="s">
        <v>581</v>
      </c>
      <c r="C527" s="55"/>
      <c r="E527" t="e">
        <f t="shared" si="21"/>
        <v>#N/A</v>
      </c>
      <c r="G527" s="60">
        <f t="shared" si="20"/>
        <v>0</v>
      </c>
      <c r="H527" s="47"/>
    </row>
    <row r="528" spans="1:8" x14ac:dyDescent="0.2">
      <c r="A528"/>
      <c r="B528" s="43"/>
      <c r="C528" s="54"/>
      <c r="E528" t="e">
        <f t="shared" si="21"/>
        <v>#N/A</v>
      </c>
      <c r="G528" s="60">
        <f t="shared" si="20"/>
        <v>0</v>
      </c>
      <c r="H528" s="47"/>
    </row>
    <row r="529" spans="1:8" x14ac:dyDescent="0.2">
      <c r="A529"/>
      <c r="B529" s="43" t="s">
        <v>582</v>
      </c>
      <c r="C529" s="54"/>
      <c r="E529" t="e">
        <f t="shared" si="21"/>
        <v>#N/A</v>
      </c>
      <c r="G529" s="60">
        <f t="shared" si="20"/>
        <v>0</v>
      </c>
      <c r="H529" s="47"/>
    </row>
    <row r="530" spans="1:8" x14ac:dyDescent="0.2">
      <c r="A530"/>
      <c r="B530" s="43"/>
      <c r="C530" s="54"/>
      <c r="E530" t="e">
        <f t="shared" si="21"/>
        <v>#N/A</v>
      </c>
      <c r="G530" s="60">
        <f t="shared" si="20"/>
        <v>0</v>
      </c>
      <c r="H530" s="47"/>
    </row>
    <row r="531" spans="1:8" x14ac:dyDescent="0.2">
      <c r="A531"/>
      <c r="B531" s="43" t="s">
        <v>583</v>
      </c>
      <c r="C531" s="54"/>
      <c r="E531" t="e">
        <f t="shared" si="21"/>
        <v>#N/A</v>
      </c>
      <c r="G531" s="60">
        <f t="shared" si="20"/>
        <v>0</v>
      </c>
      <c r="H531" s="47"/>
    </row>
    <row r="532" spans="1:8" x14ac:dyDescent="0.2">
      <c r="A532"/>
      <c r="B532" s="43" t="s">
        <v>584</v>
      </c>
      <c r="C532" s="54"/>
      <c r="E532" t="e">
        <f t="shared" si="21"/>
        <v>#N/A</v>
      </c>
      <c r="G532" s="60">
        <f t="shared" si="20"/>
        <v>0</v>
      </c>
      <c r="H532" s="47"/>
    </row>
    <row r="533" spans="1:8" x14ac:dyDescent="0.2">
      <c r="A533"/>
      <c r="B533" s="43" t="s">
        <v>585</v>
      </c>
      <c r="C533" s="54"/>
      <c r="E533" t="e">
        <f t="shared" si="21"/>
        <v>#N/A</v>
      </c>
      <c r="G533" s="60">
        <f t="shared" si="20"/>
        <v>0</v>
      </c>
      <c r="H533" s="47"/>
    </row>
    <row r="534" spans="1:8" x14ac:dyDescent="0.2">
      <c r="A534"/>
      <c r="B534" s="43" t="s">
        <v>586</v>
      </c>
      <c r="C534" s="54"/>
      <c r="E534" t="e">
        <f t="shared" si="21"/>
        <v>#N/A</v>
      </c>
      <c r="G534" s="60">
        <f t="shared" si="20"/>
        <v>0</v>
      </c>
      <c r="H534" s="47"/>
    </row>
    <row r="535" spans="1:8" x14ac:dyDescent="0.2">
      <c r="A535"/>
      <c r="B535" s="43" t="s">
        <v>587</v>
      </c>
      <c r="C535" s="54"/>
      <c r="E535" t="e">
        <f t="shared" si="21"/>
        <v>#N/A</v>
      </c>
      <c r="G535" s="60">
        <f t="shared" si="20"/>
        <v>0</v>
      </c>
      <c r="H535" s="47"/>
    </row>
    <row r="536" spans="1:8" x14ac:dyDescent="0.2">
      <c r="A536"/>
      <c r="B536" s="43" t="s">
        <v>588</v>
      </c>
      <c r="C536" s="54"/>
      <c r="E536" t="e">
        <f t="shared" si="21"/>
        <v>#N/A</v>
      </c>
      <c r="G536" s="60">
        <f t="shared" si="20"/>
        <v>0</v>
      </c>
      <c r="H536" s="47"/>
    </row>
    <row r="537" spans="1:8" x14ac:dyDescent="0.2">
      <c r="B537" s="43"/>
      <c r="C537" s="54"/>
      <c r="E537" t="e">
        <f t="shared" si="21"/>
        <v>#N/A</v>
      </c>
      <c r="G537" s="60">
        <f t="shared" si="20"/>
        <v>0</v>
      </c>
      <c r="H537" s="47"/>
    </row>
    <row r="538" spans="1:8" x14ac:dyDescent="0.2">
      <c r="B538" s="43" t="s">
        <v>589</v>
      </c>
      <c r="C538" s="54"/>
      <c r="E538" t="e">
        <f t="shared" si="21"/>
        <v>#N/A</v>
      </c>
      <c r="G538" s="60">
        <f t="shared" si="20"/>
        <v>0</v>
      </c>
      <c r="H538" s="47"/>
    </row>
    <row r="539" spans="1:8" x14ac:dyDescent="0.2">
      <c r="B539" s="43"/>
      <c r="C539" s="54"/>
      <c r="E539" t="e">
        <f t="shared" si="21"/>
        <v>#N/A</v>
      </c>
      <c r="G539" s="60">
        <f t="shared" si="20"/>
        <v>0</v>
      </c>
      <c r="H539" s="47"/>
    </row>
    <row r="540" spans="1:8" x14ac:dyDescent="0.2">
      <c r="B540" s="43" t="s">
        <v>590</v>
      </c>
      <c r="C540" s="58"/>
      <c r="E540" t="e">
        <f t="shared" si="21"/>
        <v>#N/A</v>
      </c>
      <c r="G540" s="60">
        <f t="shared" si="20"/>
        <v>0</v>
      </c>
      <c r="H540" s="47"/>
    </row>
    <row r="541" spans="1:8" x14ac:dyDescent="0.2">
      <c r="B541" s="43"/>
      <c r="C541" s="58"/>
      <c r="E541" t="e">
        <f t="shared" si="21"/>
        <v>#N/A</v>
      </c>
      <c r="G541" s="60">
        <f t="shared" si="20"/>
        <v>0</v>
      </c>
      <c r="H541" s="47"/>
    </row>
    <row r="542" spans="1:8" x14ac:dyDescent="0.2">
      <c r="B542" s="49" t="s">
        <v>591</v>
      </c>
      <c r="C542" s="58"/>
      <c r="E542" t="e">
        <f t="shared" si="21"/>
        <v>#N/A</v>
      </c>
      <c r="G542" s="60">
        <f t="shared" si="20"/>
        <v>0</v>
      </c>
      <c r="H542" s="47"/>
    </row>
    <row r="543" spans="1:8" ht="30" x14ac:dyDescent="0.2">
      <c r="B543" s="49" t="s">
        <v>592</v>
      </c>
      <c r="C543" s="58"/>
      <c r="E543" t="e">
        <f t="shared" si="21"/>
        <v>#N/A</v>
      </c>
      <c r="G543" s="60">
        <f t="shared" si="20"/>
        <v>0</v>
      </c>
      <c r="H543" s="47"/>
    </row>
    <row r="544" spans="1:8" x14ac:dyDescent="0.2">
      <c r="B544" s="49" t="s">
        <v>593</v>
      </c>
      <c r="C544" s="58"/>
      <c r="E544" t="e">
        <f t="shared" si="21"/>
        <v>#N/A</v>
      </c>
      <c r="G544" s="60">
        <f t="shared" si="20"/>
        <v>0</v>
      </c>
      <c r="H544" s="47"/>
    </row>
    <row r="545" spans="2:8" customFormat="1" x14ac:dyDescent="0.2">
      <c r="B545" s="49"/>
      <c r="C545" s="58"/>
      <c r="E545" t="e">
        <f t="shared" si="21"/>
        <v>#N/A</v>
      </c>
      <c r="G545" s="60">
        <f t="shared" si="20"/>
        <v>0</v>
      </c>
      <c r="H545" s="47"/>
    </row>
    <row r="546" spans="2:8" customFormat="1" x14ac:dyDescent="0.2">
      <c r="B546" s="49" t="s">
        <v>594</v>
      </c>
      <c r="C546" s="58"/>
      <c r="E546" t="e">
        <f t="shared" si="21"/>
        <v>#N/A</v>
      </c>
      <c r="G546" s="60">
        <f t="shared" si="20"/>
        <v>0</v>
      </c>
      <c r="H546" s="47"/>
    </row>
    <row r="547" spans="2:8" customFormat="1" x14ac:dyDescent="0.2">
      <c r="B547" s="43"/>
      <c r="C547" s="58"/>
      <c r="E547" t="e">
        <f t="shared" si="21"/>
        <v>#N/A</v>
      </c>
      <c r="G547" s="60">
        <f t="shared" ref="G547:G601" si="22">IF(A547&gt;0,A547+G$1,0)</f>
        <v>0</v>
      </c>
      <c r="H547" s="47"/>
    </row>
    <row r="548" spans="2:8" customFormat="1" x14ac:dyDescent="0.2">
      <c r="B548" s="43" t="s">
        <v>595</v>
      </c>
      <c r="C548" s="58"/>
      <c r="E548" t="e">
        <f t="shared" si="21"/>
        <v>#N/A</v>
      </c>
      <c r="G548" s="60">
        <f t="shared" si="22"/>
        <v>0</v>
      </c>
      <c r="H548" s="47"/>
    </row>
    <row r="549" spans="2:8" customFormat="1" x14ac:dyDescent="0.2">
      <c r="B549" s="43" t="s">
        <v>596</v>
      </c>
      <c r="C549" s="58"/>
      <c r="E549" t="e">
        <f t="shared" si="21"/>
        <v>#N/A</v>
      </c>
      <c r="G549" s="60">
        <f t="shared" si="22"/>
        <v>0</v>
      </c>
      <c r="H549" s="47"/>
    </row>
    <row r="550" spans="2:8" customFormat="1" x14ac:dyDescent="0.2">
      <c r="B550" s="43" t="s">
        <v>597</v>
      </c>
      <c r="C550" s="58"/>
      <c r="E550" t="e">
        <f t="shared" si="21"/>
        <v>#N/A</v>
      </c>
      <c r="G550" s="60">
        <f t="shared" si="22"/>
        <v>0</v>
      </c>
      <c r="H550" s="47"/>
    </row>
    <row r="551" spans="2:8" customFormat="1" x14ac:dyDescent="0.2">
      <c r="B551" s="43"/>
      <c r="C551" s="54"/>
      <c r="E551" t="e">
        <f t="shared" si="21"/>
        <v>#N/A</v>
      </c>
      <c r="G551" s="60">
        <f t="shared" si="22"/>
        <v>0</v>
      </c>
      <c r="H551" s="47"/>
    </row>
    <row r="552" spans="2:8" customFormat="1" x14ac:dyDescent="0.2">
      <c r="B552" s="43" t="s">
        <v>598</v>
      </c>
      <c r="C552" s="54"/>
      <c r="E552" t="e">
        <f t="shared" si="21"/>
        <v>#N/A</v>
      </c>
      <c r="G552" s="60">
        <f t="shared" si="22"/>
        <v>0</v>
      </c>
      <c r="H552" s="47"/>
    </row>
    <row r="553" spans="2:8" customFormat="1" x14ac:dyDescent="0.2">
      <c r="B553" s="43" t="s">
        <v>599</v>
      </c>
      <c r="C553" s="54"/>
      <c r="E553" t="e">
        <f t="shared" si="21"/>
        <v>#N/A</v>
      </c>
      <c r="G553" s="60">
        <f t="shared" si="22"/>
        <v>0</v>
      </c>
      <c r="H553" s="47"/>
    </row>
    <row r="554" spans="2:8" customFormat="1" x14ac:dyDescent="0.2">
      <c r="B554" s="43" t="s">
        <v>600</v>
      </c>
      <c r="C554" s="57"/>
      <c r="E554" t="e">
        <f t="shared" si="21"/>
        <v>#N/A</v>
      </c>
      <c r="G554" s="60">
        <f t="shared" si="22"/>
        <v>0</v>
      </c>
      <c r="H554" s="47"/>
    </row>
    <row r="555" spans="2:8" customFormat="1" ht="30" x14ac:dyDescent="0.2">
      <c r="B555" s="43" t="s">
        <v>601</v>
      </c>
      <c r="C555" s="54"/>
      <c r="E555" t="e">
        <f t="shared" si="21"/>
        <v>#N/A</v>
      </c>
      <c r="G555" s="60">
        <f t="shared" si="22"/>
        <v>0</v>
      </c>
      <c r="H555" s="47"/>
    </row>
    <row r="556" spans="2:8" customFormat="1" x14ac:dyDescent="0.2">
      <c r="B556" s="43" t="s">
        <v>602</v>
      </c>
      <c r="C556" s="54"/>
      <c r="E556" t="e">
        <f t="shared" si="21"/>
        <v>#N/A</v>
      </c>
      <c r="G556" s="60">
        <f t="shared" si="22"/>
        <v>0</v>
      </c>
      <c r="H556" s="47"/>
    </row>
    <row r="557" spans="2:8" customFormat="1" x14ac:dyDescent="0.2">
      <c r="B557" s="43"/>
      <c r="C557" s="54"/>
      <c r="E557" t="e">
        <f t="shared" ref="E557:E620" si="23">VLOOKUP(D557,$R$7:$T$13,3,0)</f>
        <v>#N/A</v>
      </c>
      <c r="G557" s="60">
        <f t="shared" si="22"/>
        <v>0</v>
      </c>
      <c r="H557" s="47"/>
    </row>
    <row r="558" spans="2:8" customFormat="1" x14ac:dyDescent="0.2">
      <c r="B558" s="43" t="s">
        <v>603</v>
      </c>
      <c r="C558" s="55"/>
      <c r="E558" t="e">
        <f t="shared" si="23"/>
        <v>#N/A</v>
      </c>
      <c r="G558" s="60">
        <f t="shared" si="22"/>
        <v>0</v>
      </c>
      <c r="H558" s="47"/>
    </row>
    <row r="559" spans="2:8" customFormat="1" x14ac:dyDescent="0.2">
      <c r="B559" s="49" t="s">
        <v>604</v>
      </c>
      <c r="C559" s="55"/>
      <c r="E559" t="e">
        <f t="shared" si="23"/>
        <v>#N/A</v>
      </c>
      <c r="G559" s="60">
        <f t="shared" si="22"/>
        <v>0</v>
      </c>
      <c r="H559" s="47"/>
    </row>
    <row r="560" spans="2:8" customFormat="1" x14ac:dyDescent="0.2">
      <c r="B560" s="43"/>
      <c r="C560" s="55"/>
      <c r="E560" t="e">
        <f t="shared" si="23"/>
        <v>#N/A</v>
      </c>
      <c r="G560" s="60">
        <f t="shared" si="22"/>
        <v>0</v>
      </c>
      <c r="H560" s="47"/>
    </row>
    <row r="561" spans="1:9" x14ac:dyDescent="0.2">
      <c r="B561" s="43" t="s">
        <v>605</v>
      </c>
      <c r="C561" s="55"/>
      <c r="E561" t="e">
        <f t="shared" si="23"/>
        <v>#N/A</v>
      </c>
      <c r="G561" s="60">
        <f t="shared" si="22"/>
        <v>0</v>
      </c>
      <c r="H561" s="47"/>
    </row>
    <row r="562" spans="1:9" x14ac:dyDescent="0.2">
      <c r="A562" s="63">
        <v>0.55902777777777779</v>
      </c>
      <c r="B562" s="43" t="s">
        <v>606</v>
      </c>
      <c r="C562" s="55"/>
      <c r="D562" t="s">
        <v>727</v>
      </c>
      <c r="E562">
        <f t="shared" si="23"/>
        <v>3</v>
      </c>
      <c r="G562" s="60">
        <f t="shared" si="22"/>
        <v>1.8451388888888891</v>
      </c>
      <c r="H562" s="47"/>
    </row>
    <row r="563" spans="1:9" x14ac:dyDescent="0.2">
      <c r="A563" s="63">
        <v>0.56388888888888888</v>
      </c>
      <c r="B563" s="43" t="s">
        <v>607</v>
      </c>
      <c r="C563" s="55"/>
      <c r="D563" t="s">
        <v>727</v>
      </c>
      <c r="E563">
        <f t="shared" si="23"/>
        <v>3</v>
      </c>
      <c r="G563" s="60">
        <f t="shared" si="22"/>
        <v>1.85</v>
      </c>
      <c r="H563" s="47"/>
    </row>
    <row r="564" spans="1:9" x14ac:dyDescent="0.2">
      <c r="A564" s="51"/>
      <c r="B564" s="43" t="s">
        <v>608</v>
      </c>
      <c r="C564" s="55"/>
      <c r="E564" t="e">
        <f t="shared" si="23"/>
        <v>#N/A</v>
      </c>
      <c r="G564" s="60">
        <f t="shared" si="22"/>
        <v>0</v>
      </c>
      <c r="H564" s="47"/>
    </row>
    <row r="565" spans="1:9" x14ac:dyDescent="0.2">
      <c r="A565" s="20"/>
      <c r="B565" s="43" t="s">
        <v>609</v>
      </c>
      <c r="C565" s="55"/>
      <c r="E565" t="e">
        <f t="shared" si="23"/>
        <v>#N/A</v>
      </c>
      <c r="G565" s="60">
        <f t="shared" si="22"/>
        <v>0</v>
      </c>
      <c r="H565" s="47"/>
    </row>
    <row r="566" spans="1:9" x14ac:dyDescent="0.2">
      <c r="A566" s="64">
        <v>0.57430555555555551</v>
      </c>
      <c r="B566" s="43" t="s">
        <v>610</v>
      </c>
      <c r="C566" s="55"/>
      <c r="D566" t="s">
        <v>727</v>
      </c>
      <c r="E566">
        <f t="shared" si="23"/>
        <v>3</v>
      </c>
      <c r="G566" s="60">
        <f t="shared" si="22"/>
        <v>1.8604166666666666</v>
      </c>
      <c r="H566" s="47"/>
    </row>
    <row r="567" spans="1:9" x14ac:dyDescent="0.2">
      <c r="A567" s="20"/>
      <c r="B567" s="43" t="s">
        <v>611</v>
      </c>
      <c r="C567" s="55"/>
      <c r="E567" t="e">
        <f t="shared" si="23"/>
        <v>#N/A</v>
      </c>
      <c r="G567" s="60">
        <f t="shared" si="22"/>
        <v>0</v>
      </c>
      <c r="H567" s="47"/>
    </row>
    <row r="568" spans="1:9" x14ac:dyDescent="0.2">
      <c r="A568" s="64">
        <v>0.57916666666666672</v>
      </c>
      <c r="B568" s="43" t="s">
        <v>612</v>
      </c>
      <c r="C568" s="55"/>
      <c r="D568" t="s">
        <v>727</v>
      </c>
      <c r="E568">
        <f t="shared" si="23"/>
        <v>3</v>
      </c>
      <c r="G568" s="60">
        <f t="shared" si="22"/>
        <v>1.865277777777778</v>
      </c>
      <c r="H568" s="47"/>
    </row>
    <row r="569" spans="1:9" x14ac:dyDescent="0.2">
      <c r="A569" s="20"/>
      <c r="B569" s="43" t="s">
        <v>613</v>
      </c>
      <c r="C569" s="55"/>
      <c r="E569" t="e">
        <f t="shared" si="23"/>
        <v>#N/A</v>
      </c>
      <c r="G569" s="60">
        <f t="shared" si="22"/>
        <v>0</v>
      </c>
      <c r="H569" s="47"/>
    </row>
    <row r="570" spans="1:9" ht="30" x14ac:dyDescent="0.2">
      <c r="A570" s="20"/>
      <c r="B570" s="43" t="s">
        <v>614</v>
      </c>
      <c r="C570" s="55"/>
      <c r="E570" t="e">
        <f t="shared" si="23"/>
        <v>#N/A</v>
      </c>
      <c r="G570" s="60">
        <f t="shared" si="22"/>
        <v>0</v>
      </c>
      <c r="H570" s="47"/>
    </row>
    <row r="571" spans="1:9" x14ac:dyDescent="0.2">
      <c r="A571" s="20"/>
      <c r="B571" s="43" t="s">
        <v>615</v>
      </c>
      <c r="C571" s="55"/>
      <c r="E571" t="e">
        <f t="shared" si="23"/>
        <v>#N/A</v>
      </c>
      <c r="G571" s="60">
        <f t="shared" si="22"/>
        <v>0</v>
      </c>
      <c r="H571" s="47"/>
    </row>
    <row r="572" spans="1:9" ht="30" x14ac:dyDescent="0.2">
      <c r="A572" s="52"/>
      <c r="B572" s="43" t="s">
        <v>616</v>
      </c>
      <c r="C572" s="55"/>
      <c r="E572" t="e">
        <f t="shared" si="23"/>
        <v>#N/A</v>
      </c>
      <c r="G572" s="60">
        <f t="shared" si="22"/>
        <v>0</v>
      </c>
      <c r="H572" s="47"/>
    </row>
    <row r="573" spans="1:9" x14ac:dyDescent="0.2">
      <c r="A573"/>
      <c r="B573" s="43"/>
      <c r="C573" s="55"/>
      <c r="E573" t="e">
        <f t="shared" si="23"/>
        <v>#N/A</v>
      </c>
      <c r="G573" s="60">
        <f t="shared" si="22"/>
        <v>0</v>
      </c>
      <c r="H573" s="47"/>
    </row>
    <row r="574" spans="1:9" x14ac:dyDescent="0.2">
      <c r="A574"/>
      <c r="B574" s="43" t="s">
        <v>617</v>
      </c>
      <c r="C574" s="55"/>
      <c r="E574" t="e">
        <f t="shared" si="23"/>
        <v>#N/A</v>
      </c>
      <c r="G574" s="60">
        <f t="shared" si="22"/>
        <v>0</v>
      </c>
      <c r="H574" s="47"/>
    </row>
    <row r="575" spans="1:9" x14ac:dyDescent="0.2">
      <c r="A575"/>
      <c r="B575" s="49" t="s">
        <v>618</v>
      </c>
      <c r="C575" s="55"/>
      <c r="E575" t="e">
        <f t="shared" si="23"/>
        <v>#N/A</v>
      </c>
      <c r="G575" s="60">
        <f t="shared" si="22"/>
        <v>0</v>
      </c>
      <c r="H575" s="47"/>
      <c r="I575" s="46"/>
    </row>
    <row r="576" spans="1:9" x14ac:dyDescent="0.2">
      <c r="A576" s="22"/>
      <c r="B576" s="49" t="s">
        <v>619</v>
      </c>
      <c r="C576" s="55"/>
      <c r="E576" t="e">
        <f t="shared" si="23"/>
        <v>#N/A</v>
      </c>
      <c r="G576" s="60">
        <f t="shared" si="22"/>
        <v>0</v>
      </c>
      <c r="H576" s="47"/>
    </row>
    <row r="577" spans="1:8" x14ac:dyDescent="0.2">
      <c r="A577"/>
      <c r="B577" s="49" t="s">
        <v>620</v>
      </c>
      <c r="C577" s="55"/>
      <c r="E577" t="e">
        <f t="shared" si="23"/>
        <v>#N/A</v>
      </c>
      <c r="G577" s="60">
        <f t="shared" si="22"/>
        <v>0</v>
      </c>
      <c r="H577" s="47"/>
    </row>
    <row r="578" spans="1:8" x14ac:dyDescent="0.2">
      <c r="B578" s="43"/>
      <c r="C578" s="55"/>
      <c r="E578" t="e">
        <f t="shared" si="23"/>
        <v>#N/A</v>
      </c>
      <c r="G578" s="60">
        <f t="shared" si="22"/>
        <v>0</v>
      </c>
      <c r="H578" s="47"/>
    </row>
    <row r="579" spans="1:8" x14ac:dyDescent="0.2">
      <c r="B579" s="43" t="s">
        <v>621</v>
      </c>
      <c r="C579" s="55"/>
      <c r="E579" t="e">
        <f t="shared" si="23"/>
        <v>#N/A</v>
      </c>
      <c r="G579" s="60">
        <f t="shared" si="22"/>
        <v>0</v>
      </c>
      <c r="H579" s="47"/>
    </row>
    <row r="580" spans="1:8" x14ac:dyDescent="0.2">
      <c r="A580" s="51"/>
      <c r="B580" s="43" t="s">
        <v>622</v>
      </c>
      <c r="C580" s="55"/>
      <c r="E580" t="e">
        <f t="shared" si="23"/>
        <v>#N/A</v>
      </c>
      <c r="G580" s="60">
        <f t="shared" si="22"/>
        <v>0</v>
      </c>
      <c r="H580" s="47"/>
    </row>
    <row r="581" spans="1:8" x14ac:dyDescent="0.2">
      <c r="B581" s="43"/>
      <c r="C581" s="55"/>
      <c r="E581" t="e">
        <f t="shared" si="23"/>
        <v>#N/A</v>
      </c>
      <c r="G581" s="60">
        <f t="shared" si="22"/>
        <v>0</v>
      </c>
      <c r="H581" s="47"/>
    </row>
    <row r="582" spans="1:8" x14ac:dyDescent="0.2">
      <c r="B582" s="43" t="s">
        <v>623</v>
      </c>
      <c r="C582" s="54"/>
      <c r="E582" t="e">
        <f t="shared" si="23"/>
        <v>#N/A</v>
      </c>
      <c r="G582" s="60">
        <f t="shared" si="22"/>
        <v>0</v>
      </c>
      <c r="H582" s="47"/>
    </row>
    <row r="583" spans="1:8" x14ac:dyDescent="0.2">
      <c r="B583" s="43"/>
      <c r="C583" s="54"/>
      <c r="E583" t="e">
        <f t="shared" si="23"/>
        <v>#N/A</v>
      </c>
      <c r="G583" s="60">
        <f t="shared" si="22"/>
        <v>0</v>
      </c>
      <c r="H583" s="47"/>
    </row>
    <row r="584" spans="1:8" x14ac:dyDescent="0.2">
      <c r="B584" s="49" t="s">
        <v>624</v>
      </c>
      <c r="C584" s="54"/>
      <c r="E584" t="e">
        <f t="shared" si="23"/>
        <v>#N/A</v>
      </c>
      <c r="G584" s="60">
        <f t="shared" si="22"/>
        <v>0</v>
      </c>
      <c r="H584" s="47"/>
    </row>
    <row r="585" spans="1:8" x14ac:dyDescent="0.2">
      <c r="A585" s="47">
        <v>0.64236111111111105</v>
      </c>
      <c r="B585" s="49" t="s">
        <v>625</v>
      </c>
      <c r="C585" s="54"/>
      <c r="D585" t="s">
        <v>735</v>
      </c>
      <c r="E585">
        <f t="shared" si="23"/>
        <v>7</v>
      </c>
      <c r="G585" s="60">
        <f t="shared" si="22"/>
        <v>1.9284722222222221</v>
      </c>
      <c r="H585" s="47"/>
    </row>
    <row r="586" spans="1:8" x14ac:dyDescent="0.2">
      <c r="B586" s="49" t="s">
        <v>626</v>
      </c>
      <c r="C586" s="54"/>
      <c r="E586" t="e">
        <f t="shared" si="23"/>
        <v>#N/A</v>
      </c>
      <c r="G586" s="60">
        <f t="shared" si="22"/>
        <v>0</v>
      </c>
      <c r="H586" s="47"/>
    </row>
    <row r="587" spans="1:8" x14ac:dyDescent="0.2">
      <c r="B587" s="49" t="s">
        <v>627</v>
      </c>
      <c r="C587" s="54"/>
      <c r="E587" t="e">
        <f t="shared" si="23"/>
        <v>#N/A</v>
      </c>
      <c r="G587" s="60">
        <f t="shared" si="22"/>
        <v>0</v>
      </c>
      <c r="H587" s="47"/>
    </row>
    <row r="588" spans="1:8" x14ac:dyDescent="0.2">
      <c r="B588" s="49" t="s">
        <v>628</v>
      </c>
      <c r="C588" s="54"/>
      <c r="E588" t="e">
        <f t="shared" si="23"/>
        <v>#N/A</v>
      </c>
      <c r="G588" s="60">
        <f t="shared" si="22"/>
        <v>0</v>
      </c>
      <c r="H588" s="47"/>
    </row>
    <row r="589" spans="1:8" x14ac:dyDescent="0.2">
      <c r="B589" s="49" t="s">
        <v>629</v>
      </c>
      <c r="C589" s="54"/>
      <c r="E589" t="e">
        <f t="shared" si="23"/>
        <v>#N/A</v>
      </c>
      <c r="G589" s="60">
        <f t="shared" si="22"/>
        <v>0</v>
      </c>
      <c r="H589" s="47"/>
    </row>
    <row r="590" spans="1:8" x14ac:dyDescent="0.2">
      <c r="B590" s="43" t="s">
        <v>630</v>
      </c>
      <c r="C590" s="54"/>
      <c r="E590" t="e">
        <f t="shared" si="23"/>
        <v>#N/A</v>
      </c>
      <c r="G590" s="60">
        <f t="shared" si="22"/>
        <v>0</v>
      </c>
      <c r="H590" s="47"/>
    </row>
    <row r="591" spans="1:8" x14ac:dyDescent="0.2">
      <c r="B591" s="43"/>
      <c r="C591" s="54"/>
      <c r="E591" t="e">
        <f t="shared" si="23"/>
        <v>#N/A</v>
      </c>
      <c r="G591" s="60">
        <f t="shared" si="22"/>
        <v>0</v>
      </c>
      <c r="H591" s="47"/>
    </row>
    <row r="592" spans="1:8" x14ac:dyDescent="0.2">
      <c r="A592"/>
      <c r="B592" s="43" t="s">
        <v>631</v>
      </c>
      <c r="C592" s="54"/>
      <c r="E592" t="e">
        <f t="shared" si="23"/>
        <v>#N/A</v>
      </c>
      <c r="G592" s="60">
        <f t="shared" si="22"/>
        <v>0</v>
      </c>
      <c r="H592" s="47"/>
    </row>
    <row r="593" spans="1:8" x14ac:dyDescent="0.2">
      <c r="A593"/>
      <c r="B593" s="43"/>
      <c r="C593" s="54"/>
      <c r="E593" t="e">
        <f t="shared" si="23"/>
        <v>#N/A</v>
      </c>
      <c r="G593" s="60">
        <f t="shared" si="22"/>
        <v>0</v>
      </c>
      <c r="H593" s="47"/>
    </row>
    <row r="594" spans="1:8" x14ac:dyDescent="0.2">
      <c r="A594"/>
      <c r="B594" s="43" t="s">
        <v>632</v>
      </c>
      <c r="C594" s="54"/>
      <c r="E594" t="e">
        <f t="shared" si="23"/>
        <v>#N/A</v>
      </c>
      <c r="G594" s="60">
        <f t="shared" si="22"/>
        <v>0</v>
      </c>
      <c r="H594" s="47"/>
    </row>
    <row r="595" spans="1:8" x14ac:dyDescent="0.2">
      <c r="A595"/>
      <c r="B595" s="43"/>
      <c r="C595" s="54"/>
      <c r="E595" t="e">
        <f t="shared" si="23"/>
        <v>#N/A</v>
      </c>
      <c r="G595" s="60">
        <f t="shared" si="22"/>
        <v>0</v>
      </c>
      <c r="H595" s="47"/>
    </row>
    <row r="596" spans="1:8" x14ac:dyDescent="0.2">
      <c r="A596"/>
      <c r="B596" s="49" t="s">
        <v>738</v>
      </c>
      <c r="C596" s="54"/>
      <c r="E596" t="e">
        <f t="shared" si="23"/>
        <v>#N/A</v>
      </c>
      <c r="G596" s="60">
        <f t="shared" si="22"/>
        <v>0</v>
      </c>
      <c r="H596" s="47"/>
    </row>
    <row r="597" spans="1:8" x14ac:dyDescent="0.2">
      <c r="A597"/>
      <c r="B597" s="49" t="s">
        <v>634</v>
      </c>
      <c r="C597" s="54"/>
      <c r="E597" t="e">
        <f t="shared" si="23"/>
        <v>#N/A</v>
      </c>
      <c r="G597" s="60">
        <f t="shared" si="22"/>
        <v>0</v>
      </c>
      <c r="H597" s="47"/>
    </row>
    <row r="598" spans="1:8" x14ac:dyDescent="0.2">
      <c r="A598"/>
      <c r="B598" s="49"/>
      <c r="C598" s="54"/>
      <c r="E598" t="e">
        <f t="shared" si="23"/>
        <v>#N/A</v>
      </c>
      <c r="G598" s="60">
        <f t="shared" si="22"/>
        <v>0</v>
      </c>
      <c r="H598" s="47"/>
    </row>
    <row r="599" spans="1:8" x14ac:dyDescent="0.2">
      <c r="A599"/>
      <c r="B599" s="49" t="s">
        <v>635</v>
      </c>
      <c r="C599" s="54"/>
      <c r="E599" t="e">
        <f t="shared" si="23"/>
        <v>#N/A</v>
      </c>
      <c r="G599" s="60">
        <f t="shared" si="22"/>
        <v>0</v>
      </c>
      <c r="H599" s="47"/>
    </row>
    <row r="600" spans="1:8" x14ac:dyDescent="0.2">
      <c r="A600"/>
      <c r="B600" s="49" t="s">
        <v>636</v>
      </c>
      <c r="C600" s="54"/>
      <c r="E600" t="e">
        <f t="shared" si="23"/>
        <v>#N/A</v>
      </c>
      <c r="G600" s="60">
        <f t="shared" si="22"/>
        <v>0</v>
      </c>
      <c r="H600" s="47"/>
    </row>
    <row r="601" spans="1:8" x14ac:dyDescent="0.2">
      <c r="A601"/>
      <c r="B601" s="49" t="s">
        <v>637</v>
      </c>
      <c r="C601" s="54"/>
      <c r="E601" t="e">
        <f t="shared" si="23"/>
        <v>#N/A</v>
      </c>
      <c r="G601" s="60">
        <f t="shared" si="22"/>
        <v>0</v>
      </c>
      <c r="H601" s="47"/>
    </row>
    <row r="602" spans="1:8" x14ac:dyDescent="0.2">
      <c r="A602"/>
      <c r="B602" s="49" t="s">
        <v>638</v>
      </c>
      <c r="C602" s="54"/>
      <c r="E602" t="e">
        <f t="shared" si="23"/>
        <v>#N/A</v>
      </c>
      <c r="G602" s="60">
        <f t="shared" ref="G602:G656" si="24">IF(A602&gt;0,A602+G$1,0)</f>
        <v>0</v>
      </c>
      <c r="H602" s="47"/>
    </row>
    <row r="603" spans="1:8" x14ac:dyDescent="0.2">
      <c r="A603"/>
      <c r="B603" s="49" t="s">
        <v>639</v>
      </c>
      <c r="C603" s="54"/>
      <c r="E603" t="e">
        <f t="shared" si="23"/>
        <v>#N/A</v>
      </c>
      <c r="G603" s="60">
        <f t="shared" si="24"/>
        <v>0</v>
      </c>
      <c r="H603" s="47"/>
    </row>
    <row r="604" spans="1:8" x14ac:dyDescent="0.2">
      <c r="B604" s="43"/>
      <c r="C604" s="55"/>
      <c r="E604" t="e">
        <f t="shared" si="23"/>
        <v>#N/A</v>
      </c>
      <c r="G604" s="60">
        <f t="shared" si="24"/>
        <v>0</v>
      </c>
    </row>
    <row r="605" spans="1:8" x14ac:dyDescent="0.2">
      <c r="A605"/>
      <c r="B605" s="43" t="s">
        <v>640</v>
      </c>
      <c r="C605" s="55"/>
      <c r="E605" t="e">
        <f t="shared" si="23"/>
        <v>#N/A</v>
      </c>
      <c r="G605" s="60">
        <f t="shared" si="24"/>
        <v>0</v>
      </c>
    </row>
    <row r="606" spans="1:8" x14ac:dyDescent="0.2">
      <c r="A606"/>
      <c r="B606" s="43"/>
      <c r="C606" s="55"/>
      <c r="E606" t="e">
        <f t="shared" si="23"/>
        <v>#N/A</v>
      </c>
      <c r="G606" s="60">
        <f t="shared" si="24"/>
        <v>0</v>
      </c>
    </row>
    <row r="607" spans="1:8" x14ac:dyDescent="0.2">
      <c r="A607"/>
      <c r="B607" s="43" t="s">
        <v>641</v>
      </c>
      <c r="C607" s="55"/>
      <c r="E607" t="e">
        <f t="shared" si="23"/>
        <v>#N/A</v>
      </c>
      <c r="G607" s="60">
        <f t="shared" si="24"/>
        <v>0</v>
      </c>
    </row>
    <row r="608" spans="1:8" x14ac:dyDescent="0.2">
      <c r="A608"/>
      <c r="B608" s="43"/>
      <c r="C608" s="55"/>
      <c r="E608" t="e">
        <f t="shared" si="23"/>
        <v>#N/A</v>
      </c>
      <c r="G608" s="60">
        <f t="shared" si="24"/>
        <v>0</v>
      </c>
    </row>
    <row r="609" spans="1:7" x14ac:dyDescent="0.2">
      <c r="A609"/>
      <c r="B609" s="43" t="s">
        <v>642</v>
      </c>
      <c r="C609" s="55"/>
      <c r="E609" t="e">
        <f t="shared" si="23"/>
        <v>#N/A</v>
      </c>
      <c r="G609" s="60">
        <f t="shared" si="24"/>
        <v>0</v>
      </c>
    </row>
    <row r="610" spans="1:7" x14ac:dyDescent="0.2">
      <c r="A610"/>
      <c r="B610" s="43"/>
      <c r="C610" s="54"/>
      <c r="E610" t="e">
        <f t="shared" si="23"/>
        <v>#N/A</v>
      </c>
      <c r="G610" s="60">
        <f t="shared" si="24"/>
        <v>0</v>
      </c>
    </row>
    <row r="611" spans="1:7" x14ac:dyDescent="0.2">
      <c r="A611"/>
      <c r="B611" s="43" t="s">
        <v>643</v>
      </c>
      <c r="C611" s="54"/>
      <c r="E611" t="e">
        <f t="shared" si="23"/>
        <v>#N/A</v>
      </c>
      <c r="G611" s="60">
        <f t="shared" si="24"/>
        <v>0</v>
      </c>
    </row>
    <row r="612" spans="1:7" x14ac:dyDescent="0.2">
      <c r="A612"/>
      <c r="B612" s="43" t="s">
        <v>644</v>
      </c>
      <c r="C612" s="54"/>
      <c r="E612" t="e">
        <f t="shared" si="23"/>
        <v>#N/A</v>
      </c>
      <c r="G612" s="60">
        <f t="shared" si="24"/>
        <v>0</v>
      </c>
    </row>
    <row r="613" spans="1:7" x14ac:dyDescent="0.2">
      <c r="A613"/>
      <c r="B613" s="43" t="s">
        <v>645</v>
      </c>
      <c r="C613" s="54"/>
      <c r="E613" t="e">
        <f t="shared" si="23"/>
        <v>#N/A</v>
      </c>
      <c r="G613" s="60">
        <f t="shared" si="24"/>
        <v>0</v>
      </c>
    </row>
    <row r="614" spans="1:7" x14ac:dyDescent="0.2">
      <c r="A614"/>
      <c r="B614" s="43" t="s">
        <v>646</v>
      </c>
      <c r="C614" s="54"/>
      <c r="E614" t="e">
        <f t="shared" si="23"/>
        <v>#N/A</v>
      </c>
      <c r="G614" s="60">
        <f t="shared" si="24"/>
        <v>0</v>
      </c>
    </row>
    <row r="615" spans="1:7" x14ac:dyDescent="0.2">
      <c r="A615"/>
      <c r="B615" s="43" t="s">
        <v>647</v>
      </c>
      <c r="C615" s="54"/>
      <c r="E615" t="e">
        <f t="shared" si="23"/>
        <v>#N/A</v>
      </c>
      <c r="G615" s="60">
        <f t="shared" si="24"/>
        <v>0</v>
      </c>
    </row>
    <row r="616" spans="1:7" x14ac:dyDescent="0.2">
      <c r="A616"/>
      <c r="B616" s="43" t="s">
        <v>648</v>
      </c>
      <c r="C616" s="54"/>
      <c r="E616" t="e">
        <f t="shared" si="23"/>
        <v>#N/A</v>
      </c>
      <c r="G616" s="60">
        <f t="shared" si="24"/>
        <v>0</v>
      </c>
    </row>
    <row r="617" spans="1:7" x14ac:dyDescent="0.2">
      <c r="A617"/>
      <c r="B617" s="43" t="s">
        <v>649</v>
      </c>
      <c r="C617" s="54"/>
      <c r="E617" t="e">
        <f t="shared" si="23"/>
        <v>#N/A</v>
      </c>
      <c r="G617" s="60">
        <f t="shared" si="24"/>
        <v>0</v>
      </c>
    </row>
    <row r="618" spans="1:7" x14ac:dyDescent="0.2">
      <c r="A618"/>
      <c r="B618" s="43"/>
      <c r="C618" s="54"/>
      <c r="E618" t="e">
        <f t="shared" si="23"/>
        <v>#N/A</v>
      </c>
      <c r="G618" s="60">
        <f t="shared" si="24"/>
        <v>0</v>
      </c>
    </row>
    <row r="619" spans="1:7" x14ac:dyDescent="0.2">
      <c r="A619"/>
      <c r="B619" s="43" t="s">
        <v>650</v>
      </c>
      <c r="C619" s="54"/>
      <c r="E619" t="e">
        <f t="shared" si="23"/>
        <v>#N/A</v>
      </c>
      <c r="G619" s="60">
        <f t="shared" si="24"/>
        <v>0</v>
      </c>
    </row>
    <row r="620" spans="1:7" x14ac:dyDescent="0.2">
      <c r="A620"/>
      <c r="B620" s="43"/>
      <c r="C620" s="54"/>
      <c r="E620" t="e">
        <f t="shared" si="23"/>
        <v>#N/A</v>
      </c>
      <c r="G620" s="60">
        <f t="shared" si="24"/>
        <v>0</v>
      </c>
    </row>
    <row r="621" spans="1:7" x14ac:dyDescent="0.2">
      <c r="A621"/>
      <c r="B621" s="43" t="s">
        <v>651</v>
      </c>
      <c r="C621" s="54"/>
      <c r="E621" t="e">
        <f t="shared" ref="E621:E684" si="25">VLOOKUP(D621,$R$7:$T$13,3,0)</f>
        <v>#N/A</v>
      </c>
      <c r="G621" s="60">
        <f t="shared" si="24"/>
        <v>0</v>
      </c>
    </row>
    <row r="622" spans="1:7" x14ac:dyDescent="0.2">
      <c r="A622"/>
      <c r="B622" s="43"/>
      <c r="C622" s="54"/>
      <c r="E622" t="e">
        <f t="shared" si="25"/>
        <v>#N/A</v>
      </c>
      <c r="G622" s="60">
        <f t="shared" si="24"/>
        <v>0</v>
      </c>
    </row>
    <row r="623" spans="1:7" x14ac:dyDescent="0.2">
      <c r="A623"/>
      <c r="B623" s="49" t="s">
        <v>652</v>
      </c>
      <c r="C623" s="54"/>
      <c r="E623" t="e">
        <f t="shared" si="25"/>
        <v>#N/A</v>
      </c>
      <c r="G623" s="60">
        <f t="shared" si="24"/>
        <v>0</v>
      </c>
    </row>
    <row r="624" spans="1:7" x14ac:dyDescent="0.2">
      <c r="A624"/>
      <c r="B624" s="49" t="s">
        <v>653</v>
      </c>
      <c r="C624" s="54"/>
      <c r="E624" t="e">
        <f t="shared" si="25"/>
        <v>#N/A</v>
      </c>
      <c r="G624" s="60">
        <f t="shared" si="24"/>
        <v>0</v>
      </c>
    </row>
    <row r="625" spans="1:7" x14ac:dyDescent="0.2">
      <c r="A625"/>
      <c r="B625" s="49" t="s">
        <v>654</v>
      </c>
      <c r="C625" s="54"/>
      <c r="E625" t="e">
        <f t="shared" si="25"/>
        <v>#N/A</v>
      </c>
      <c r="G625" s="60">
        <f t="shared" si="24"/>
        <v>0</v>
      </c>
    </row>
    <row r="626" spans="1:7" x14ac:dyDescent="0.2">
      <c r="A626"/>
      <c r="B626" s="49"/>
      <c r="C626" s="54"/>
      <c r="E626" t="e">
        <f t="shared" si="25"/>
        <v>#N/A</v>
      </c>
      <c r="G626" s="60">
        <f t="shared" si="24"/>
        <v>0</v>
      </c>
    </row>
    <row r="627" spans="1:7" x14ac:dyDescent="0.2">
      <c r="A627"/>
      <c r="B627" s="49" t="s">
        <v>655</v>
      </c>
      <c r="C627" s="54"/>
      <c r="E627" t="e">
        <f t="shared" si="25"/>
        <v>#N/A</v>
      </c>
      <c r="G627" s="60">
        <f t="shared" si="24"/>
        <v>0</v>
      </c>
    </row>
    <row r="628" spans="1:7" x14ac:dyDescent="0.2">
      <c r="A628"/>
      <c r="B628" s="49" t="s">
        <v>656</v>
      </c>
      <c r="C628" s="54"/>
      <c r="E628" t="e">
        <f t="shared" si="25"/>
        <v>#N/A</v>
      </c>
      <c r="G628" s="60">
        <f t="shared" si="24"/>
        <v>0</v>
      </c>
    </row>
    <row r="629" spans="1:7" x14ac:dyDescent="0.2">
      <c r="A629"/>
      <c r="B629" s="49"/>
      <c r="C629" s="54"/>
      <c r="E629" t="e">
        <f t="shared" si="25"/>
        <v>#N/A</v>
      </c>
      <c r="G629" s="60">
        <f t="shared" si="24"/>
        <v>0</v>
      </c>
    </row>
    <row r="630" spans="1:7" x14ac:dyDescent="0.2">
      <c r="A630"/>
      <c r="B630" s="49" t="s">
        <v>657</v>
      </c>
      <c r="C630" s="54"/>
      <c r="E630" t="e">
        <f t="shared" si="25"/>
        <v>#N/A</v>
      </c>
      <c r="G630" s="60">
        <f t="shared" si="24"/>
        <v>0</v>
      </c>
    </row>
    <row r="631" spans="1:7" x14ac:dyDescent="0.2">
      <c r="A631"/>
      <c r="B631" s="49"/>
      <c r="C631" s="54"/>
      <c r="E631" t="e">
        <f t="shared" si="25"/>
        <v>#N/A</v>
      </c>
      <c r="G631" s="60">
        <f t="shared" si="24"/>
        <v>0</v>
      </c>
    </row>
    <row r="632" spans="1:7" x14ac:dyDescent="0.2">
      <c r="A632"/>
      <c r="B632" s="49" t="s">
        <v>658</v>
      </c>
      <c r="C632" s="54"/>
      <c r="E632" t="e">
        <f t="shared" si="25"/>
        <v>#N/A</v>
      </c>
      <c r="G632" s="60">
        <f t="shared" si="24"/>
        <v>0</v>
      </c>
    </row>
    <row r="633" spans="1:7" x14ac:dyDescent="0.2">
      <c r="A633"/>
      <c r="B633" s="49" t="s">
        <v>659</v>
      </c>
      <c r="C633" s="54"/>
      <c r="E633" t="e">
        <f t="shared" si="25"/>
        <v>#N/A</v>
      </c>
      <c r="G633" s="60">
        <f t="shared" si="24"/>
        <v>0</v>
      </c>
    </row>
    <row r="634" spans="1:7" x14ac:dyDescent="0.2">
      <c r="A634"/>
      <c r="B634" s="49" t="s">
        <v>660</v>
      </c>
      <c r="C634" s="54"/>
      <c r="E634" t="e">
        <f t="shared" si="25"/>
        <v>#N/A</v>
      </c>
      <c r="G634" s="60">
        <f t="shared" si="24"/>
        <v>0</v>
      </c>
    </row>
    <row r="635" spans="1:7" x14ac:dyDescent="0.2">
      <c r="A635"/>
      <c r="B635" s="49" t="s">
        <v>661</v>
      </c>
      <c r="C635" s="54"/>
      <c r="E635" t="e">
        <f t="shared" si="25"/>
        <v>#N/A</v>
      </c>
      <c r="G635" s="60">
        <f t="shared" si="24"/>
        <v>0</v>
      </c>
    </row>
    <row r="636" spans="1:7" x14ac:dyDescent="0.2">
      <c r="A636"/>
      <c r="B636" s="43"/>
      <c r="C636" s="56"/>
      <c r="E636" t="e">
        <f t="shared" si="25"/>
        <v>#N/A</v>
      </c>
      <c r="G636" s="60">
        <f t="shared" si="24"/>
        <v>0</v>
      </c>
    </row>
    <row r="637" spans="1:7" ht="30" x14ac:dyDescent="0.2">
      <c r="A637"/>
      <c r="B637" s="43" t="s">
        <v>662</v>
      </c>
      <c r="C637" s="54"/>
      <c r="E637" t="e">
        <f t="shared" si="25"/>
        <v>#N/A</v>
      </c>
      <c r="G637" s="60">
        <f t="shared" si="24"/>
        <v>0</v>
      </c>
    </row>
    <row r="638" spans="1:7" x14ac:dyDescent="0.2">
      <c r="A638"/>
      <c r="B638" s="43"/>
      <c r="C638" s="55"/>
      <c r="E638" t="e">
        <f t="shared" si="25"/>
        <v>#N/A</v>
      </c>
      <c r="G638" s="60">
        <f t="shared" si="24"/>
        <v>0</v>
      </c>
    </row>
    <row r="639" spans="1:7" x14ac:dyDescent="0.2">
      <c r="A639"/>
      <c r="B639" s="43" t="s">
        <v>663</v>
      </c>
      <c r="C639" s="55"/>
      <c r="E639" t="e">
        <f t="shared" si="25"/>
        <v>#N/A</v>
      </c>
      <c r="G639" s="60">
        <f t="shared" si="24"/>
        <v>0</v>
      </c>
    </row>
    <row r="640" spans="1:7" x14ac:dyDescent="0.2">
      <c r="A640"/>
      <c r="B640" s="43" t="s">
        <v>664</v>
      </c>
      <c r="C640" s="55"/>
      <c r="E640" t="e">
        <f t="shared" si="25"/>
        <v>#N/A</v>
      </c>
      <c r="G640" s="60">
        <f t="shared" si="24"/>
        <v>0</v>
      </c>
    </row>
    <row r="641" spans="1:7" x14ac:dyDescent="0.2">
      <c r="A641"/>
      <c r="B641" s="43"/>
      <c r="C641" s="55"/>
      <c r="E641" t="e">
        <f t="shared" si="25"/>
        <v>#N/A</v>
      </c>
      <c r="G641" s="60">
        <f t="shared" si="24"/>
        <v>0</v>
      </c>
    </row>
    <row r="642" spans="1:7" x14ac:dyDescent="0.2">
      <c r="A642"/>
      <c r="B642" s="49" t="s">
        <v>666</v>
      </c>
      <c r="C642" s="55"/>
      <c r="E642" t="e">
        <f t="shared" si="25"/>
        <v>#N/A</v>
      </c>
      <c r="G642" s="60">
        <f t="shared" si="24"/>
        <v>0</v>
      </c>
    </row>
    <row r="643" spans="1:7" x14ac:dyDescent="0.2">
      <c r="A643"/>
      <c r="B643" s="49" t="s">
        <v>667</v>
      </c>
      <c r="C643" s="55"/>
      <c r="E643" t="e">
        <f t="shared" si="25"/>
        <v>#N/A</v>
      </c>
      <c r="G643" s="60">
        <f t="shared" si="24"/>
        <v>0</v>
      </c>
    </row>
    <row r="644" spans="1:7" x14ac:dyDescent="0.2">
      <c r="A644"/>
      <c r="B644" s="49" t="s">
        <v>668</v>
      </c>
      <c r="C644" s="55"/>
      <c r="E644" t="e">
        <f t="shared" si="25"/>
        <v>#N/A</v>
      </c>
      <c r="G644" s="60">
        <f t="shared" si="24"/>
        <v>0</v>
      </c>
    </row>
    <row r="645" spans="1:7" x14ac:dyDescent="0.2">
      <c r="A645"/>
      <c r="B645" s="49"/>
      <c r="C645" s="55"/>
      <c r="E645" t="e">
        <f t="shared" si="25"/>
        <v>#N/A</v>
      </c>
      <c r="G645" s="60">
        <f t="shared" si="24"/>
        <v>0</v>
      </c>
    </row>
    <row r="646" spans="1:7" x14ac:dyDescent="0.2">
      <c r="A646"/>
      <c r="B646" s="49" t="s">
        <v>669</v>
      </c>
      <c r="C646" s="55"/>
      <c r="E646" t="e">
        <f t="shared" si="25"/>
        <v>#N/A</v>
      </c>
      <c r="G646" s="60">
        <f t="shared" si="24"/>
        <v>0</v>
      </c>
    </row>
    <row r="647" spans="1:7" x14ac:dyDescent="0.2">
      <c r="A647"/>
      <c r="B647" s="49" t="s">
        <v>670</v>
      </c>
      <c r="C647" s="54"/>
      <c r="E647" t="e">
        <f t="shared" si="25"/>
        <v>#N/A</v>
      </c>
      <c r="G647" s="60">
        <f t="shared" si="24"/>
        <v>0</v>
      </c>
    </row>
    <row r="648" spans="1:7" x14ac:dyDescent="0.2">
      <c r="B648" s="49" t="s">
        <v>671</v>
      </c>
      <c r="E648" t="e">
        <f t="shared" si="25"/>
        <v>#N/A</v>
      </c>
      <c r="G648" s="60">
        <f t="shared" si="24"/>
        <v>0</v>
      </c>
    </row>
    <row r="649" spans="1:7" x14ac:dyDescent="0.2">
      <c r="B649" s="49" t="s">
        <v>672</v>
      </c>
      <c r="E649" t="e">
        <f t="shared" si="25"/>
        <v>#N/A</v>
      </c>
      <c r="G649" s="60">
        <f t="shared" si="24"/>
        <v>0</v>
      </c>
    </row>
    <row r="650" spans="1:7" x14ac:dyDescent="0.2">
      <c r="B650" s="43"/>
      <c r="E650" t="e">
        <f t="shared" si="25"/>
        <v>#N/A</v>
      </c>
      <c r="G650" s="60">
        <f t="shared" si="24"/>
        <v>0</v>
      </c>
    </row>
    <row r="651" spans="1:7" x14ac:dyDescent="0.2">
      <c r="B651" s="43" t="s">
        <v>673</v>
      </c>
      <c r="E651" t="e">
        <f t="shared" si="25"/>
        <v>#N/A</v>
      </c>
      <c r="G651" s="60">
        <f t="shared" si="24"/>
        <v>0</v>
      </c>
    </row>
    <row r="652" spans="1:7" x14ac:dyDescent="0.2">
      <c r="B652" s="43"/>
      <c r="E652" t="e">
        <f t="shared" si="25"/>
        <v>#N/A</v>
      </c>
      <c r="G652" s="60">
        <f t="shared" si="24"/>
        <v>0</v>
      </c>
    </row>
    <row r="653" spans="1:7" x14ac:dyDescent="0.2">
      <c r="B653" s="43" t="s">
        <v>674</v>
      </c>
      <c r="E653" t="e">
        <f t="shared" si="25"/>
        <v>#N/A</v>
      </c>
      <c r="G653" s="60">
        <f t="shared" si="24"/>
        <v>0</v>
      </c>
    </row>
    <row r="654" spans="1:7" x14ac:dyDescent="0.2">
      <c r="B654" s="43"/>
      <c r="E654" t="e">
        <f t="shared" si="25"/>
        <v>#N/A</v>
      </c>
      <c r="G654" s="60">
        <f t="shared" si="24"/>
        <v>0</v>
      </c>
    </row>
    <row r="655" spans="1:7" x14ac:dyDescent="0.2">
      <c r="B655" s="43" t="s">
        <v>676</v>
      </c>
      <c r="E655" t="e">
        <f t="shared" si="25"/>
        <v>#N/A</v>
      </c>
      <c r="G655" s="60">
        <f t="shared" si="24"/>
        <v>0</v>
      </c>
    </row>
    <row r="656" spans="1:7" x14ac:dyDescent="0.2">
      <c r="B656" s="43"/>
      <c r="E656" t="e">
        <f t="shared" si="25"/>
        <v>#N/A</v>
      </c>
      <c r="G656" s="60">
        <f t="shared" si="24"/>
        <v>0</v>
      </c>
    </row>
    <row r="657" spans="2:7" customFormat="1" x14ac:dyDescent="0.2">
      <c r="B657" s="43" t="s">
        <v>677</v>
      </c>
      <c r="C657" s="14"/>
      <c r="E657" t="e">
        <f t="shared" si="25"/>
        <v>#N/A</v>
      </c>
      <c r="G657" s="60">
        <f t="shared" ref="G657:G707" si="26">IF(A657&gt;0,A657+G$1,0)</f>
        <v>0</v>
      </c>
    </row>
    <row r="658" spans="2:7" customFormat="1" x14ac:dyDescent="0.2">
      <c r="B658" s="43"/>
      <c r="C658" s="14"/>
      <c r="E658" t="e">
        <f t="shared" si="25"/>
        <v>#N/A</v>
      </c>
      <c r="G658" s="60">
        <f t="shared" si="26"/>
        <v>0</v>
      </c>
    </row>
    <row r="659" spans="2:7" customFormat="1" x14ac:dyDescent="0.2">
      <c r="B659" s="43" t="s">
        <v>678</v>
      </c>
      <c r="C659" s="14"/>
      <c r="E659" t="e">
        <f t="shared" si="25"/>
        <v>#N/A</v>
      </c>
      <c r="G659" s="60">
        <f t="shared" si="26"/>
        <v>0</v>
      </c>
    </row>
    <row r="660" spans="2:7" customFormat="1" x14ac:dyDescent="0.2">
      <c r="B660" s="43"/>
      <c r="C660" s="14"/>
      <c r="E660" t="e">
        <f t="shared" si="25"/>
        <v>#N/A</v>
      </c>
      <c r="G660" s="60">
        <f t="shared" si="26"/>
        <v>0</v>
      </c>
    </row>
    <row r="661" spans="2:7" customFormat="1" x14ac:dyDescent="0.2">
      <c r="B661" s="49" t="s">
        <v>679</v>
      </c>
      <c r="C661" s="14"/>
      <c r="E661" t="e">
        <f t="shared" si="25"/>
        <v>#N/A</v>
      </c>
      <c r="G661" s="60">
        <f t="shared" si="26"/>
        <v>0</v>
      </c>
    </row>
    <row r="662" spans="2:7" customFormat="1" x14ac:dyDescent="0.2">
      <c r="B662" s="49" t="s">
        <v>680</v>
      </c>
      <c r="C662" s="14"/>
      <c r="E662" t="e">
        <f t="shared" si="25"/>
        <v>#N/A</v>
      </c>
      <c r="G662" s="60">
        <f t="shared" si="26"/>
        <v>0</v>
      </c>
    </row>
    <row r="663" spans="2:7" customFormat="1" x14ac:dyDescent="0.2">
      <c r="B663" s="49" t="s">
        <v>681</v>
      </c>
      <c r="C663" s="14"/>
      <c r="E663" t="e">
        <f t="shared" si="25"/>
        <v>#N/A</v>
      </c>
      <c r="G663" s="60">
        <f t="shared" si="26"/>
        <v>0</v>
      </c>
    </row>
    <row r="664" spans="2:7" customFormat="1" x14ac:dyDescent="0.2">
      <c r="B664" s="49" t="s">
        <v>682</v>
      </c>
      <c r="C664" s="14"/>
      <c r="E664" t="e">
        <f t="shared" si="25"/>
        <v>#N/A</v>
      </c>
      <c r="G664" s="60">
        <f t="shared" si="26"/>
        <v>0</v>
      </c>
    </row>
    <row r="665" spans="2:7" customFormat="1" x14ac:dyDescent="0.2">
      <c r="B665" s="49" t="s">
        <v>683</v>
      </c>
      <c r="C665" s="14"/>
      <c r="E665" t="e">
        <f t="shared" si="25"/>
        <v>#N/A</v>
      </c>
      <c r="G665" s="60">
        <f t="shared" si="26"/>
        <v>0</v>
      </c>
    </row>
    <row r="666" spans="2:7" customFormat="1" x14ac:dyDescent="0.2">
      <c r="B666" s="43"/>
      <c r="C666" s="14"/>
      <c r="E666" t="e">
        <f t="shared" si="25"/>
        <v>#N/A</v>
      </c>
      <c r="G666" s="60">
        <f t="shared" si="26"/>
        <v>0</v>
      </c>
    </row>
    <row r="667" spans="2:7" customFormat="1" x14ac:dyDescent="0.2">
      <c r="B667" s="43" t="s">
        <v>684</v>
      </c>
      <c r="C667" s="14"/>
      <c r="E667" t="e">
        <f t="shared" si="25"/>
        <v>#N/A</v>
      </c>
      <c r="G667" s="60">
        <f t="shared" si="26"/>
        <v>0</v>
      </c>
    </row>
    <row r="668" spans="2:7" customFormat="1" x14ac:dyDescent="0.2">
      <c r="B668" s="43"/>
      <c r="C668" s="14"/>
      <c r="E668" t="e">
        <f t="shared" si="25"/>
        <v>#N/A</v>
      </c>
      <c r="G668" s="60">
        <f t="shared" si="26"/>
        <v>0</v>
      </c>
    </row>
    <row r="669" spans="2:7" customFormat="1" x14ac:dyDescent="0.2">
      <c r="B669" s="43" t="s">
        <v>685</v>
      </c>
      <c r="C669" s="14"/>
      <c r="E669" t="e">
        <f t="shared" si="25"/>
        <v>#N/A</v>
      </c>
      <c r="G669" s="60">
        <f t="shared" si="26"/>
        <v>0</v>
      </c>
    </row>
    <row r="670" spans="2:7" customFormat="1" ht="30" x14ac:dyDescent="0.2">
      <c r="B670" s="43" t="s">
        <v>686</v>
      </c>
      <c r="C670" s="14"/>
      <c r="E670" t="e">
        <f t="shared" si="25"/>
        <v>#N/A</v>
      </c>
      <c r="G670" s="60">
        <f t="shared" si="26"/>
        <v>0</v>
      </c>
    </row>
    <row r="671" spans="2:7" customFormat="1" x14ac:dyDescent="0.2">
      <c r="B671" s="43" t="s">
        <v>687</v>
      </c>
      <c r="C671" s="14"/>
      <c r="E671" t="e">
        <f t="shared" si="25"/>
        <v>#N/A</v>
      </c>
      <c r="G671" s="60">
        <f t="shared" si="26"/>
        <v>0</v>
      </c>
    </row>
    <row r="672" spans="2:7" customFormat="1" ht="30" x14ac:dyDescent="0.2">
      <c r="B672" s="43" t="s">
        <v>688</v>
      </c>
      <c r="C672" s="14"/>
      <c r="E672" t="e">
        <f t="shared" si="25"/>
        <v>#N/A</v>
      </c>
      <c r="G672" s="60">
        <f t="shared" si="26"/>
        <v>0</v>
      </c>
    </row>
    <row r="673" spans="2:7" customFormat="1" x14ac:dyDescent="0.2">
      <c r="B673" s="43" t="s">
        <v>689</v>
      </c>
      <c r="C673" s="14"/>
      <c r="E673" t="e">
        <f t="shared" si="25"/>
        <v>#N/A</v>
      </c>
      <c r="G673" s="60">
        <f t="shared" si="26"/>
        <v>0</v>
      </c>
    </row>
    <row r="674" spans="2:7" customFormat="1" x14ac:dyDescent="0.2">
      <c r="B674" s="43" t="s">
        <v>690</v>
      </c>
      <c r="C674" s="14"/>
      <c r="E674" t="e">
        <f t="shared" si="25"/>
        <v>#N/A</v>
      </c>
      <c r="G674" s="60">
        <f t="shared" si="26"/>
        <v>0</v>
      </c>
    </row>
    <row r="675" spans="2:7" customFormat="1" x14ac:dyDescent="0.2">
      <c r="B675" s="43" t="s">
        <v>691</v>
      </c>
      <c r="C675" s="14"/>
      <c r="E675" t="e">
        <f t="shared" si="25"/>
        <v>#N/A</v>
      </c>
      <c r="G675" s="60">
        <f t="shared" si="26"/>
        <v>0</v>
      </c>
    </row>
    <row r="676" spans="2:7" customFormat="1" x14ac:dyDescent="0.2">
      <c r="B676" s="43" t="s">
        <v>692</v>
      </c>
      <c r="C676" s="14"/>
      <c r="E676" t="e">
        <f t="shared" si="25"/>
        <v>#N/A</v>
      </c>
      <c r="G676" s="60">
        <f t="shared" si="26"/>
        <v>0</v>
      </c>
    </row>
    <row r="677" spans="2:7" customFormat="1" x14ac:dyDescent="0.2">
      <c r="B677" s="43" t="s">
        <v>693</v>
      </c>
      <c r="C677" s="14"/>
      <c r="E677" t="e">
        <f t="shared" si="25"/>
        <v>#N/A</v>
      </c>
      <c r="G677" s="60">
        <f t="shared" si="26"/>
        <v>0</v>
      </c>
    </row>
    <row r="678" spans="2:7" customFormat="1" x14ac:dyDescent="0.2">
      <c r="B678" s="43" t="s">
        <v>694</v>
      </c>
      <c r="C678" s="14"/>
      <c r="E678" t="e">
        <f t="shared" si="25"/>
        <v>#N/A</v>
      </c>
      <c r="G678" s="60">
        <f t="shared" si="26"/>
        <v>0</v>
      </c>
    </row>
    <row r="679" spans="2:7" customFormat="1" x14ac:dyDescent="0.2">
      <c r="B679" s="43" t="s">
        <v>695</v>
      </c>
      <c r="C679" s="14"/>
      <c r="E679" t="e">
        <f t="shared" si="25"/>
        <v>#N/A</v>
      </c>
      <c r="G679" s="60">
        <f t="shared" si="26"/>
        <v>0</v>
      </c>
    </row>
    <row r="680" spans="2:7" customFormat="1" x14ac:dyDescent="0.2">
      <c r="B680" s="43"/>
      <c r="C680" s="14"/>
      <c r="E680" t="e">
        <f t="shared" si="25"/>
        <v>#N/A</v>
      </c>
      <c r="G680" s="60">
        <f t="shared" si="26"/>
        <v>0</v>
      </c>
    </row>
    <row r="681" spans="2:7" customFormat="1" x14ac:dyDescent="0.2">
      <c r="B681" s="49" t="s">
        <v>696</v>
      </c>
      <c r="C681" s="14"/>
      <c r="E681" t="e">
        <f t="shared" si="25"/>
        <v>#N/A</v>
      </c>
      <c r="G681" s="60">
        <f t="shared" si="26"/>
        <v>0</v>
      </c>
    </row>
    <row r="682" spans="2:7" customFormat="1" x14ac:dyDescent="0.2">
      <c r="B682" s="49" t="s">
        <v>697</v>
      </c>
      <c r="C682" s="14"/>
      <c r="E682" t="e">
        <f t="shared" si="25"/>
        <v>#N/A</v>
      </c>
      <c r="G682" s="60">
        <f t="shared" si="26"/>
        <v>0</v>
      </c>
    </row>
    <row r="683" spans="2:7" customFormat="1" x14ac:dyDescent="0.2">
      <c r="B683" s="43"/>
      <c r="C683" s="14"/>
      <c r="E683" t="e">
        <f t="shared" si="25"/>
        <v>#N/A</v>
      </c>
      <c r="G683" s="60">
        <f t="shared" si="26"/>
        <v>0</v>
      </c>
    </row>
    <row r="684" spans="2:7" customFormat="1" x14ac:dyDescent="0.2">
      <c r="B684" s="43" t="s">
        <v>698</v>
      </c>
      <c r="C684" s="14"/>
      <c r="E684" t="e">
        <f t="shared" si="25"/>
        <v>#N/A</v>
      </c>
      <c r="G684" s="60">
        <f t="shared" si="26"/>
        <v>0</v>
      </c>
    </row>
    <row r="685" spans="2:7" customFormat="1" x14ac:dyDescent="0.2">
      <c r="B685" s="43"/>
      <c r="C685" s="14"/>
      <c r="E685" t="e">
        <f t="shared" ref="E685:E707" si="27">VLOOKUP(D685,$R$7:$T$13,3,0)</f>
        <v>#N/A</v>
      </c>
      <c r="G685" s="60">
        <f t="shared" si="26"/>
        <v>0</v>
      </c>
    </row>
    <row r="686" spans="2:7" customFormat="1" x14ac:dyDescent="0.2">
      <c r="B686" s="43" t="s">
        <v>699</v>
      </c>
      <c r="C686" s="14"/>
      <c r="E686" t="e">
        <f t="shared" si="27"/>
        <v>#N/A</v>
      </c>
      <c r="G686" s="60">
        <f t="shared" si="26"/>
        <v>0</v>
      </c>
    </row>
    <row r="687" spans="2:7" customFormat="1" x14ac:dyDescent="0.2">
      <c r="B687" s="43"/>
      <c r="C687" s="14"/>
      <c r="E687" t="e">
        <f t="shared" si="27"/>
        <v>#N/A</v>
      </c>
      <c r="G687" s="60">
        <f t="shared" si="26"/>
        <v>0</v>
      </c>
    </row>
    <row r="688" spans="2:7" customFormat="1" x14ac:dyDescent="0.2">
      <c r="B688" s="43" t="s">
        <v>700</v>
      </c>
      <c r="C688" s="14"/>
      <c r="E688" t="e">
        <f t="shared" si="27"/>
        <v>#N/A</v>
      </c>
      <c r="G688" s="60">
        <f t="shared" si="26"/>
        <v>0</v>
      </c>
    </row>
    <row r="689" spans="2:7" customFormat="1" x14ac:dyDescent="0.2">
      <c r="B689" s="43"/>
      <c r="C689" s="14"/>
      <c r="E689" t="e">
        <f t="shared" si="27"/>
        <v>#N/A</v>
      </c>
      <c r="G689" s="60">
        <f t="shared" si="26"/>
        <v>0</v>
      </c>
    </row>
    <row r="690" spans="2:7" customFormat="1" x14ac:dyDescent="0.2">
      <c r="B690" s="43" t="s">
        <v>701</v>
      </c>
      <c r="C690" s="14"/>
      <c r="E690" t="e">
        <f t="shared" si="27"/>
        <v>#N/A</v>
      </c>
      <c r="G690" s="60">
        <f t="shared" si="26"/>
        <v>0</v>
      </c>
    </row>
    <row r="691" spans="2:7" customFormat="1" x14ac:dyDescent="0.2">
      <c r="B691" s="43"/>
      <c r="C691" s="14"/>
      <c r="E691" t="e">
        <f t="shared" si="27"/>
        <v>#N/A</v>
      </c>
      <c r="G691" s="60">
        <f t="shared" si="26"/>
        <v>0</v>
      </c>
    </row>
    <row r="692" spans="2:7" customFormat="1" x14ac:dyDescent="0.2">
      <c r="B692" s="49" t="s">
        <v>702</v>
      </c>
      <c r="C692" s="14"/>
      <c r="E692" t="e">
        <f t="shared" si="27"/>
        <v>#N/A</v>
      </c>
      <c r="G692" s="60">
        <f t="shared" si="26"/>
        <v>0</v>
      </c>
    </row>
    <row r="693" spans="2:7" customFormat="1" x14ac:dyDescent="0.2">
      <c r="B693" s="43"/>
      <c r="C693" s="14"/>
      <c r="E693" t="e">
        <f t="shared" si="27"/>
        <v>#N/A</v>
      </c>
      <c r="G693" s="60">
        <f t="shared" si="26"/>
        <v>0</v>
      </c>
    </row>
    <row r="694" spans="2:7" customFormat="1" x14ac:dyDescent="0.2">
      <c r="B694" s="43" t="s">
        <v>703</v>
      </c>
      <c r="C694" s="14"/>
      <c r="E694" t="e">
        <f t="shared" si="27"/>
        <v>#N/A</v>
      </c>
      <c r="G694" s="60">
        <f t="shared" si="26"/>
        <v>0</v>
      </c>
    </row>
    <row r="695" spans="2:7" customFormat="1" x14ac:dyDescent="0.2">
      <c r="B695" s="43" t="s">
        <v>704</v>
      </c>
      <c r="C695" s="14"/>
      <c r="E695" t="e">
        <f t="shared" si="27"/>
        <v>#N/A</v>
      </c>
      <c r="G695" s="60">
        <f t="shared" si="26"/>
        <v>0</v>
      </c>
    </row>
    <row r="696" spans="2:7" customFormat="1" x14ac:dyDescent="0.2">
      <c r="B696" s="43" t="s">
        <v>705</v>
      </c>
      <c r="C696" s="14"/>
      <c r="E696" t="e">
        <f t="shared" si="27"/>
        <v>#N/A</v>
      </c>
      <c r="G696" s="60">
        <f t="shared" si="26"/>
        <v>0</v>
      </c>
    </row>
    <row r="697" spans="2:7" customFormat="1" x14ac:dyDescent="0.2">
      <c r="B697" s="43" t="s">
        <v>706</v>
      </c>
      <c r="C697" s="14"/>
      <c r="E697" t="e">
        <f t="shared" si="27"/>
        <v>#N/A</v>
      </c>
      <c r="G697" s="60">
        <f t="shared" si="26"/>
        <v>0</v>
      </c>
    </row>
    <row r="698" spans="2:7" customFormat="1" x14ac:dyDescent="0.2">
      <c r="B698" s="43" t="s">
        <v>707</v>
      </c>
      <c r="C698" s="14"/>
      <c r="E698" t="e">
        <f t="shared" si="27"/>
        <v>#N/A</v>
      </c>
      <c r="G698" s="60">
        <f t="shared" si="26"/>
        <v>0</v>
      </c>
    </row>
    <row r="699" spans="2:7" customFormat="1" x14ac:dyDescent="0.2">
      <c r="B699" s="43" t="s">
        <v>708</v>
      </c>
      <c r="C699" s="14"/>
      <c r="E699" t="e">
        <f t="shared" si="27"/>
        <v>#N/A</v>
      </c>
      <c r="G699" s="60">
        <f t="shared" si="26"/>
        <v>0</v>
      </c>
    </row>
    <row r="700" spans="2:7" customFormat="1" x14ac:dyDescent="0.2">
      <c r="B700" s="43"/>
      <c r="C700" s="14"/>
      <c r="E700" t="e">
        <f t="shared" si="27"/>
        <v>#N/A</v>
      </c>
      <c r="G700" s="60">
        <f t="shared" si="26"/>
        <v>0</v>
      </c>
    </row>
    <row r="701" spans="2:7" customFormat="1" x14ac:dyDescent="0.2">
      <c r="B701" s="43" t="s">
        <v>709</v>
      </c>
      <c r="C701" s="14"/>
      <c r="E701" t="e">
        <f t="shared" si="27"/>
        <v>#N/A</v>
      </c>
      <c r="G701" s="60">
        <f t="shared" si="26"/>
        <v>0</v>
      </c>
    </row>
    <row r="702" spans="2:7" customFormat="1" x14ac:dyDescent="0.2">
      <c r="B702" s="43" t="s">
        <v>710</v>
      </c>
      <c r="C702" s="14"/>
      <c r="E702" t="e">
        <f t="shared" si="27"/>
        <v>#N/A</v>
      </c>
      <c r="G702" s="60">
        <f t="shared" si="26"/>
        <v>0</v>
      </c>
    </row>
    <row r="703" spans="2:7" customFormat="1" x14ac:dyDescent="0.2">
      <c r="B703" s="43" t="s">
        <v>711</v>
      </c>
      <c r="C703" s="14"/>
      <c r="E703" t="e">
        <f t="shared" si="27"/>
        <v>#N/A</v>
      </c>
      <c r="G703" s="60">
        <f t="shared" si="26"/>
        <v>0</v>
      </c>
    </row>
    <row r="704" spans="2:7" customFormat="1" x14ac:dyDescent="0.2">
      <c r="B704" s="43"/>
      <c r="C704" s="14"/>
      <c r="E704" t="e">
        <f t="shared" si="27"/>
        <v>#N/A</v>
      </c>
      <c r="G704" s="60">
        <f t="shared" si="26"/>
        <v>0</v>
      </c>
    </row>
    <row r="705" spans="2:7" customFormat="1" x14ac:dyDescent="0.2">
      <c r="B705" s="43" t="s">
        <v>712</v>
      </c>
      <c r="C705" s="14"/>
      <c r="E705" t="e">
        <f t="shared" si="27"/>
        <v>#N/A</v>
      </c>
      <c r="G705" s="60">
        <f t="shared" si="26"/>
        <v>0</v>
      </c>
    </row>
    <row r="706" spans="2:7" customFormat="1" x14ac:dyDescent="0.2">
      <c r="B706" s="43"/>
      <c r="C706" s="14"/>
      <c r="E706" t="e">
        <f t="shared" si="27"/>
        <v>#N/A</v>
      </c>
      <c r="G706" s="60">
        <f t="shared" si="26"/>
        <v>0</v>
      </c>
    </row>
    <row r="707" spans="2:7" customFormat="1" x14ac:dyDescent="0.2">
      <c r="B707" s="43" t="s">
        <v>713</v>
      </c>
      <c r="C707" s="14"/>
      <c r="E707" t="e">
        <f t="shared" si="27"/>
        <v>#N/A</v>
      </c>
      <c r="G707" s="60">
        <f t="shared" si="26"/>
        <v>0</v>
      </c>
    </row>
  </sheetData>
  <conditionalFormatting sqref="B1:B1048576">
    <cfRule type="containsText" dxfId="5" priority="1" operator="containsText" text="~*">
      <formula>NOT(ISERROR(SEARCH("~*",B1)))</formula>
    </cfRule>
  </conditionalFormatting>
  <pageMargins left="0.75" right="0.75" top="1" bottom="1" header="0.5" footer="0.5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7"/>
  <sheetViews>
    <sheetView tabSelected="1" zoomScale="118" zoomScaleNormal="115" zoomScalePageLayoutView="115" workbookViewId="0">
      <selection activeCell="F3" sqref="F3"/>
    </sheetView>
  </sheetViews>
  <sheetFormatPr baseColWidth="10" defaultRowHeight="16" x14ac:dyDescent="0.2"/>
  <cols>
    <col min="1" max="1" width="10.83203125" style="47"/>
    <col min="2" max="2" width="5.1640625" style="72" customWidth="1"/>
    <col min="3" max="3" width="89.83203125" style="5" customWidth="1"/>
    <col min="4" max="4" width="2.5" style="14" customWidth="1"/>
    <col min="5" max="5" width="3" bestFit="1" customWidth="1"/>
    <col min="6" max="6" width="2.83203125" customWidth="1"/>
    <col min="7" max="7" width="2.1640625" customWidth="1"/>
    <col min="8" max="9" width="8" customWidth="1"/>
    <col min="11" max="11" width="8.1640625" bestFit="1" customWidth="1"/>
    <col min="12" max="12" width="10" customWidth="1"/>
    <col min="18" max="18" width="13.6640625" bestFit="1" customWidth="1"/>
    <col min="19" max="19" width="3.5" bestFit="1" customWidth="1"/>
  </cols>
  <sheetData>
    <row r="1" spans="1:21" x14ac:dyDescent="0.2">
      <c r="A1"/>
      <c r="H1" s="46">
        <v>1.2861111111111112</v>
      </c>
      <c r="I1" s="46"/>
      <c r="L1" s="22">
        <v>4.9999999999999996E-2</v>
      </c>
    </row>
    <row r="3" spans="1:21" ht="17" x14ac:dyDescent="0.2">
      <c r="A3"/>
      <c r="C3" s="42" t="s">
        <v>170</v>
      </c>
      <c r="D3" s="53"/>
      <c r="F3">
        <f>COUNTA(E:E)</f>
        <v>38</v>
      </c>
      <c r="H3" t="s">
        <v>801</v>
      </c>
    </row>
    <row r="4" spans="1:21" x14ac:dyDescent="0.2">
      <c r="A4"/>
      <c r="C4" s="43"/>
      <c r="D4" s="54"/>
    </row>
    <row r="5" spans="1:21" x14ac:dyDescent="0.2">
      <c r="A5"/>
      <c r="C5" s="43" t="s">
        <v>171</v>
      </c>
      <c r="D5" s="54"/>
      <c r="K5" t="s">
        <v>798</v>
      </c>
      <c r="L5" t="s">
        <v>739</v>
      </c>
      <c r="M5" t="s">
        <v>717</v>
      </c>
      <c r="O5" t="s">
        <v>718</v>
      </c>
      <c r="R5" t="s">
        <v>719</v>
      </c>
      <c r="T5" t="s">
        <v>720</v>
      </c>
      <c r="U5" t="s">
        <v>721</v>
      </c>
    </row>
    <row r="6" spans="1:21" x14ac:dyDescent="0.2">
      <c r="A6"/>
      <c r="C6" s="43" t="s">
        <v>172</v>
      </c>
      <c r="D6" s="54"/>
      <c r="M6">
        <v>1</v>
      </c>
    </row>
    <row r="7" spans="1:21" x14ac:dyDescent="0.2">
      <c r="A7"/>
      <c r="C7" s="43" t="s">
        <v>173</v>
      </c>
      <c r="D7" s="54"/>
      <c r="R7" t="s">
        <v>722</v>
      </c>
      <c r="S7" t="s">
        <v>723</v>
      </c>
      <c r="T7">
        <v>1</v>
      </c>
      <c r="U7">
        <v>1</v>
      </c>
    </row>
    <row r="8" spans="1:21" x14ac:dyDescent="0.2">
      <c r="A8"/>
      <c r="C8" s="43" t="s">
        <v>174</v>
      </c>
      <c r="D8" s="54"/>
      <c r="H8" s="47"/>
      <c r="I8" s="47"/>
      <c r="K8" s="47">
        <v>3.8194444444444441E-2</v>
      </c>
      <c r="L8" s="47">
        <f>K8+L$1</f>
        <v>8.8194444444444436E-2</v>
      </c>
      <c r="M8">
        <f>M$6</f>
        <v>1</v>
      </c>
      <c r="O8" s="48">
        <v>1.0722222222222222</v>
      </c>
      <c r="P8">
        <v>1</v>
      </c>
      <c r="R8" t="s">
        <v>726</v>
      </c>
      <c r="S8" t="s">
        <v>727</v>
      </c>
      <c r="T8">
        <v>1</v>
      </c>
      <c r="U8">
        <v>2</v>
      </c>
    </row>
    <row r="9" spans="1:21" x14ac:dyDescent="0.2">
      <c r="A9"/>
      <c r="C9" s="43"/>
      <c r="D9" s="54"/>
      <c r="H9" s="47"/>
      <c r="I9" s="47"/>
      <c r="K9" s="47">
        <v>0.13680555555555554</v>
      </c>
      <c r="L9" s="47">
        <f t="shared" ref="L9:L56" si="0">K9+L$1</f>
        <v>0.18680555555555553</v>
      </c>
      <c r="M9">
        <f t="shared" ref="M9:M56" si="1">M$6</f>
        <v>1</v>
      </c>
      <c r="O9" s="48"/>
      <c r="R9" t="s">
        <v>730</v>
      </c>
      <c r="S9" t="s">
        <v>731</v>
      </c>
      <c r="T9">
        <v>1</v>
      </c>
      <c r="U9">
        <v>3</v>
      </c>
    </row>
    <row r="10" spans="1:21" x14ac:dyDescent="0.2">
      <c r="A10"/>
      <c r="C10" s="43" t="s">
        <v>175</v>
      </c>
      <c r="D10" s="54"/>
      <c r="H10" s="47"/>
      <c r="I10" s="47"/>
      <c r="K10" s="47">
        <v>0.16805555555555554</v>
      </c>
      <c r="L10" s="47">
        <f t="shared" si="0"/>
        <v>0.21805555555555553</v>
      </c>
      <c r="M10">
        <f t="shared" si="1"/>
        <v>1</v>
      </c>
      <c r="O10" s="46"/>
      <c r="R10" t="s">
        <v>728</v>
      </c>
      <c r="S10" t="s">
        <v>729</v>
      </c>
      <c r="T10">
        <v>1</v>
      </c>
      <c r="U10">
        <v>4</v>
      </c>
    </row>
    <row r="11" spans="1:21" x14ac:dyDescent="0.2">
      <c r="A11"/>
      <c r="C11" s="43" t="s">
        <v>176</v>
      </c>
      <c r="D11" s="54"/>
      <c r="H11" s="47"/>
      <c r="I11" s="47"/>
      <c r="K11" s="47">
        <v>0.17708333333333334</v>
      </c>
      <c r="L11" s="47">
        <f t="shared" si="0"/>
        <v>0.22708333333333333</v>
      </c>
      <c r="M11">
        <f t="shared" si="1"/>
        <v>1</v>
      </c>
      <c r="R11" t="s">
        <v>732</v>
      </c>
      <c r="S11" t="s">
        <v>733</v>
      </c>
      <c r="T11">
        <v>1</v>
      </c>
      <c r="U11">
        <v>5</v>
      </c>
    </row>
    <row r="12" spans="1:21" x14ac:dyDescent="0.2">
      <c r="A12"/>
      <c r="C12" s="43" t="s">
        <v>177</v>
      </c>
      <c r="D12" s="54"/>
      <c r="H12" s="47"/>
      <c r="I12" s="47"/>
      <c r="K12" s="47">
        <v>0.21527777777777779</v>
      </c>
      <c r="L12" s="47">
        <f t="shared" si="0"/>
        <v>0.26527777777777778</v>
      </c>
      <c r="M12">
        <f t="shared" si="1"/>
        <v>1</v>
      </c>
      <c r="R12" t="s">
        <v>734</v>
      </c>
      <c r="S12" t="s">
        <v>735</v>
      </c>
      <c r="T12">
        <v>1</v>
      </c>
      <c r="U12">
        <v>6</v>
      </c>
    </row>
    <row r="13" spans="1:21" x14ac:dyDescent="0.2">
      <c r="A13"/>
      <c r="C13" s="43"/>
      <c r="D13" s="54"/>
      <c r="H13" s="47"/>
      <c r="I13" s="47"/>
      <c r="K13" s="47">
        <v>0.24305555555555555</v>
      </c>
      <c r="L13" s="47">
        <f t="shared" si="0"/>
        <v>0.29305555555555557</v>
      </c>
      <c r="M13">
        <f t="shared" si="1"/>
        <v>1</v>
      </c>
    </row>
    <row r="14" spans="1:21" x14ac:dyDescent="0.2">
      <c r="A14"/>
      <c r="C14" s="43" t="s">
        <v>178</v>
      </c>
      <c r="D14" s="54"/>
      <c r="H14" s="47"/>
      <c r="I14" s="47"/>
      <c r="K14" s="47">
        <v>0.28750000000000003</v>
      </c>
      <c r="L14" s="47">
        <f t="shared" si="0"/>
        <v>0.33750000000000002</v>
      </c>
      <c r="M14">
        <f t="shared" si="1"/>
        <v>1</v>
      </c>
    </row>
    <row r="15" spans="1:21" x14ac:dyDescent="0.2">
      <c r="A15" t="s">
        <v>786</v>
      </c>
      <c r="C15" s="43" t="s">
        <v>179</v>
      </c>
      <c r="D15" s="54"/>
      <c r="H15" s="47" t="s">
        <v>785</v>
      </c>
      <c r="I15" s="47"/>
      <c r="K15" s="47">
        <v>0.30555555555555552</v>
      </c>
      <c r="L15" s="47">
        <f t="shared" si="0"/>
        <v>0.35555555555555551</v>
      </c>
      <c r="M15">
        <f t="shared" si="1"/>
        <v>1</v>
      </c>
    </row>
    <row r="16" spans="1:21" x14ac:dyDescent="0.2">
      <c r="A16"/>
      <c r="C16" s="43"/>
      <c r="D16" s="54"/>
      <c r="H16" s="47"/>
      <c r="I16" s="47"/>
      <c r="K16" s="60">
        <v>0.33055555555555555</v>
      </c>
      <c r="L16" s="47">
        <f t="shared" si="0"/>
        <v>0.38055555555555554</v>
      </c>
      <c r="M16">
        <f t="shared" si="1"/>
        <v>1</v>
      </c>
    </row>
    <row r="17" spans="1:21" x14ac:dyDescent="0.2">
      <c r="A17" s="47">
        <v>6.9444444444444447E-4</v>
      </c>
      <c r="B17" s="72">
        <f>IF(OR(C17="", ISNUMBER(SEARCH("~*",C17))),"",MAX($B$1:B16)+1)</f>
        <v>1</v>
      </c>
      <c r="C17" s="43" t="s">
        <v>180</v>
      </c>
      <c r="D17" s="54"/>
      <c r="F17" t="e">
        <f t="shared" ref="F17:F80" si="2">VLOOKUP(E17,$S$7:$U$12,3,0)</f>
        <v>#N/A</v>
      </c>
      <c r="H17" s="47">
        <f t="shared" ref="H17:H80" si="3">A17</f>
        <v>6.9444444444444447E-4</v>
      </c>
      <c r="I17" s="47"/>
      <c r="K17" s="60">
        <v>0.46875</v>
      </c>
      <c r="L17" s="47">
        <f t="shared" si="0"/>
        <v>0.51875000000000004</v>
      </c>
      <c r="M17">
        <f t="shared" si="1"/>
        <v>1</v>
      </c>
    </row>
    <row r="18" spans="1:21" ht="30" x14ac:dyDescent="0.2">
      <c r="B18" s="72">
        <f>IF(OR(C18="", ISNUMBER(SEARCH("~*",C18))),"",MAX($B$1:B17)+1)</f>
        <v>2</v>
      </c>
      <c r="C18" s="43" t="s">
        <v>714</v>
      </c>
      <c r="D18" s="54"/>
      <c r="F18" t="e">
        <f t="shared" si="2"/>
        <v>#N/A</v>
      </c>
      <c r="H18" s="47">
        <f t="shared" si="3"/>
        <v>0</v>
      </c>
      <c r="I18" s="47"/>
      <c r="K18" s="60">
        <v>0.52430555555555558</v>
      </c>
      <c r="L18" s="47">
        <f t="shared" si="0"/>
        <v>0.57430555555555562</v>
      </c>
      <c r="M18">
        <f t="shared" si="1"/>
        <v>1</v>
      </c>
    </row>
    <row r="19" spans="1:21" x14ac:dyDescent="0.2">
      <c r="B19" s="72">
        <f>IF(OR(C19="", ISNUMBER(SEARCH("~*",C19))),"",MAX($B$1:B18)+1)</f>
        <v>3</v>
      </c>
      <c r="C19" s="43" t="s">
        <v>181</v>
      </c>
      <c r="D19" s="54"/>
      <c r="F19" t="e">
        <f t="shared" si="2"/>
        <v>#N/A</v>
      </c>
      <c r="H19" s="47">
        <f t="shared" si="3"/>
        <v>0</v>
      </c>
      <c r="I19" s="47"/>
      <c r="K19" s="65">
        <v>0.53472222222222221</v>
      </c>
      <c r="L19" s="47">
        <f t="shared" si="0"/>
        <v>0.58472222222222225</v>
      </c>
      <c r="M19">
        <f t="shared" si="1"/>
        <v>1</v>
      </c>
      <c r="R19" t="s">
        <v>724</v>
      </c>
      <c r="S19" t="s">
        <v>725</v>
      </c>
      <c r="T19">
        <v>1</v>
      </c>
      <c r="U19">
        <v>2</v>
      </c>
    </row>
    <row r="20" spans="1:21" x14ac:dyDescent="0.2">
      <c r="B20" s="72" t="str">
        <f>IF(OR(C20="", ISNUMBER(SEARCH("~*",C20))),"",MAX($B$1:B19)+1)</f>
        <v/>
      </c>
      <c r="C20" s="43" t="s">
        <v>182</v>
      </c>
      <c r="D20" s="54"/>
      <c r="F20" t="e">
        <f t="shared" si="2"/>
        <v>#N/A</v>
      </c>
      <c r="H20" s="47">
        <f t="shared" si="3"/>
        <v>0</v>
      </c>
      <c r="I20" s="47"/>
      <c r="K20" s="65">
        <v>0.54652777777777783</v>
      </c>
      <c r="L20" s="47">
        <f t="shared" si="0"/>
        <v>0.59652777777777788</v>
      </c>
      <c r="M20">
        <f t="shared" si="1"/>
        <v>1</v>
      </c>
    </row>
    <row r="21" spans="1:21" ht="45" x14ac:dyDescent="0.2">
      <c r="A21" s="47">
        <v>4.0972222222222222E-2</v>
      </c>
      <c r="B21" s="72">
        <f>IF(OR(C21="", ISNUMBER(SEARCH("~*",C21))),"",MAX($B$1:B20)+1)</f>
        <v>4</v>
      </c>
      <c r="C21" s="43" t="s">
        <v>183</v>
      </c>
      <c r="D21" s="54"/>
      <c r="F21" t="e">
        <f t="shared" si="2"/>
        <v>#N/A</v>
      </c>
      <c r="H21" s="47">
        <f t="shared" si="3"/>
        <v>4.0972222222222222E-2</v>
      </c>
      <c r="I21" s="47"/>
      <c r="K21" s="60">
        <v>0.55833333333333335</v>
      </c>
      <c r="L21" s="47">
        <f t="shared" si="0"/>
        <v>0.60833333333333339</v>
      </c>
      <c r="M21">
        <f t="shared" si="1"/>
        <v>1</v>
      </c>
    </row>
    <row r="22" spans="1:21" ht="60" x14ac:dyDescent="0.2">
      <c r="A22" s="47">
        <v>4.7916666666666663E-2</v>
      </c>
      <c r="B22" s="72">
        <f>IF(OR(C22="", ISNUMBER(SEARCH("~*",C22))),"",MAX($B$1:B21)+1)</f>
        <v>5</v>
      </c>
      <c r="C22" s="43" t="s">
        <v>184</v>
      </c>
      <c r="D22" s="54"/>
      <c r="E22" t="s">
        <v>733</v>
      </c>
      <c r="F22">
        <f t="shared" si="2"/>
        <v>5</v>
      </c>
      <c r="H22" s="47">
        <f t="shared" si="3"/>
        <v>4.7916666666666663E-2</v>
      </c>
      <c r="I22" s="47"/>
      <c r="K22" s="60">
        <v>0.58750000000000002</v>
      </c>
      <c r="L22" s="47">
        <f t="shared" si="0"/>
        <v>0.63750000000000007</v>
      </c>
      <c r="M22">
        <f t="shared" si="1"/>
        <v>1</v>
      </c>
    </row>
    <row r="23" spans="1:21" x14ac:dyDescent="0.2">
      <c r="B23" s="72" t="str">
        <f>IF(OR(C23="", ISNUMBER(SEARCH("~*",C23))),"",MAX($B$1:B22)+1)</f>
        <v/>
      </c>
      <c r="C23" s="43"/>
      <c r="D23" s="54"/>
      <c r="F23" t="e">
        <f t="shared" si="2"/>
        <v>#N/A</v>
      </c>
      <c r="H23" s="47">
        <f t="shared" si="3"/>
        <v>0</v>
      </c>
      <c r="I23" s="47"/>
      <c r="K23" s="60">
        <v>0.68125000000000002</v>
      </c>
      <c r="L23" s="47">
        <f t="shared" si="0"/>
        <v>0.73125000000000007</v>
      </c>
      <c r="M23">
        <f t="shared" si="1"/>
        <v>1</v>
      </c>
    </row>
    <row r="24" spans="1:21" x14ac:dyDescent="0.2">
      <c r="B24" s="72" t="str">
        <f>IF(OR(C24="", ISNUMBER(SEARCH("~*",C24))),"",MAX($B$1:B23)+1)</f>
        <v/>
      </c>
      <c r="C24" s="43" t="s">
        <v>185</v>
      </c>
      <c r="D24" s="54"/>
      <c r="F24" t="e">
        <f t="shared" si="2"/>
        <v>#N/A</v>
      </c>
      <c r="H24" s="47">
        <f t="shared" si="3"/>
        <v>0</v>
      </c>
      <c r="I24" s="47"/>
      <c r="K24" s="60">
        <v>0.6958333333333333</v>
      </c>
      <c r="L24" s="47">
        <f t="shared" si="0"/>
        <v>0.74583333333333335</v>
      </c>
      <c r="M24">
        <f t="shared" si="1"/>
        <v>1</v>
      </c>
    </row>
    <row r="25" spans="1:21" x14ac:dyDescent="0.2">
      <c r="B25" s="72" t="str">
        <f>IF(OR(C25="", ISNUMBER(SEARCH("~*",C25))),"",MAX($B$1:B24)+1)</f>
        <v/>
      </c>
      <c r="C25" s="43"/>
      <c r="D25" s="54"/>
      <c r="F25" t="e">
        <f t="shared" si="2"/>
        <v>#N/A</v>
      </c>
      <c r="H25" s="47">
        <f t="shared" si="3"/>
        <v>0</v>
      </c>
      <c r="I25" s="47"/>
      <c r="K25" s="60">
        <v>0.73055555555555562</v>
      </c>
      <c r="L25" s="47">
        <f t="shared" si="0"/>
        <v>0.78055555555555567</v>
      </c>
      <c r="M25">
        <f t="shared" si="1"/>
        <v>1</v>
      </c>
    </row>
    <row r="26" spans="1:21" x14ac:dyDescent="0.2">
      <c r="B26" s="72">
        <f>IF(OR(C26="", ISNUMBER(SEARCH("~*",C26))),"",MAX($B$1:B25)+1)</f>
        <v>6</v>
      </c>
      <c r="C26" s="43" t="s">
        <v>186</v>
      </c>
      <c r="D26" s="54"/>
      <c r="F26" t="e">
        <f t="shared" si="2"/>
        <v>#N/A</v>
      </c>
      <c r="H26" s="47">
        <f t="shared" si="3"/>
        <v>0</v>
      </c>
      <c r="I26" s="47"/>
      <c r="K26" s="60">
        <v>0.77708333333333324</v>
      </c>
      <c r="L26" s="47">
        <f t="shared" si="0"/>
        <v>0.82708333333333328</v>
      </c>
      <c r="M26">
        <f t="shared" si="1"/>
        <v>1</v>
      </c>
    </row>
    <row r="27" spans="1:21" x14ac:dyDescent="0.2">
      <c r="B27" s="72">
        <f>IF(OR(C27="", ISNUMBER(SEARCH("~*",C27))),"",MAX($B$1:B26)+1)</f>
        <v>7</v>
      </c>
      <c r="C27" s="43" t="s">
        <v>187</v>
      </c>
      <c r="D27" s="54"/>
      <c r="F27" t="e">
        <f t="shared" si="2"/>
        <v>#N/A</v>
      </c>
      <c r="H27" s="47">
        <f t="shared" si="3"/>
        <v>0</v>
      </c>
      <c r="I27" s="47"/>
      <c r="K27" s="60">
        <v>0.80138888888888893</v>
      </c>
      <c r="L27" s="47">
        <f t="shared" si="0"/>
        <v>0.85138888888888897</v>
      </c>
      <c r="M27">
        <f t="shared" si="1"/>
        <v>1</v>
      </c>
    </row>
    <row r="28" spans="1:21" x14ac:dyDescent="0.2">
      <c r="B28" s="72">
        <f>IF(OR(C28="", ISNUMBER(SEARCH("~*",C28))),"",MAX($B$1:B27)+1)</f>
        <v>8</v>
      </c>
      <c r="C28" s="43" t="s">
        <v>188</v>
      </c>
      <c r="D28" s="54"/>
      <c r="F28" t="e">
        <f t="shared" si="2"/>
        <v>#N/A</v>
      </c>
      <c r="H28" s="47">
        <f t="shared" si="3"/>
        <v>0</v>
      </c>
      <c r="I28" s="47"/>
      <c r="K28" s="60">
        <v>0.88750000000000007</v>
      </c>
      <c r="L28" s="47">
        <f t="shared" si="0"/>
        <v>0.93750000000000011</v>
      </c>
      <c r="M28">
        <f t="shared" si="1"/>
        <v>1</v>
      </c>
    </row>
    <row r="29" spans="1:21" x14ac:dyDescent="0.2">
      <c r="B29" s="72">
        <f>IF(OR(C29="", ISNUMBER(SEARCH("~*",C29))),"",MAX($B$1:B28)+1)</f>
        <v>9</v>
      </c>
      <c r="C29" s="43" t="s">
        <v>189</v>
      </c>
      <c r="D29" s="54"/>
      <c r="F29" t="e">
        <f t="shared" si="2"/>
        <v>#N/A</v>
      </c>
      <c r="H29" s="47">
        <f t="shared" si="3"/>
        <v>0</v>
      </c>
      <c r="I29" s="47"/>
      <c r="K29" s="60">
        <v>0.91736111111111107</v>
      </c>
      <c r="L29" s="47">
        <f t="shared" si="0"/>
        <v>0.96736111111111112</v>
      </c>
      <c r="M29">
        <f t="shared" si="1"/>
        <v>1</v>
      </c>
    </row>
    <row r="30" spans="1:21" x14ac:dyDescent="0.2">
      <c r="B30" s="72" t="str">
        <f>IF(OR(C30="", ISNUMBER(SEARCH("~*",C30))),"",MAX($B$1:B29)+1)</f>
        <v/>
      </c>
      <c r="C30" s="43"/>
      <c r="D30" s="54"/>
      <c r="F30" t="e">
        <f t="shared" si="2"/>
        <v>#N/A</v>
      </c>
      <c r="H30" s="47">
        <f t="shared" si="3"/>
        <v>0</v>
      </c>
      <c r="I30" s="47"/>
      <c r="K30" s="60">
        <v>0.94791666666666663</v>
      </c>
      <c r="L30" s="47">
        <f t="shared" si="0"/>
        <v>0.99791666666666667</v>
      </c>
      <c r="M30">
        <f t="shared" si="1"/>
        <v>1</v>
      </c>
    </row>
    <row r="31" spans="1:21" x14ac:dyDescent="0.2">
      <c r="B31" s="72" t="str">
        <f>IF(OR(C31="", ISNUMBER(SEARCH("~*",C31))),"",MAX($B$1:B30)+1)</f>
        <v/>
      </c>
      <c r="C31" s="43" t="s">
        <v>190</v>
      </c>
      <c r="D31" s="54"/>
      <c r="F31" t="e">
        <f t="shared" si="2"/>
        <v>#N/A</v>
      </c>
      <c r="H31" s="47">
        <f t="shared" si="3"/>
        <v>0</v>
      </c>
      <c r="I31" s="47"/>
      <c r="K31" s="60">
        <v>0.95138888888888884</v>
      </c>
      <c r="L31" s="47">
        <f>K31+L$1</f>
        <v>1.0013888888888889</v>
      </c>
      <c r="M31">
        <f t="shared" si="1"/>
        <v>1</v>
      </c>
    </row>
    <row r="32" spans="1:21" x14ac:dyDescent="0.2">
      <c r="A32"/>
      <c r="B32" s="72">
        <f>IF(OR(C32="", ISNUMBER(SEARCH("~*",C32))),"",MAX($B$1:B31)+1)</f>
        <v>10</v>
      </c>
      <c r="C32" s="61" t="s">
        <v>192</v>
      </c>
      <c r="D32" s="54"/>
      <c r="F32" t="e">
        <f t="shared" si="2"/>
        <v>#N/A</v>
      </c>
      <c r="H32" s="47">
        <f t="shared" si="3"/>
        <v>0</v>
      </c>
      <c r="I32" s="47"/>
      <c r="K32" s="60">
        <v>1.0222222222222224</v>
      </c>
      <c r="L32" s="47">
        <f t="shared" si="0"/>
        <v>1.0722222222222224</v>
      </c>
      <c r="M32">
        <f t="shared" si="1"/>
        <v>1</v>
      </c>
    </row>
    <row r="33" spans="1:13" x14ac:dyDescent="0.2">
      <c r="A33"/>
      <c r="B33" s="72">
        <f>IF(OR(C33="", ISNUMBER(SEARCH("~*",C33))),"",MAX($B$1:B32)+1)</f>
        <v>11</v>
      </c>
      <c r="C33" s="61" t="s">
        <v>193</v>
      </c>
      <c r="D33" s="54"/>
      <c r="F33" t="e">
        <f t="shared" si="2"/>
        <v>#N/A</v>
      </c>
      <c r="H33" s="47">
        <f t="shared" si="3"/>
        <v>0</v>
      </c>
      <c r="I33" s="47"/>
      <c r="K33" s="60">
        <v>1.16875</v>
      </c>
      <c r="L33" s="47">
        <f t="shared" si="0"/>
        <v>1.21875</v>
      </c>
      <c r="M33">
        <f t="shared" si="1"/>
        <v>1</v>
      </c>
    </row>
    <row r="34" spans="1:13" x14ac:dyDescent="0.2">
      <c r="A34"/>
      <c r="B34" s="72" t="str">
        <f>IF(OR(C34="", ISNUMBER(SEARCH("~*",C34))),"",MAX($B$1:B33)+1)</f>
        <v/>
      </c>
      <c r="C34" s="43" t="s">
        <v>194</v>
      </c>
      <c r="D34" s="54"/>
      <c r="F34" t="e">
        <f t="shared" si="2"/>
        <v>#N/A</v>
      </c>
      <c r="H34" s="47">
        <f t="shared" si="3"/>
        <v>0</v>
      </c>
      <c r="I34" s="47"/>
      <c r="K34" s="60">
        <v>1.320138888888889</v>
      </c>
      <c r="L34" s="47">
        <f t="shared" si="0"/>
        <v>1.370138888888889</v>
      </c>
      <c r="M34">
        <f t="shared" si="1"/>
        <v>1</v>
      </c>
    </row>
    <row r="35" spans="1:13" x14ac:dyDescent="0.2">
      <c r="A35"/>
      <c r="B35" s="72" t="str">
        <f>IF(OR(C35="", ISNUMBER(SEARCH("~*",C35))),"",MAX($B$1:B34)+1)</f>
        <v/>
      </c>
      <c r="C35" s="43"/>
      <c r="D35" s="54"/>
      <c r="F35" t="e">
        <f t="shared" si="2"/>
        <v>#N/A</v>
      </c>
      <c r="H35" s="47">
        <f t="shared" si="3"/>
        <v>0</v>
      </c>
      <c r="I35" s="47"/>
      <c r="K35" s="60">
        <v>1.3611111111111109</v>
      </c>
      <c r="L35" s="47">
        <f t="shared" si="0"/>
        <v>1.411111111111111</v>
      </c>
      <c r="M35">
        <f t="shared" si="1"/>
        <v>1</v>
      </c>
    </row>
    <row r="36" spans="1:13" x14ac:dyDescent="0.2">
      <c r="A36" s="22">
        <v>0.10833333333333334</v>
      </c>
      <c r="B36" s="72">
        <f>IF(OR(C36="", ISNUMBER(SEARCH("~*",C36))),"",MAX($B$1:B35)+1)</f>
        <v>12</v>
      </c>
      <c r="C36" s="43" t="s">
        <v>195</v>
      </c>
      <c r="D36" s="54"/>
      <c r="E36" t="s">
        <v>727</v>
      </c>
      <c r="F36">
        <f t="shared" si="2"/>
        <v>2</v>
      </c>
      <c r="H36" s="47">
        <f t="shared" si="3"/>
        <v>0.10833333333333334</v>
      </c>
      <c r="I36" s="47"/>
      <c r="K36" s="60">
        <v>1.4256944444444446</v>
      </c>
      <c r="L36" s="47">
        <f t="shared" si="0"/>
        <v>1.4756944444444446</v>
      </c>
      <c r="M36">
        <f t="shared" si="1"/>
        <v>1</v>
      </c>
    </row>
    <row r="37" spans="1:13" x14ac:dyDescent="0.2">
      <c r="A37"/>
      <c r="B37" s="72">
        <f>IF(OR(C37="", ISNUMBER(SEARCH("~*",C37))),"",MAX($B$1:B36)+1)</f>
        <v>13</v>
      </c>
      <c r="C37" s="43" t="s">
        <v>196</v>
      </c>
      <c r="D37" s="54"/>
      <c r="F37" t="e">
        <f t="shared" si="2"/>
        <v>#N/A</v>
      </c>
      <c r="H37" s="47">
        <f t="shared" si="3"/>
        <v>0</v>
      </c>
      <c r="I37" s="47"/>
      <c r="K37" s="60">
        <v>1.4340277777777777</v>
      </c>
      <c r="L37" s="47">
        <f t="shared" si="0"/>
        <v>1.4840277777777777</v>
      </c>
      <c r="M37">
        <f t="shared" si="1"/>
        <v>1</v>
      </c>
    </row>
    <row r="38" spans="1:13" x14ac:dyDescent="0.2">
      <c r="A38"/>
      <c r="B38" s="72">
        <f>IF(OR(C38="", ISNUMBER(SEARCH("~*",C38))),"",MAX($B$1:B37)+1)</f>
        <v>14</v>
      </c>
      <c r="C38" s="43" t="s">
        <v>197</v>
      </c>
      <c r="D38" s="54"/>
      <c r="F38" t="e">
        <f t="shared" si="2"/>
        <v>#N/A</v>
      </c>
      <c r="H38" s="47">
        <f t="shared" si="3"/>
        <v>0</v>
      </c>
      <c r="I38" s="47"/>
      <c r="K38" s="60">
        <v>1.45</v>
      </c>
      <c r="L38" s="47">
        <f t="shared" si="0"/>
        <v>1.5</v>
      </c>
      <c r="M38">
        <f t="shared" si="1"/>
        <v>1</v>
      </c>
    </row>
    <row r="39" spans="1:13" x14ac:dyDescent="0.2">
      <c r="A39"/>
      <c r="B39" s="72">
        <f>IF(OR(C39="", ISNUMBER(SEARCH("~*",C39))),"",MAX($B$1:B38)+1)</f>
        <v>15</v>
      </c>
      <c r="C39" s="43" t="s">
        <v>198</v>
      </c>
      <c r="D39" s="54"/>
      <c r="F39" t="e">
        <f t="shared" si="2"/>
        <v>#N/A</v>
      </c>
      <c r="H39" s="47">
        <f t="shared" si="3"/>
        <v>0</v>
      </c>
      <c r="I39" s="47"/>
      <c r="K39" s="60">
        <v>1.5048611111111112</v>
      </c>
      <c r="L39" s="47">
        <f t="shared" si="0"/>
        <v>1.5548611111111112</v>
      </c>
      <c r="M39">
        <f t="shared" si="1"/>
        <v>1</v>
      </c>
    </row>
    <row r="40" spans="1:13" ht="30" x14ac:dyDescent="0.2">
      <c r="A40" s="22">
        <v>0.11805555555555557</v>
      </c>
      <c r="B40" s="72">
        <f>IF(OR(C40="", ISNUMBER(SEARCH("~*",C40))),"",MAX($B$1:B39)+1)</f>
        <v>16</v>
      </c>
      <c r="C40" s="43" t="s">
        <v>199</v>
      </c>
      <c r="D40" s="54"/>
      <c r="E40" t="s">
        <v>727</v>
      </c>
      <c r="F40">
        <f t="shared" si="2"/>
        <v>2</v>
      </c>
      <c r="H40" s="47">
        <f t="shared" si="3"/>
        <v>0.11805555555555557</v>
      </c>
      <c r="I40" s="47"/>
      <c r="K40" s="60">
        <v>1.5520833333333333</v>
      </c>
      <c r="L40" s="47">
        <f t="shared" si="0"/>
        <v>1.6020833333333333</v>
      </c>
      <c r="M40">
        <f t="shared" si="1"/>
        <v>1</v>
      </c>
    </row>
    <row r="41" spans="1:13" x14ac:dyDescent="0.2">
      <c r="A41"/>
      <c r="B41" s="72">
        <f>IF(OR(C41="", ISNUMBER(SEARCH("~*",C41))),"",MAX($B$1:B40)+1)</f>
        <v>17</v>
      </c>
      <c r="C41" s="43" t="s">
        <v>200</v>
      </c>
      <c r="D41" s="54"/>
      <c r="F41" t="e">
        <f t="shared" si="2"/>
        <v>#N/A</v>
      </c>
      <c r="H41" s="47">
        <f t="shared" si="3"/>
        <v>0</v>
      </c>
      <c r="I41" s="47"/>
      <c r="K41" s="60">
        <v>1.6048611111111111</v>
      </c>
      <c r="L41" s="47">
        <f t="shared" si="0"/>
        <v>1.6548611111111111</v>
      </c>
      <c r="M41">
        <f t="shared" si="1"/>
        <v>1</v>
      </c>
    </row>
    <row r="42" spans="1:13" x14ac:dyDescent="0.2">
      <c r="A42"/>
      <c r="B42" s="72">
        <f>IF(OR(C42="", ISNUMBER(SEARCH("~*",C42))),"",MAX($B$1:B41)+1)</f>
        <v>18</v>
      </c>
      <c r="C42" s="43" t="s">
        <v>201</v>
      </c>
      <c r="D42" s="54"/>
      <c r="F42" t="e">
        <f t="shared" si="2"/>
        <v>#N/A</v>
      </c>
      <c r="H42" s="47">
        <f t="shared" si="3"/>
        <v>0</v>
      </c>
      <c r="I42" s="47"/>
      <c r="K42" s="60">
        <v>1.6868055555555557</v>
      </c>
      <c r="L42" s="47">
        <f t="shared" si="0"/>
        <v>1.7368055555555557</v>
      </c>
      <c r="M42">
        <f t="shared" si="1"/>
        <v>1</v>
      </c>
    </row>
    <row r="43" spans="1:13" x14ac:dyDescent="0.2">
      <c r="A43"/>
      <c r="B43" s="72">
        <f>IF(OR(C43="", ISNUMBER(SEARCH("~*",C43))),"",MAX($B$1:B42)+1)</f>
        <v>19</v>
      </c>
      <c r="C43" s="43" t="s">
        <v>202</v>
      </c>
      <c r="D43" s="54"/>
      <c r="F43" t="e">
        <f t="shared" si="2"/>
        <v>#N/A</v>
      </c>
      <c r="H43" s="47">
        <f t="shared" si="3"/>
        <v>0</v>
      </c>
      <c r="I43" s="47"/>
      <c r="K43" s="60">
        <v>1.7854166666666667</v>
      </c>
      <c r="L43" s="47">
        <f t="shared" si="0"/>
        <v>1.8354166666666667</v>
      </c>
      <c r="M43">
        <f t="shared" si="1"/>
        <v>1</v>
      </c>
    </row>
    <row r="44" spans="1:13" x14ac:dyDescent="0.2">
      <c r="A44" s="22"/>
      <c r="B44" s="72">
        <f>IF(OR(C44="", ISNUMBER(SEARCH("~*",C44))),"",MAX($B$1:B43)+1)</f>
        <v>20</v>
      </c>
      <c r="C44" s="43" t="s">
        <v>203</v>
      </c>
      <c r="D44" s="54"/>
      <c r="F44" t="e">
        <f t="shared" si="2"/>
        <v>#N/A</v>
      </c>
      <c r="H44" s="47">
        <f t="shared" si="3"/>
        <v>0</v>
      </c>
      <c r="I44" s="47"/>
      <c r="K44" s="60">
        <v>1.8513888888888888</v>
      </c>
      <c r="L44" s="47">
        <f t="shared" si="0"/>
        <v>1.9013888888888888</v>
      </c>
      <c r="M44">
        <f t="shared" si="1"/>
        <v>1</v>
      </c>
    </row>
    <row r="45" spans="1:13" x14ac:dyDescent="0.2">
      <c r="A45"/>
      <c r="B45" s="72" t="str">
        <f>IF(OR(C45="", ISNUMBER(SEARCH("~*",C45))),"",MAX($B$1:B44)+1)</f>
        <v/>
      </c>
      <c r="C45" s="43" t="s">
        <v>204</v>
      </c>
      <c r="D45" s="54"/>
      <c r="F45" t="e">
        <f t="shared" si="2"/>
        <v>#N/A</v>
      </c>
      <c r="H45" s="47">
        <f t="shared" si="3"/>
        <v>0</v>
      </c>
      <c r="I45" s="47"/>
      <c r="K45" s="60">
        <v>1.8798611111111112</v>
      </c>
      <c r="L45" s="47">
        <f t="shared" si="0"/>
        <v>1.9298611111111112</v>
      </c>
      <c r="M45">
        <f t="shared" si="1"/>
        <v>1</v>
      </c>
    </row>
    <row r="46" spans="1:13" x14ac:dyDescent="0.2">
      <c r="A46"/>
      <c r="B46" s="72" t="str">
        <f>IF(OR(C46="", ISNUMBER(SEARCH("~*",C46))),"",MAX($B$1:B45)+1)</f>
        <v/>
      </c>
      <c r="C46" s="43"/>
      <c r="D46" s="54"/>
      <c r="F46" t="e">
        <f t="shared" si="2"/>
        <v>#N/A</v>
      </c>
      <c r="H46" s="47">
        <f t="shared" si="3"/>
        <v>0</v>
      </c>
      <c r="I46" s="47"/>
      <c r="K46" s="60">
        <v>1.9326388888888888</v>
      </c>
      <c r="L46" s="47">
        <f t="shared" si="0"/>
        <v>1.9826388888888888</v>
      </c>
      <c r="M46">
        <f t="shared" si="1"/>
        <v>1</v>
      </c>
    </row>
    <row r="47" spans="1:13" ht="30" x14ac:dyDescent="0.2">
      <c r="A47" s="22">
        <v>0.14444444444444446</v>
      </c>
      <c r="B47" s="72">
        <f>IF(OR(C47="", ISNUMBER(SEARCH("~*",C47))),"",MAX($B$1:B46)+1)</f>
        <v>21</v>
      </c>
      <c r="C47" s="43" t="s">
        <v>205</v>
      </c>
      <c r="D47" s="54"/>
      <c r="E47" t="s">
        <v>727</v>
      </c>
      <c r="F47">
        <f t="shared" si="2"/>
        <v>2</v>
      </c>
      <c r="H47" s="47">
        <f t="shared" si="3"/>
        <v>0.14444444444444446</v>
      </c>
      <c r="I47" s="47"/>
      <c r="K47" s="60">
        <v>1.9375</v>
      </c>
      <c r="L47" s="47">
        <f>K47+L$1</f>
        <v>1.9875</v>
      </c>
      <c r="M47">
        <f t="shared" si="1"/>
        <v>1</v>
      </c>
    </row>
    <row r="48" spans="1:13" x14ac:dyDescent="0.2">
      <c r="A48"/>
      <c r="B48" s="72" t="str">
        <f>IF(OR(C48="", ISNUMBER(SEARCH("~*",C48))),"",MAX($B$1:B47)+1)</f>
        <v/>
      </c>
      <c r="C48" s="43"/>
      <c r="D48" s="54"/>
      <c r="F48" t="e">
        <f t="shared" si="2"/>
        <v>#N/A</v>
      </c>
      <c r="H48" s="47">
        <f t="shared" si="3"/>
        <v>0</v>
      </c>
      <c r="I48" s="47"/>
      <c r="K48" s="60">
        <v>1.9861111111111109</v>
      </c>
      <c r="L48" s="47">
        <f t="shared" si="0"/>
        <v>2.036111111111111</v>
      </c>
      <c r="M48">
        <f t="shared" si="1"/>
        <v>1</v>
      </c>
    </row>
    <row r="49" spans="1:13" x14ac:dyDescent="0.2">
      <c r="A49"/>
      <c r="B49" s="72">
        <f>IF(OR(C49="", ISNUMBER(SEARCH("~*",C49))),"",MAX($B$1:B48)+1)</f>
        <v>22</v>
      </c>
      <c r="C49" s="43" t="s">
        <v>206</v>
      </c>
      <c r="D49" s="55"/>
      <c r="F49" t="e">
        <f t="shared" si="2"/>
        <v>#N/A</v>
      </c>
      <c r="H49" s="47">
        <f t="shared" si="3"/>
        <v>0</v>
      </c>
      <c r="I49" s="47"/>
      <c r="K49" s="60">
        <v>1.9944444444444445</v>
      </c>
      <c r="L49" s="47">
        <f t="shared" si="0"/>
        <v>2.0444444444444443</v>
      </c>
      <c r="M49">
        <f t="shared" si="1"/>
        <v>1</v>
      </c>
    </row>
    <row r="50" spans="1:13" x14ac:dyDescent="0.2">
      <c r="A50"/>
      <c r="B50" s="72">
        <f>IF(OR(C50="", ISNUMBER(SEARCH("~*",C50))),"",MAX($B$1:B49)+1)</f>
        <v>23</v>
      </c>
      <c r="C50" s="43" t="s">
        <v>207</v>
      </c>
      <c r="D50" s="55"/>
      <c r="F50" t="e">
        <f t="shared" si="2"/>
        <v>#N/A</v>
      </c>
      <c r="H50" s="47">
        <f t="shared" si="3"/>
        <v>0</v>
      </c>
      <c r="I50" s="47"/>
      <c r="K50" s="60">
        <v>2.0124999999999997</v>
      </c>
      <c r="L50" s="47">
        <f t="shared" si="0"/>
        <v>2.0624999999999996</v>
      </c>
      <c r="M50">
        <f t="shared" si="1"/>
        <v>1</v>
      </c>
    </row>
    <row r="51" spans="1:13" x14ac:dyDescent="0.2">
      <c r="A51"/>
      <c r="B51" s="72">
        <f>IF(OR(C51="", ISNUMBER(SEARCH("~*",C51))),"",MAX($B$1:B50)+1)</f>
        <v>24</v>
      </c>
      <c r="C51" s="43" t="s">
        <v>208</v>
      </c>
      <c r="D51" s="55"/>
      <c r="F51" t="e">
        <f t="shared" si="2"/>
        <v>#N/A</v>
      </c>
      <c r="H51" s="47">
        <f t="shared" si="3"/>
        <v>0</v>
      </c>
      <c r="I51" s="47"/>
      <c r="K51" s="60">
        <v>2.0326388888888887</v>
      </c>
      <c r="L51" s="47">
        <f t="shared" si="0"/>
        <v>2.0826388888888885</v>
      </c>
      <c r="M51">
        <f t="shared" si="1"/>
        <v>1</v>
      </c>
    </row>
    <row r="52" spans="1:13" ht="30" x14ac:dyDescent="0.2">
      <c r="A52" s="22">
        <v>0.15763888888888888</v>
      </c>
      <c r="B52" s="72">
        <f>IF(OR(C52="", ISNUMBER(SEARCH("~*",C52))),"",MAX($B$1:B51)+1)</f>
        <v>25</v>
      </c>
      <c r="C52" s="43" t="s">
        <v>209</v>
      </c>
      <c r="D52" s="55"/>
      <c r="E52" t="s">
        <v>733</v>
      </c>
      <c r="F52">
        <f t="shared" si="2"/>
        <v>5</v>
      </c>
      <c r="H52" s="47">
        <f t="shared" si="3"/>
        <v>0.15763888888888888</v>
      </c>
      <c r="I52" s="47"/>
      <c r="K52" s="60">
        <v>2.0340277777777778</v>
      </c>
      <c r="L52" s="47">
        <f t="shared" si="0"/>
        <v>2.0840277777777776</v>
      </c>
      <c r="M52">
        <f t="shared" si="1"/>
        <v>1</v>
      </c>
    </row>
    <row r="53" spans="1:13" x14ac:dyDescent="0.2">
      <c r="A53"/>
      <c r="B53" s="72">
        <f>IF(OR(C53="", ISNUMBER(SEARCH("~*",C53))),"",MAX($B$1:B52)+1)</f>
        <v>26</v>
      </c>
      <c r="C53" s="43" t="s">
        <v>210</v>
      </c>
      <c r="D53" s="55"/>
      <c r="F53" t="e">
        <f t="shared" si="2"/>
        <v>#N/A</v>
      </c>
      <c r="H53" s="47">
        <f t="shared" si="3"/>
        <v>0</v>
      </c>
      <c r="I53" s="47"/>
      <c r="K53" s="60">
        <v>2.088888888888889</v>
      </c>
      <c r="L53" s="47">
        <f t="shared" si="0"/>
        <v>2.1388888888888888</v>
      </c>
      <c r="M53">
        <f t="shared" si="1"/>
        <v>1</v>
      </c>
    </row>
    <row r="54" spans="1:13" x14ac:dyDescent="0.2">
      <c r="A54"/>
      <c r="B54" s="72">
        <f>IF(OR(C54="", ISNUMBER(SEARCH("~*",C54))),"",MAX($B$1:B53)+1)</f>
        <v>27</v>
      </c>
      <c r="C54" s="43" t="s">
        <v>211</v>
      </c>
      <c r="D54" s="55"/>
      <c r="F54" t="e">
        <f t="shared" si="2"/>
        <v>#N/A</v>
      </c>
      <c r="H54" s="47">
        <f t="shared" si="3"/>
        <v>0</v>
      </c>
      <c r="I54" s="47"/>
      <c r="K54" s="60">
        <v>2.1006944444444442</v>
      </c>
      <c r="L54" s="47">
        <f t="shared" si="0"/>
        <v>2.150694444444444</v>
      </c>
      <c r="M54">
        <f t="shared" si="1"/>
        <v>1</v>
      </c>
    </row>
    <row r="55" spans="1:13" x14ac:dyDescent="0.2">
      <c r="A55"/>
      <c r="B55" s="72">
        <f>IF(OR(C55="", ISNUMBER(SEARCH("~*",C55))),"",MAX($B$1:B54)+1)</f>
        <v>28</v>
      </c>
      <c r="C55" s="43" t="s">
        <v>212</v>
      </c>
      <c r="D55" s="54"/>
      <c r="F55" t="e">
        <f t="shared" si="2"/>
        <v>#N/A</v>
      </c>
      <c r="H55" s="47">
        <f t="shared" si="3"/>
        <v>0</v>
      </c>
      <c r="I55" s="47"/>
      <c r="K55" s="60">
        <v>2.1687499999999997</v>
      </c>
      <c r="L55" s="47">
        <f t="shared" si="0"/>
        <v>2.2187499999999996</v>
      </c>
      <c r="M55">
        <f t="shared" si="1"/>
        <v>1</v>
      </c>
    </row>
    <row r="56" spans="1:13" ht="30" x14ac:dyDescent="0.2">
      <c r="A56" s="22">
        <v>0.16597222222222222</v>
      </c>
      <c r="B56" s="72">
        <f>IF(OR(C56="", ISNUMBER(SEARCH("~*",C56))),"",MAX($B$1:B55)+1)</f>
        <v>29</v>
      </c>
      <c r="C56" s="43" t="s">
        <v>213</v>
      </c>
      <c r="D56" s="54"/>
      <c r="E56" t="s">
        <v>733</v>
      </c>
      <c r="F56">
        <f t="shared" si="2"/>
        <v>5</v>
      </c>
      <c r="H56" s="47">
        <f t="shared" si="3"/>
        <v>0.16597222222222222</v>
      </c>
      <c r="I56" s="47"/>
      <c r="K56" s="60">
        <v>2.1972222222222224</v>
      </c>
      <c r="L56" s="47">
        <f t="shared" si="0"/>
        <v>2.2472222222222222</v>
      </c>
      <c r="M56">
        <f t="shared" si="1"/>
        <v>1</v>
      </c>
    </row>
    <row r="57" spans="1:13" x14ac:dyDescent="0.2">
      <c r="A57"/>
      <c r="B57" s="72">
        <f>IF(OR(C57="", ISNUMBER(SEARCH("~*",C57))),"",MAX($B$1:B56)+1)</f>
        <v>30</v>
      </c>
      <c r="C57" s="43" t="s">
        <v>214</v>
      </c>
      <c r="D57" s="54"/>
      <c r="F57" t="e">
        <f t="shared" si="2"/>
        <v>#N/A</v>
      </c>
      <c r="H57" s="47">
        <f t="shared" si="3"/>
        <v>0</v>
      </c>
      <c r="I57" s="47"/>
      <c r="K57" s="47"/>
      <c r="L57" s="47"/>
    </row>
    <row r="58" spans="1:13" x14ac:dyDescent="0.2">
      <c r="A58"/>
      <c r="B58" s="72">
        <f>IF(OR(C58="", ISNUMBER(SEARCH("~*",C58))),"",MAX($B$1:B57)+1)</f>
        <v>31</v>
      </c>
      <c r="C58" s="43" t="s">
        <v>215</v>
      </c>
      <c r="D58" s="54"/>
      <c r="F58" t="e">
        <f t="shared" si="2"/>
        <v>#N/A</v>
      </c>
      <c r="H58" s="47">
        <f t="shared" si="3"/>
        <v>0</v>
      </c>
      <c r="I58" s="47"/>
      <c r="K58" s="47"/>
      <c r="L58" s="47"/>
    </row>
    <row r="59" spans="1:13" x14ac:dyDescent="0.2">
      <c r="A59" s="22"/>
      <c r="B59" s="72">
        <f>IF(OR(C59="", ISNUMBER(SEARCH("~*",C59))),"",MAX($B$1:B58)+1)</f>
        <v>32</v>
      </c>
      <c r="C59" s="43" t="s">
        <v>216</v>
      </c>
      <c r="D59" s="54"/>
      <c r="F59" t="e">
        <f t="shared" si="2"/>
        <v>#N/A</v>
      </c>
      <c r="H59" s="47">
        <f t="shared" si="3"/>
        <v>0</v>
      </c>
      <c r="I59" s="47"/>
      <c r="K59" s="47"/>
      <c r="L59" s="47"/>
    </row>
    <row r="60" spans="1:13" x14ac:dyDescent="0.2">
      <c r="B60" s="72">
        <f>IF(OR(C60="", ISNUMBER(SEARCH("~*",C60))),"",MAX($B$1:B59)+1)</f>
        <v>33</v>
      </c>
      <c r="C60" s="43" t="s">
        <v>217</v>
      </c>
      <c r="D60" s="54"/>
      <c r="F60" t="e">
        <f t="shared" si="2"/>
        <v>#N/A</v>
      </c>
      <c r="H60" s="47">
        <f t="shared" si="3"/>
        <v>0</v>
      </c>
      <c r="I60" s="47"/>
      <c r="K60" s="47"/>
      <c r="L60" s="47"/>
    </row>
    <row r="61" spans="1:13" ht="30" x14ac:dyDescent="0.2">
      <c r="B61" s="72">
        <f>IF(OR(C61="", ISNUMBER(SEARCH("~*",C61))),"",MAX($B$1:B60)+1)</f>
        <v>34</v>
      </c>
      <c r="C61" s="43" t="s">
        <v>218</v>
      </c>
      <c r="D61" s="54"/>
      <c r="F61" t="e">
        <f t="shared" si="2"/>
        <v>#N/A</v>
      </c>
      <c r="H61" s="47">
        <f t="shared" si="3"/>
        <v>0</v>
      </c>
      <c r="I61" s="47"/>
      <c r="K61" s="47"/>
      <c r="L61" s="47"/>
    </row>
    <row r="62" spans="1:13" x14ac:dyDescent="0.2">
      <c r="B62" s="72">
        <f>IF(OR(C62="", ISNUMBER(SEARCH("~*",C62))),"",MAX($B$1:B61)+1)</f>
        <v>35</v>
      </c>
      <c r="C62" s="43" t="s">
        <v>219</v>
      </c>
      <c r="D62" s="54"/>
      <c r="F62" t="e">
        <f t="shared" si="2"/>
        <v>#N/A</v>
      </c>
      <c r="H62" s="47">
        <f t="shared" si="3"/>
        <v>0</v>
      </c>
      <c r="I62" s="47"/>
      <c r="K62" s="47"/>
      <c r="L62" s="47"/>
    </row>
    <row r="63" spans="1:13" x14ac:dyDescent="0.2">
      <c r="A63" s="47">
        <v>0.17916666666666667</v>
      </c>
      <c r="B63" s="72">
        <f>IF(OR(C63="", ISNUMBER(SEARCH("~*",C63))),"",MAX($B$1:B62)+1)</f>
        <v>36</v>
      </c>
      <c r="C63" s="43" t="s">
        <v>220</v>
      </c>
      <c r="D63" s="54"/>
      <c r="E63" t="s">
        <v>727</v>
      </c>
      <c r="F63">
        <f t="shared" si="2"/>
        <v>2</v>
      </c>
      <c r="H63" s="47">
        <f t="shared" si="3"/>
        <v>0.17916666666666667</v>
      </c>
      <c r="I63" s="47"/>
      <c r="K63" s="47"/>
      <c r="L63" s="47"/>
    </row>
    <row r="64" spans="1:13" x14ac:dyDescent="0.2">
      <c r="B64" s="72">
        <f>IF(OR(C64="", ISNUMBER(SEARCH("~*",C64))),"",MAX($B$1:B63)+1)</f>
        <v>37</v>
      </c>
      <c r="C64" s="43" t="s">
        <v>221</v>
      </c>
      <c r="D64" s="54"/>
      <c r="F64" t="e">
        <f t="shared" si="2"/>
        <v>#N/A</v>
      </c>
      <c r="H64" s="47">
        <f t="shared" si="3"/>
        <v>0</v>
      </c>
      <c r="I64" s="47"/>
      <c r="K64" s="47"/>
      <c r="L64" s="47"/>
    </row>
    <row r="65" spans="1:12" x14ac:dyDescent="0.2">
      <c r="B65" s="72">
        <f>IF(OR(C65="", ISNUMBER(SEARCH("~*",C65))),"",MAX($B$1:B64)+1)</f>
        <v>38</v>
      </c>
      <c r="C65" s="43" t="s">
        <v>222</v>
      </c>
      <c r="D65" s="54"/>
      <c r="F65" t="e">
        <f t="shared" si="2"/>
        <v>#N/A</v>
      </c>
      <c r="H65" s="47">
        <f t="shared" si="3"/>
        <v>0</v>
      </c>
      <c r="I65" s="47"/>
      <c r="K65" s="47"/>
      <c r="L65" s="47"/>
    </row>
    <row r="66" spans="1:12" x14ac:dyDescent="0.2">
      <c r="B66" s="72" t="str">
        <f>IF(OR(C66="", ISNUMBER(SEARCH("~*",C66))),"",MAX($B$1:B65)+1)</f>
        <v/>
      </c>
      <c r="C66" s="43"/>
      <c r="D66" s="54"/>
      <c r="F66" t="e">
        <f t="shared" si="2"/>
        <v>#N/A</v>
      </c>
      <c r="H66" s="47">
        <f t="shared" si="3"/>
        <v>0</v>
      </c>
      <c r="I66" s="47"/>
      <c r="K66" s="47"/>
      <c r="L66" s="47"/>
    </row>
    <row r="67" spans="1:12" x14ac:dyDescent="0.2">
      <c r="B67" s="72" t="str">
        <f>IF(OR(C67="", ISNUMBER(SEARCH("~*",C67))),"",MAX($B$1:B66)+1)</f>
        <v/>
      </c>
      <c r="C67" s="49" t="s">
        <v>223</v>
      </c>
      <c r="D67" s="54"/>
      <c r="F67" t="e">
        <f t="shared" si="2"/>
        <v>#N/A</v>
      </c>
      <c r="H67" s="47">
        <f t="shared" si="3"/>
        <v>0</v>
      </c>
      <c r="I67" s="47"/>
      <c r="K67" s="47"/>
      <c r="L67" s="47"/>
    </row>
    <row r="68" spans="1:12" x14ac:dyDescent="0.2">
      <c r="A68" s="47">
        <v>0.1875</v>
      </c>
      <c r="B68" s="72">
        <f>IF(OR(C68="", ISNUMBER(SEARCH("~*",C68))),"",MAX($B$1:B67)+1)</f>
        <v>39</v>
      </c>
      <c r="C68" s="49" t="s">
        <v>224</v>
      </c>
      <c r="D68" s="54"/>
      <c r="E68" t="s">
        <v>727</v>
      </c>
      <c r="F68">
        <f t="shared" si="2"/>
        <v>2</v>
      </c>
      <c r="H68" s="47">
        <f t="shared" si="3"/>
        <v>0.1875</v>
      </c>
      <c r="I68" s="47"/>
      <c r="K68" s="47"/>
      <c r="L68" s="47"/>
    </row>
    <row r="69" spans="1:12" x14ac:dyDescent="0.2">
      <c r="B69" s="72" t="str">
        <f>IF(OR(C69="", ISNUMBER(SEARCH("~*",C69))),"",MAX($B$1:B68)+1)</f>
        <v/>
      </c>
      <c r="C69" s="43"/>
      <c r="D69" s="54"/>
      <c r="F69" t="e">
        <f t="shared" si="2"/>
        <v>#N/A</v>
      </c>
      <c r="H69" s="47">
        <f t="shared" si="3"/>
        <v>0</v>
      </c>
      <c r="I69" s="47"/>
      <c r="K69" s="47"/>
      <c r="L69" s="47"/>
    </row>
    <row r="70" spans="1:12" x14ac:dyDescent="0.2">
      <c r="B70" s="72">
        <f>IF(OR(C70="", ISNUMBER(SEARCH("~*",C70))),"",MAX($B$1:B69)+1)</f>
        <v>40</v>
      </c>
      <c r="C70" s="43" t="s">
        <v>225</v>
      </c>
      <c r="D70" s="54"/>
      <c r="F70" t="e">
        <f t="shared" si="2"/>
        <v>#N/A</v>
      </c>
      <c r="H70" s="47">
        <f t="shared" si="3"/>
        <v>0</v>
      </c>
      <c r="I70" s="47"/>
      <c r="K70" s="47"/>
      <c r="L70" s="47"/>
    </row>
    <row r="71" spans="1:12" x14ac:dyDescent="0.2">
      <c r="B71" s="72" t="str">
        <f>IF(OR(C71="", ISNUMBER(SEARCH("~*",C71))),"",MAX($B$1:B70)+1)</f>
        <v/>
      </c>
      <c r="C71" s="43"/>
      <c r="D71" s="54"/>
      <c r="F71" t="e">
        <f t="shared" si="2"/>
        <v>#N/A</v>
      </c>
      <c r="H71" s="47">
        <f t="shared" si="3"/>
        <v>0</v>
      </c>
      <c r="I71" s="47"/>
      <c r="K71" s="47"/>
      <c r="L71" s="47"/>
    </row>
    <row r="72" spans="1:12" x14ac:dyDescent="0.2">
      <c r="B72" s="72">
        <f>IF(OR(C72="", ISNUMBER(SEARCH("~*",C72))),"",MAX($B$1:B71)+1)</f>
        <v>41</v>
      </c>
      <c r="C72" s="43" t="s">
        <v>226</v>
      </c>
      <c r="D72" s="55"/>
      <c r="F72" t="e">
        <f t="shared" si="2"/>
        <v>#N/A</v>
      </c>
      <c r="H72" s="47">
        <f t="shared" si="3"/>
        <v>0</v>
      </c>
      <c r="I72" s="47"/>
      <c r="K72" s="47"/>
      <c r="L72" s="47"/>
    </row>
    <row r="73" spans="1:12" x14ac:dyDescent="0.2">
      <c r="B73" s="72" t="str">
        <f>IF(OR(C73="", ISNUMBER(SEARCH("~*",C73))),"",MAX($B$1:B72)+1)</f>
        <v/>
      </c>
      <c r="C73" s="43" t="s">
        <v>227</v>
      </c>
      <c r="D73" s="55"/>
      <c r="F73" t="e">
        <f t="shared" si="2"/>
        <v>#N/A</v>
      </c>
      <c r="H73" s="47">
        <f t="shared" si="3"/>
        <v>0</v>
      </c>
      <c r="I73" s="47"/>
      <c r="K73" s="47"/>
      <c r="L73" s="47"/>
    </row>
    <row r="74" spans="1:12" x14ac:dyDescent="0.2">
      <c r="A74"/>
      <c r="B74" s="72" t="str">
        <f>IF(OR(C74="", ISNUMBER(SEARCH("~*",C74))),"",MAX($B$1:B73)+1)</f>
        <v/>
      </c>
      <c r="C74" s="43" t="s">
        <v>228</v>
      </c>
      <c r="D74" s="55"/>
      <c r="F74" t="e">
        <f t="shared" si="2"/>
        <v>#N/A</v>
      </c>
      <c r="H74" s="47">
        <f t="shared" si="3"/>
        <v>0</v>
      </c>
      <c r="I74" s="47"/>
      <c r="K74" s="47"/>
      <c r="L74" s="47"/>
    </row>
    <row r="75" spans="1:12" x14ac:dyDescent="0.2">
      <c r="A75"/>
      <c r="B75" s="72" t="str">
        <f>IF(OR(C75="", ISNUMBER(SEARCH("~*",C75))),"",MAX($B$1:B74)+1)</f>
        <v/>
      </c>
      <c r="C75" s="43"/>
      <c r="D75" s="54"/>
      <c r="F75" t="e">
        <f t="shared" si="2"/>
        <v>#N/A</v>
      </c>
      <c r="H75" s="47">
        <f t="shared" si="3"/>
        <v>0</v>
      </c>
      <c r="I75" s="47"/>
      <c r="K75" s="47"/>
      <c r="L75" s="47"/>
    </row>
    <row r="76" spans="1:12" x14ac:dyDescent="0.2">
      <c r="A76"/>
      <c r="B76" s="72" t="str">
        <f>IF(OR(C76="", ISNUMBER(SEARCH("~*",C76))),"",MAX($B$1:B75)+1)</f>
        <v/>
      </c>
      <c r="C76" s="43" t="s">
        <v>229</v>
      </c>
      <c r="D76" s="54"/>
      <c r="F76" t="e">
        <f t="shared" si="2"/>
        <v>#N/A</v>
      </c>
      <c r="H76" s="47">
        <f t="shared" si="3"/>
        <v>0</v>
      </c>
      <c r="I76" s="47"/>
      <c r="K76" s="47"/>
      <c r="L76" s="47"/>
    </row>
    <row r="77" spans="1:12" x14ac:dyDescent="0.2">
      <c r="A77"/>
      <c r="B77" s="72" t="str">
        <f>IF(OR(C77="", ISNUMBER(SEARCH("~*",C77))),"",MAX($B$1:B76)+1)</f>
        <v/>
      </c>
      <c r="C77" s="43"/>
      <c r="D77" s="54"/>
      <c r="F77" t="e">
        <f t="shared" si="2"/>
        <v>#N/A</v>
      </c>
      <c r="H77" s="47">
        <f t="shared" si="3"/>
        <v>0</v>
      </c>
      <c r="I77" s="47"/>
      <c r="K77" s="47"/>
      <c r="L77" s="47"/>
    </row>
    <row r="78" spans="1:12" x14ac:dyDescent="0.2">
      <c r="A78"/>
      <c r="B78" s="72" t="str">
        <f>IF(OR(C78="", ISNUMBER(SEARCH("~*",C78))),"",MAX($B$1:B77)+1)</f>
        <v/>
      </c>
      <c r="C78" s="49" t="s">
        <v>230</v>
      </c>
      <c r="D78" s="54"/>
      <c r="F78" t="e">
        <f t="shared" si="2"/>
        <v>#N/A</v>
      </c>
      <c r="H78" s="47">
        <f t="shared" si="3"/>
        <v>0</v>
      </c>
      <c r="I78" s="47"/>
      <c r="K78" s="47"/>
      <c r="L78" s="47"/>
    </row>
    <row r="79" spans="1:12" x14ac:dyDescent="0.2">
      <c r="A79"/>
      <c r="B79" s="72">
        <f>IF(OR(C79="", ISNUMBER(SEARCH("~*",C79))),"",MAX($B$1:B78)+1)</f>
        <v>42</v>
      </c>
      <c r="C79" s="49" t="s">
        <v>231</v>
      </c>
      <c r="D79" s="54"/>
      <c r="F79" t="e">
        <f t="shared" si="2"/>
        <v>#N/A</v>
      </c>
      <c r="H79" s="47">
        <f t="shared" si="3"/>
        <v>0</v>
      </c>
      <c r="I79" s="47"/>
      <c r="K79" s="47"/>
      <c r="L79" s="47"/>
    </row>
    <row r="80" spans="1:12" x14ac:dyDescent="0.2">
      <c r="A80"/>
      <c r="B80" s="72">
        <f>IF(OR(C80="", ISNUMBER(SEARCH("~*",C80))),"",MAX($B$1:B79)+1)</f>
        <v>43</v>
      </c>
      <c r="C80" s="49" t="s">
        <v>232</v>
      </c>
      <c r="D80" s="54"/>
      <c r="F80" t="e">
        <f t="shared" si="2"/>
        <v>#N/A</v>
      </c>
      <c r="H80" s="47">
        <f t="shared" si="3"/>
        <v>0</v>
      </c>
      <c r="I80" s="47"/>
      <c r="K80" s="47"/>
      <c r="L80" s="47"/>
    </row>
    <row r="81" spans="1:12" x14ac:dyDescent="0.2">
      <c r="A81"/>
      <c r="B81" s="72">
        <f>IF(OR(C81="", ISNUMBER(SEARCH("~*",C81))),"",MAX($B$1:B80)+1)</f>
        <v>44</v>
      </c>
      <c r="C81" s="49" t="s">
        <v>233</v>
      </c>
      <c r="D81" s="54"/>
      <c r="F81" t="e">
        <f t="shared" ref="F81:F144" si="4">VLOOKUP(E81,$S$7:$U$12,3,0)</f>
        <v>#N/A</v>
      </c>
      <c r="H81" s="47">
        <f t="shared" ref="H81:H144" si="5">A81</f>
        <v>0</v>
      </c>
      <c r="I81" s="47"/>
      <c r="K81" s="47"/>
      <c r="L81" s="47"/>
    </row>
    <row r="82" spans="1:12" x14ac:dyDescent="0.2">
      <c r="A82"/>
      <c r="B82" s="72" t="str">
        <f>IF(OR(C82="", ISNUMBER(SEARCH("~*",C82))),"",MAX($B$1:B81)+1)</f>
        <v/>
      </c>
      <c r="C82" s="49" t="s">
        <v>234</v>
      </c>
      <c r="D82" s="54"/>
      <c r="F82" t="e">
        <f t="shared" si="4"/>
        <v>#N/A</v>
      </c>
      <c r="H82" s="47">
        <f t="shared" si="5"/>
        <v>0</v>
      </c>
      <c r="I82" s="47"/>
      <c r="K82" s="47"/>
      <c r="L82" s="47"/>
    </row>
    <row r="83" spans="1:12" x14ac:dyDescent="0.2">
      <c r="A83"/>
      <c r="B83" s="72">
        <f>IF(OR(C83="", ISNUMBER(SEARCH("~*",C83))),"",MAX($B$1:B82)+1)</f>
        <v>45</v>
      </c>
      <c r="C83" s="49" t="s">
        <v>235</v>
      </c>
      <c r="D83" s="54"/>
      <c r="F83" t="e">
        <f t="shared" si="4"/>
        <v>#N/A</v>
      </c>
      <c r="H83" s="47">
        <f t="shared" si="5"/>
        <v>0</v>
      </c>
      <c r="I83" s="47"/>
      <c r="K83" s="47"/>
      <c r="L83" s="47"/>
    </row>
    <row r="84" spans="1:12" x14ac:dyDescent="0.2">
      <c r="A84"/>
      <c r="B84" s="72" t="str">
        <f>IF(OR(C84="", ISNUMBER(SEARCH("~*",C84))),"",MAX($B$1:B83)+1)</f>
        <v/>
      </c>
      <c r="C84" s="43"/>
      <c r="D84" s="54"/>
      <c r="F84" t="e">
        <f t="shared" si="4"/>
        <v>#N/A</v>
      </c>
      <c r="H84" s="47">
        <f t="shared" si="5"/>
        <v>0</v>
      </c>
      <c r="I84" s="47"/>
      <c r="K84" s="47"/>
      <c r="L84" s="47"/>
    </row>
    <row r="85" spans="1:12" x14ac:dyDescent="0.2">
      <c r="A85"/>
      <c r="B85" s="72" t="str">
        <f>IF(OR(C85="", ISNUMBER(SEARCH("~*",C85))),"",MAX($B$1:B84)+1)</f>
        <v/>
      </c>
      <c r="C85" s="43" t="s">
        <v>236</v>
      </c>
      <c r="D85" s="54"/>
      <c r="F85" t="e">
        <f t="shared" si="4"/>
        <v>#N/A</v>
      </c>
      <c r="H85" s="47">
        <f t="shared" si="5"/>
        <v>0</v>
      </c>
      <c r="I85" s="47"/>
      <c r="K85" s="47"/>
      <c r="L85" s="47"/>
    </row>
    <row r="86" spans="1:12" x14ac:dyDescent="0.2">
      <c r="A86"/>
      <c r="B86" s="72" t="str">
        <f>IF(OR(C86="", ISNUMBER(SEARCH("~*",C86))),"",MAX($B$1:B85)+1)</f>
        <v/>
      </c>
      <c r="C86" s="43"/>
      <c r="D86" s="54"/>
      <c r="F86" t="e">
        <f t="shared" si="4"/>
        <v>#N/A</v>
      </c>
      <c r="H86" s="47">
        <f t="shared" si="5"/>
        <v>0</v>
      </c>
      <c r="I86" s="47"/>
      <c r="K86" s="47"/>
      <c r="L86" s="47"/>
    </row>
    <row r="87" spans="1:12" x14ac:dyDescent="0.2">
      <c r="A87"/>
      <c r="B87" s="72">
        <f>IF(OR(C87="", ISNUMBER(SEARCH("~*",C87))),"",MAX($B$1:B86)+1)</f>
        <v>46</v>
      </c>
      <c r="C87" s="43" t="s">
        <v>237</v>
      </c>
      <c r="D87" s="54"/>
      <c r="F87" t="e">
        <f t="shared" si="4"/>
        <v>#N/A</v>
      </c>
      <c r="H87" s="47">
        <f t="shared" si="5"/>
        <v>0</v>
      </c>
      <c r="I87" s="47"/>
      <c r="K87" s="47"/>
      <c r="L87" s="47"/>
    </row>
    <row r="88" spans="1:12" x14ac:dyDescent="0.2">
      <c r="B88" s="72" t="str">
        <f>IF(OR(C88="", ISNUMBER(SEARCH("~*",C88))),"",MAX($B$1:B87)+1)</f>
        <v/>
      </c>
      <c r="C88" s="43" t="s">
        <v>238</v>
      </c>
      <c r="D88" s="54"/>
      <c r="F88" t="e">
        <f t="shared" si="4"/>
        <v>#N/A</v>
      </c>
      <c r="H88" s="47">
        <f t="shared" si="5"/>
        <v>0</v>
      </c>
      <c r="I88" s="47"/>
    </row>
    <row r="89" spans="1:12" x14ac:dyDescent="0.2">
      <c r="B89" s="72">
        <f>IF(OR(C89="", ISNUMBER(SEARCH("~*",C89))),"",MAX($B$1:B88)+1)</f>
        <v>47</v>
      </c>
      <c r="C89" s="43" t="s">
        <v>239</v>
      </c>
      <c r="D89" s="54"/>
      <c r="F89" t="e">
        <f t="shared" si="4"/>
        <v>#N/A</v>
      </c>
      <c r="H89" s="47">
        <f t="shared" si="5"/>
        <v>0</v>
      </c>
      <c r="I89" s="47"/>
    </row>
    <row r="90" spans="1:12" x14ac:dyDescent="0.2">
      <c r="A90" s="47">
        <v>0.24722222222222223</v>
      </c>
      <c r="B90" s="72">
        <f>IF(OR(C90="", ISNUMBER(SEARCH("~*",C90))),"",MAX($B$1:B89)+1)</f>
        <v>48</v>
      </c>
      <c r="C90" s="43" t="s">
        <v>240</v>
      </c>
      <c r="D90" s="54"/>
      <c r="E90" s="68"/>
      <c r="F90" t="e">
        <f t="shared" si="4"/>
        <v>#N/A</v>
      </c>
      <c r="H90" s="47">
        <f t="shared" si="5"/>
        <v>0.24722222222222223</v>
      </c>
      <c r="I90" s="47"/>
    </row>
    <row r="91" spans="1:12" x14ac:dyDescent="0.2">
      <c r="B91" s="72">
        <f>IF(OR(C91="", ISNUMBER(SEARCH("~*",C91))),"",MAX($B$1:B90)+1)</f>
        <v>49</v>
      </c>
      <c r="C91" s="43" t="s">
        <v>241</v>
      </c>
      <c r="D91" s="54"/>
      <c r="F91" t="e">
        <f t="shared" si="4"/>
        <v>#N/A</v>
      </c>
      <c r="H91" s="47">
        <f t="shared" si="5"/>
        <v>0</v>
      </c>
      <c r="I91" s="47"/>
    </row>
    <row r="92" spans="1:12" x14ac:dyDescent="0.2">
      <c r="B92" s="72">
        <f>IF(OR(C92="", ISNUMBER(SEARCH("~*",C92))),"",MAX($B$1:B91)+1)</f>
        <v>50</v>
      </c>
      <c r="C92" s="43" t="s">
        <v>242</v>
      </c>
      <c r="D92" s="54"/>
      <c r="F92" t="e">
        <f t="shared" si="4"/>
        <v>#N/A</v>
      </c>
      <c r="H92" s="47">
        <f t="shared" si="5"/>
        <v>0</v>
      </c>
      <c r="I92" s="47"/>
    </row>
    <row r="93" spans="1:12" x14ac:dyDescent="0.2">
      <c r="A93" s="47">
        <v>0.25</v>
      </c>
      <c r="B93" s="72">
        <f>IF(OR(C93="", ISNUMBER(SEARCH("~*",C93))),"",MAX($B$1:B92)+1)</f>
        <v>51</v>
      </c>
      <c r="C93" s="43" t="s">
        <v>243</v>
      </c>
      <c r="D93" s="54"/>
      <c r="E93" t="s">
        <v>727</v>
      </c>
      <c r="F93">
        <f t="shared" si="4"/>
        <v>2</v>
      </c>
      <c r="H93" s="47">
        <f t="shared" si="5"/>
        <v>0.25</v>
      </c>
      <c r="I93" s="47"/>
    </row>
    <row r="94" spans="1:12" x14ac:dyDescent="0.2">
      <c r="B94" s="72">
        <f>IF(OR(C94="", ISNUMBER(SEARCH("~*",C94))),"",MAX($B$1:B93)+1)</f>
        <v>52</v>
      </c>
      <c r="C94" s="43" t="s">
        <v>244</v>
      </c>
      <c r="D94" s="54"/>
      <c r="F94" t="e">
        <f t="shared" si="4"/>
        <v>#N/A</v>
      </c>
      <c r="H94" s="47">
        <f t="shared" si="5"/>
        <v>0</v>
      </c>
      <c r="I94" s="47"/>
    </row>
    <row r="95" spans="1:12" x14ac:dyDescent="0.2">
      <c r="B95" s="72" t="str">
        <f>IF(OR(C95="", ISNUMBER(SEARCH("~*",C95))),"",MAX($B$1:B94)+1)</f>
        <v/>
      </c>
      <c r="C95" s="43" t="s">
        <v>245</v>
      </c>
      <c r="D95" s="54"/>
      <c r="F95" t="e">
        <f t="shared" si="4"/>
        <v>#N/A</v>
      </c>
      <c r="H95" s="47">
        <f t="shared" si="5"/>
        <v>0</v>
      </c>
      <c r="I95" s="47"/>
    </row>
    <row r="96" spans="1:12" x14ac:dyDescent="0.2">
      <c r="B96" s="72" t="str">
        <f>IF(OR(C96="", ISNUMBER(SEARCH("~*",C96))),"",MAX($B$1:B95)+1)</f>
        <v/>
      </c>
      <c r="C96" s="43"/>
      <c r="D96" s="54"/>
      <c r="F96" t="e">
        <f t="shared" si="4"/>
        <v>#N/A</v>
      </c>
      <c r="H96" s="47">
        <f t="shared" si="5"/>
        <v>0</v>
      </c>
      <c r="I96" s="47"/>
    </row>
    <row r="97" spans="1:9" x14ac:dyDescent="0.2">
      <c r="B97" s="72" t="str">
        <f>IF(OR(C97="", ISNUMBER(SEARCH("~*",C97))),"",MAX($B$1:B96)+1)</f>
        <v/>
      </c>
      <c r="C97" s="49" t="s">
        <v>246</v>
      </c>
      <c r="D97" s="54"/>
      <c r="F97" t="e">
        <f t="shared" si="4"/>
        <v>#N/A</v>
      </c>
      <c r="H97" s="47">
        <f t="shared" si="5"/>
        <v>0</v>
      </c>
      <c r="I97" s="47"/>
    </row>
    <row r="98" spans="1:9" x14ac:dyDescent="0.2">
      <c r="B98" s="72">
        <f>IF(OR(C98="", ISNUMBER(SEARCH("~*",C98))),"",MAX($B$1:B97)+1)</f>
        <v>53</v>
      </c>
      <c r="C98" s="49" t="s">
        <v>247</v>
      </c>
      <c r="D98" s="54"/>
      <c r="F98" t="e">
        <f t="shared" si="4"/>
        <v>#N/A</v>
      </c>
      <c r="H98" s="47">
        <f t="shared" si="5"/>
        <v>0</v>
      </c>
      <c r="I98" s="47"/>
    </row>
    <row r="99" spans="1:9" x14ac:dyDescent="0.2">
      <c r="B99" s="72">
        <f>IF(OR(C99="", ISNUMBER(SEARCH("~*",C99))),"",MAX($B$1:B98)+1)</f>
        <v>54</v>
      </c>
      <c r="C99" s="49" t="s">
        <v>248</v>
      </c>
      <c r="D99" s="55"/>
      <c r="F99" t="e">
        <f t="shared" si="4"/>
        <v>#N/A</v>
      </c>
      <c r="H99" s="47">
        <f t="shared" si="5"/>
        <v>0</v>
      </c>
      <c r="I99" s="47"/>
    </row>
    <row r="100" spans="1:9" x14ac:dyDescent="0.2">
      <c r="B100" s="72">
        <f>IF(OR(C100="", ISNUMBER(SEARCH("~*",C100))),"",MAX($B$1:B99)+1)</f>
        <v>55</v>
      </c>
      <c r="C100" s="49" t="s">
        <v>249</v>
      </c>
      <c r="D100" s="54"/>
      <c r="F100" t="e">
        <f t="shared" si="4"/>
        <v>#N/A</v>
      </c>
      <c r="H100" s="47">
        <f t="shared" si="5"/>
        <v>0</v>
      </c>
      <c r="I100" s="47"/>
    </row>
    <row r="101" spans="1:9" x14ac:dyDescent="0.2">
      <c r="B101" s="72" t="str">
        <f>IF(OR(C101="", ISNUMBER(SEARCH("~*",C101))),"",MAX($B$1:B100)+1)</f>
        <v/>
      </c>
      <c r="C101" s="43"/>
      <c r="D101" s="54"/>
      <c r="F101" t="e">
        <f t="shared" si="4"/>
        <v>#N/A</v>
      </c>
      <c r="H101" s="47">
        <f t="shared" si="5"/>
        <v>0</v>
      </c>
      <c r="I101" s="47"/>
    </row>
    <row r="102" spans="1:9" x14ac:dyDescent="0.2">
      <c r="B102" s="72" t="str">
        <f>IF(OR(C102="", ISNUMBER(SEARCH("~*",C102))),"",MAX($B$1:B101)+1)</f>
        <v/>
      </c>
      <c r="C102" s="43" t="s">
        <v>250</v>
      </c>
      <c r="D102" s="54"/>
      <c r="F102" t="e">
        <f t="shared" si="4"/>
        <v>#N/A</v>
      </c>
      <c r="H102" s="47">
        <f t="shared" si="5"/>
        <v>0</v>
      </c>
      <c r="I102" s="47"/>
    </row>
    <row r="103" spans="1:9" x14ac:dyDescent="0.2">
      <c r="B103" s="72" t="str">
        <f>IF(OR(C103="", ISNUMBER(SEARCH("~*",C103))),"",MAX($B$1:B102)+1)</f>
        <v/>
      </c>
      <c r="C103" s="43"/>
      <c r="D103" s="54"/>
      <c r="F103" t="e">
        <f t="shared" si="4"/>
        <v>#N/A</v>
      </c>
      <c r="H103" s="47">
        <f t="shared" si="5"/>
        <v>0</v>
      </c>
      <c r="I103" s="47"/>
    </row>
    <row r="104" spans="1:9" x14ac:dyDescent="0.2">
      <c r="B104" s="72">
        <f>IF(OR(C104="", ISNUMBER(SEARCH("~*",C104))),"",MAX($B$1:B103)+1)</f>
        <v>56</v>
      </c>
      <c r="C104" s="43" t="s">
        <v>251</v>
      </c>
      <c r="D104" s="54"/>
      <c r="F104" t="e">
        <f t="shared" si="4"/>
        <v>#N/A</v>
      </c>
      <c r="H104" s="47">
        <f t="shared" si="5"/>
        <v>0</v>
      </c>
      <c r="I104" s="47"/>
    </row>
    <row r="105" spans="1:9" x14ac:dyDescent="0.2">
      <c r="B105" s="72" t="str">
        <f>IF(OR(C105="", ISNUMBER(SEARCH("~*",C105))),"",MAX($B$1:B104)+1)</f>
        <v/>
      </c>
      <c r="C105" s="43"/>
      <c r="D105" s="54"/>
      <c r="F105" t="e">
        <f t="shared" si="4"/>
        <v>#N/A</v>
      </c>
      <c r="H105" s="47">
        <f t="shared" si="5"/>
        <v>0</v>
      </c>
      <c r="I105" s="47"/>
    </row>
    <row r="106" spans="1:9" ht="30" x14ac:dyDescent="0.2">
      <c r="B106" s="72" t="str">
        <f>IF(OR(C106="", ISNUMBER(SEARCH("~*",C106))),"",MAX($B$1:B105)+1)</f>
        <v/>
      </c>
      <c r="C106" s="43" t="s">
        <v>252</v>
      </c>
      <c r="D106" s="54"/>
      <c r="F106" t="e">
        <f t="shared" si="4"/>
        <v>#N/A</v>
      </c>
      <c r="H106" s="47">
        <f t="shared" si="5"/>
        <v>0</v>
      </c>
      <c r="I106" s="47"/>
    </row>
    <row r="107" spans="1:9" x14ac:dyDescent="0.2">
      <c r="B107" s="72" t="str">
        <f>IF(OR(C107="", ISNUMBER(SEARCH("~*",C107))),"",MAX($B$1:B106)+1)</f>
        <v/>
      </c>
      <c r="C107" s="43"/>
      <c r="D107" s="54"/>
      <c r="F107" t="e">
        <f t="shared" si="4"/>
        <v>#N/A</v>
      </c>
      <c r="H107" s="47">
        <f t="shared" si="5"/>
        <v>0</v>
      </c>
      <c r="I107" s="47"/>
    </row>
    <row r="108" spans="1:9" x14ac:dyDescent="0.2">
      <c r="B108" s="72">
        <f>IF(OR(C108="", ISNUMBER(SEARCH("~*",C108))),"",MAX($B$1:B107)+1)</f>
        <v>57</v>
      </c>
      <c r="C108" s="43" t="s">
        <v>253</v>
      </c>
      <c r="D108" s="54"/>
      <c r="F108" t="e">
        <f t="shared" si="4"/>
        <v>#N/A</v>
      </c>
      <c r="H108" s="47">
        <f t="shared" si="5"/>
        <v>0</v>
      </c>
      <c r="I108" s="47"/>
    </row>
    <row r="109" spans="1:9" x14ac:dyDescent="0.2">
      <c r="B109" s="72">
        <f>IF(OR(C109="", ISNUMBER(SEARCH("~*",C109))),"",MAX($B$1:B108)+1)</f>
        <v>58</v>
      </c>
      <c r="C109" s="43" t="s">
        <v>254</v>
      </c>
      <c r="D109" s="54"/>
      <c r="F109" t="e">
        <f t="shared" si="4"/>
        <v>#N/A</v>
      </c>
      <c r="H109" s="47">
        <f t="shared" si="5"/>
        <v>0</v>
      </c>
      <c r="I109" s="47"/>
    </row>
    <row r="110" spans="1:9" x14ac:dyDescent="0.2">
      <c r="B110" s="72">
        <f>IF(OR(C110="", ISNUMBER(SEARCH("~*",C110))),"",MAX($B$1:B109)+1)</f>
        <v>59</v>
      </c>
      <c r="C110" s="43" t="s">
        <v>255</v>
      </c>
      <c r="D110" s="54"/>
      <c r="F110" t="e">
        <f t="shared" si="4"/>
        <v>#N/A</v>
      </c>
      <c r="H110" s="47">
        <f t="shared" si="5"/>
        <v>0</v>
      </c>
      <c r="I110" s="47"/>
    </row>
    <row r="111" spans="1:9" x14ac:dyDescent="0.2">
      <c r="B111" s="72">
        <f>IF(OR(C111="", ISNUMBER(SEARCH("~*",C111))),"",MAX($B$1:B110)+1)</f>
        <v>60</v>
      </c>
      <c r="C111" s="43" t="s">
        <v>256</v>
      </c>
      <c r="D111" s="54"/>
      <c r="F111" t="e">
        <f t="shared" si="4"/>
        <v>#N/A</v>
      </c>
      <c r="H111" s="47">
        <f t="shared" si="5"/>
        <v>0</v>
      </c>
      <c r="I111" s="47"/>
    </row>
    <row r="112" spans="1:9" x14ac:dyDescent="0.2">
      <c r="A112" s="47">
        <v>0.33194444444444443</v>
      </c>
      <c r="B112" s="72">
        <f>IF(OR(C112="", ISNUMBER(SEARCH("~*",C112))),"",MAX($B$1:B111)+1)</f>
        <v>61</v>
      </c>
      <c r="C112" s="43" t="s">
        <v>257</v>
      </c>
      <c r="D112" s="54"/>
      <c r="F112" t="e">
        <f t="shared" si="4"/>
        <v>#N/A</v>
      </c>
      <c r="H112" s="47">
        <f t="shared" si="5"/>
        <v>0.33194444444444443</v>
      </c>
      <c r="I112" s="47"/>
    </row>
    <row r="113" spans="2:9" customFormat="1" x14ac:dyDescent="0.2">
      <c r="B113" s="72" t="str">
        <f>IF(OR(C113="", ISNUMBER(SEARCH("~*",C113))),"",MAX($B$1:B112)+1)</f>
        <v/>
      </c>
      <c r="C113" s="43"/>
      <c r="D113" s="54"/>
      <c r="F113" t="e">
        <f t="shared" si="4"/>
        <v>#N/A</v>
      </c>
      <c r="H113" s="47">
        <f t="shared" si="5"/>
        <v>0</v>
      </c>
      <c r="I113" s="47"/>
    </row>
    <row r="114" spans="2:9" customFormat="1" x14ac:dyDescent="0.2">
      <c r="B114" s="72" t="str">
        <f>IF(OR(C114="", ISNUMBER(SEARCH("~*",C114))),"",MAX($B$1:B113)+1)</f>
        <v/>
      </c>
      <c r="C114" s="43" t="s">
        <v>258</v>
      </c>
      <c r="D114" s="54"/>
      <c r="F114" t="e">
        <f t="shared" si="4"/>
        <v>#N/A</v>
      </c>
      <c r="H114" s="47">
        <f t="shared" si="5"/>
        <v>0</v>
      </c>
      <c r="I114" s="47"/>
    </row>
    <row r="115" spans="2:9" customFormat="1" x14ac:dyDescent="0.2">
      <c r="B115" s="72" t="str">
        <f>IF(OR(C115="", ISNUMBER(SEARCH("~*",C115))),"",MAX($B$1:B114)+1)</f>
        <v/>
      </c>
      <c r="C115" s="43"/>
      <c r="D115" s="54"/>
      <c r="F115" t="e">
        <f t="shared" si="4"/>
        <v>#N/A</v>
      </c>
      <c r="H115" s="47">
        <f t="shared" si="5"/>
        <v>0</v>
      </c>
      <c r="I115" s="47"/>
    </row>
    <row r="116" spans="2:9" customFormat="1" x14ac:dyDescent="0.2">
      <c r="B116" s="72" t="str">
        <f>IF(OR(C116="", ISNUMBER(SEARCH("~*",C116))),"",MAX($B$1:B115)+1)</f>
        <v/>
      </c>
      <c r="C116" s="49" t="s">
        <v>259</v>
      </c>
      <c r="D116" s="54"/>
      <c r="F116" t="e">
        <f t="shared" si="4"/>
        <v>#N/A</v>
      </c>
      <c r="H116" s="47">
        <f t="shared" si="5"/>
        <v>0</v>
      </c>
      <c r="I116" s="47"/>
    </row>
    <row r="117" spans="2:9" customFormat="1" x14ac:dyDescent="0.2">
      <c r="B117" s="72">
        <f>IF(OR(C117="", ISNUMBER(SEARCH("~*",C117))),"",MAX($B$1:B116)+1)</f>
        <v>62</v>
      </c>
      <c r="C117" s="49" t="s">
        <v>260</v>
      </c>
      <c r="D117" s="54"/>
      <c r="F117" t="e">
        <f t="shared" si="4"/>
        <v>#N/A</v>
      </c>
      <c r="H117" s="47">
        <f t="shared" si="5"/>
        <v>0</v>
      </c>
      <c r="I117" s="47"/>
    </row>
    <row r="118" spans="2:9" customFormat="1" x14ac:dyDescent="0.2">
      <c r="B118" s="72">
        <f>IF(OR(C118="", ISNUMBER(SEARCH("~*",C118))),"",MAX($B$1:B117)+1)</f>
        <v>63</v>
      </c>
      <c r="C118" s="49" t="s">
        <v>261</v>
      </c>
      <c r="D118" s="54"/>
      <c r="F118" t="e">
        <f t="shared" si="4"/>
        <v>#N/A</v>
      </c>
      <c r="H118" s="47">
        <f t="shared" si="5"/>
        <v>0</v>
      </c>
      <c r="I118" s="47"/>
    </row>
    <row r="119" spans="2:9" customFormat="1" x14ac:dyDescent="0.2">
      <c r="B119" s="72">
        <f>IF(OR(C119="", ISNUMBER(SEARCH("~*",C119))),"",MAX($B$1:B118)+1)</f>
        <v>64</v>
      </c>
      <c r="C119" s="49" t="s">
        <v>262</v>
      </c>
      <c r="D119" s="54"/>
      <c r="F119" t="e">
        <f t="shared" si="4"/>
        <v>#N/A</v>
      </c>
      <c r="H119" s="47">
        <f t="shared" si="5"/>
        <v>0</v>
      </c>
      <c r="I119" s="47"/>
    </row>
    <row r="120" spans="2:9" customFormat="1" x14ac:dyDescent="0.2">
      <c r="B120" s="72" t="str">
        <f>IF(OR(C120="", ISNUMBER(SEARCH("~*",C120))),"",MAX($B$1:B119)+1)</f>
        <v/>
      </c>
      <c r="C120" s="49"/>
      <c r="D120" s="54"/>
      <c r="F120" t="e">
        <f t="shared" si="4"/>
        <v>#N/A</v>
      </c>
      <c r="H120" s="47">
        <f t="shared" si="5"/>
        <v>0</v>
      </c>
      <c r="I120" s="47"/>
    </row>
    <row r="121" spans="2:9" customFormat="1" x14ac:dyDescent="0.2">
      <c r="B121" s="72" t="str">
        <f>IF(OR(C121="", ISNUMBER(SEARCH("~*",C121))),"",MAX($B$1:B120)+1)</f>
        <v/>
      </c>
      <c r="C121" s="49" t="s">
        <v>795</v>
      </c>
      <c r="D121" s="54"/>
      <c r="F121" t="e">
        <f t="shared" si="4"/>
        <v>#N/A</v>
      </c>
      <c r="H121" s="47">
        <f t="shared" si="5"/>
        <v>0</v>
      </c>
      <c r="I121" s="47"/>
    </row>
    <row r="122" spans="2:9" customFormat="1" x14ac:dyDescent="0.2">
      <c r="B122" s="72" t="str">
        <f>IF(OR(C122="", ISNUMBER(SEARCH("~*",C122))),"",MAX($B$1:B121)+1)</f>
        <v/>
      </c>
      <c r="C122" s="49"/>
      <c r="D122" s="54"/>
      <c r="F122" t="e">
        <f t="shared" si="4"/>
        <v>#N/A</v>
      </c>
      <c r="H122" s="47">
        <f t="shared" si="5"/>
        <v>0</v>
      </c>
      <c r="I122" s="47"/>
    </row>
    <row r="123" spans="2:9" customFormat="1" x14ac:dyDescent="0.2">
      <c r="B123" s="72" t="str">
        <f>IF(OR(C123="", ISNUMBER(SEARCH("~*",C123))),"",MAX($B$1:B122)+1)</f>
        <v/>
      </c>
      <c r="C123" s="49" t="s">
        <v>264</v>
      </c>
      <c r="D123" s="54"/>
      <c r="F123" t="e">
        <f t="shared" si="4"/>
        <v>#N/A</v>
      </c>
      <c r="H123" s="47">
        <f t="shared" si="5"/>
        <v>0</v>
      </c>
      <c r="I123" s="47"/>
    </row>
    <row r="124" spans="2:9" customFormat="1" x14ac:dyDescent="0.2">
      <c r="B124" s="72">
        <f>IF(OR(C124="", ISNUMBER(SEARCH("~*",C124))),"",MAX($B$1:B123)+1)</f>
        <v>65</v>
      </c>
      <c r="C124" s="49" t="s">
        <v>265</v>
      </c>
      <c r="D124" s="54"/>
      <c r="F124" t="e">
        <f t="shared" si="4"/>
        <v>#N/A</v>
      </c>
      <c r="H124" s="47">
        <f t="shared" si="5"/>
        <v>0</v>
      </c>
      <c r="I124" s="47"/>
    </row>
    <row r="125" spans="2:9" customFormat="1" x14ac:dyDescent="0.2">
      <c r="B125" s="72">
        <f>IF(OR(C125="", ISNUMBER(SEARCH("~*",C125))),"",MAX($B$1:B124)+1)</f>
        <v>66</v>
      </c>
      <c r="C125" s="49" t="s">
        <v>266</v>
      </c>
      <c r="D125" s="54"/>
      <c r="F125" t="e">
        <f t="shared" si="4"/>
        <v>#N/A</v>
      </c>
      <c r="H125" s="47">
        <f t="shared" si="5"/>
        <v>0</v>
      </c>
      <c r="I125" s="47"/>
    </row>
    <row r="126" spans="2:9" customFormat="1" x14ac:dyDescent="0.2">
      <c r="B126" s="72" t="str">
        <f>IF(OR(C126="", ISNUMBER(SEARCH("~*",C126))),"",MAX($B$1:B125)+1)</f>
        <v/>
      </c>
      <c r="C126" s="43"/>
      <c r="D126" s="54"/>
      <c r="F126" t="e">
        <f t="shared" si="4"/>
        <v>#N/A</v>
      </c>
      <c r="H126" s="47">
        <f t="shared" si="5"/>
        <v>0</v>
      </c>
      <c r="I126" s="47"/>
    </row>
    <row r="127" spans="2:9" customFormat="1" x14ac:dyDescent="0.2">
      <c r="B127" s="72" t="str">
        <f>IF(OR(C127="", ISNUMBER(SEARCH("~*",C127))),"",MAX($B$1:B126)+1)</f>
        <v/>
      </c>
      <c r="C127" s="43" t="s">
        <v>267</v>
      </c>
      <c r="D127" s="54"/>
      <c r="F127" t="e">
        <f t="shared" si="4"/>
        <v>#N/A</v>
      </c>
      <c r="H127" s="47">
        <f t="shared" si="5"/>
        <v>0</v>
      </c>
      <c r="I127" s="47"/>
    </row>
    <row r="128" spans="2:9" customFormat="1" x14ac:dyDescent="0.2">
      <c r="B128" s="72" t="str">
        <f>IF(OR(C128="", ISNUMBER(SEARCH("~*",C128))),"",MAX($B$1:B127)+1)</f>
        <v/>
      </c>
      <c r="C128" s="43" t="s">
        <v>268</v>
      </c>
      <c r="D128" s="54"/>
      <c r="F128" t="e">
        <f t="shared" si="4"/>
        <v>#N/A</v>
      </c>
      <c r="H128" s="47">
        <f t="shared" si="5"/>
        <v>0</v>
      </c>
      <c r="I128" s="47"/>
    </row>
    <row r="129" spans="1:9" x14ac:dyDescent="0.2">
      <c r="B129" s="72">
        <f>IF(OR(C129="", ISNUMBER(SEARCH("~*",C129))),"",MAX($B$1:B128)+1)</f>
        <v>67</v>
      </c>
      <c r="C129" s="43" t="s">
        <v>269</v>
      </c>
      <c r="D129" s="54"/>
      <c r="F129" t="e">
        <f t="shared" si="4"/>
        <v>#N/A</v>
      </c>
      <c r="H129" s="47">
        <f t="shared" si="5"/>
        <v>0</v>
      </c>
      <c r="I129" s="47"/>
    </row>
    <row r="130" spans="1:9" x14ac:dyDescent="0.2">
      <c r="B130" s="72" t="str">
        <f>IF(OR(C130="", ISNUMBER(SEARCH("~*",C130))),"",MAX($B$1:B129)+1)</f>
        <v/>
      </c>
      <c r="C130" s="43" t="s">
        <v>270</v>
      </c>
      <c r="D130" s="54"/>
      <c r="F130" t="e">
        <f t="shared" si="4"/>
        <v>#N/A</v>
      </c>
      <c r="H130" s="47">
        <f t="shared" si="5"/>
        <v>0</v>
      </c>
      <c r="I130" s="47"/>
    </row>
    <row r="131" spans="1:9" x14ac:dyDescent="0.2">
      <c r="B131" s="72" t="str">
        <f>IF(OR(C131="", ISNUMBER(SEARCH("~*",C131))),"",MAX($B$1:B130)+1)</f>
        <v/>
      </c>
      <c r="C131" s="43"/>
      <c r="D131" s="54"/>
      <c r="F131" t="e">
        <f t="shared" si="4"/>
        <v>#N/A</v>
      </c>
      <c r="H131" s="47">
        <f t="shared" si="5"/>
        <v>0</v>
      </c>
      <c r="I131" s="47"/>
    </row>
    <row r="132" spans="1:9" x14ac:dyDescent="0.2">
      <c r="A132"/>
      <c r="B132" s="72" t="str">
        <f>IF(OR(C132="", ISNUMBER(SEARCH("~*",C132))),"",MAX($B$1:B131)+1)</f>
        <v/>
      </c>
      <c r="C132" s="49" t="s">
        <v>271</v>
      </c>
      <c r="D132" s="55"/>
      <c r="F132" t="e">
        <f t="shared" si="4"/>
        <v>#N/A</v>
      </c>
      <c r="H132" s="47">
        <f t="shared" si="5"/>
        <v>0</v>
      </c>
      <c r="I132" s="47"/>
    </row>
    <row r="133" spans="1:9" ht="30" x14ac:dyDescent="0.2">
      <c r="A133"/>
      <c r="B133" s="72">
        <f>IF(OR(C133="", ISNUMBER(SEARCH("~*",C133))),"",MAX($B$1:B132)+1)</f>
        <v>68</v>
      </c>
      <c r="C133" s="49" t="s">
        <v>272</v>
      </c>
      <c r="D133" s="55"/>
      <c r="F133" t="e">
        <f t="shared" si="4"/>
        <v>#N/A</v>
      </c>
      <c r="H133" s="47">
        <f t="shared" si="5"/>
        <v>0</v>
      </c>
      <c r="I133" s="47"/>
    </row>
    <row r="134" spans="1:9" x14ac:dyDescent="0.2">
      <c r="A134" s="22">
        <v>0.39444444444444443</v>
      </c>
      <c r="B134" s="72">
        <f>IF(OR(C134="", ISNUMBER(SEARCH("~*",C134))),"",MAX($B$1:B133)+1)</f>
        <v>69</v>
      </c>
      <c r="C134" s="49" t="s">
        <v>787</v>
      </c>
      <c r="D134" s="54"/>
      <c r="E134" t="s">
        <v>727</v>
      </c>
      <c r="F134">
        <f t="shared" si="4"/>
        <v>2</v>
      </c>
      <c r="H134" s="47">
        <f t="shared" si="5"/>
        <v>0.39444444444444443</v>
      </c>
      <c r="I134" s="47"/>
    </row>
    <row r="135" spans="1:9" x14ac:dyDescent="0.2">
      <c r="A135"/>
      <c r="B135" s="72">
        <f>IF(OR(C135="", ISNUMBER(SEARCH("~*",C135))),"",MAX($B$1:B134)+1)</f>
        <v>70</v>
      </c>
      <c r="C135" s="49" t="s">
        <v>274</v>
      </c>
      <c r="D135" s="54"/>
      <c r="F135" t="e">
        <f t="shared" si="4"/>
        <v>#N/A</v>
      </c>
      <c r="H135" s="47">
        <f t="shared" si="5"/>
        <v>0</v>
      </c>
      <c r="I135" s="47"/>
    </row>
    <row r="136" spans="1:9" x14ac:dyDescent="0.2">
      <c r="A136"/>
      <c r="B136" s="72">
        <f>IF(OR(C136="", ISNUMBER(SEARCH("~*",C136))),"",MAX($B$1:B135)+1)</f>
        <v>71</v>
      </c>
      <c r="C136" s="49" t="s">
        <v>275</v>
      </c>
      <c r="D136" s="54"/>
      <c r="F136" t="e">
        <f t="shared" si="4"/>
        <v>#N/A</v>
      </c>
      <c r="H136" s="47">
        <f t="shared" si="5"/>
        <v>0</v>
      </c>
      <c r="I136" s="47"/>
    </row>
    <row r="137" spans="1:9" x14ac:dyDescent="0.2">
      <c r="A137"/>
      <c r="B137" s="72" t="str">
        <f>IF(OR(C137="", ISNUMBER(SEARCH("~*",C137))),"",MAX($B$1:B136)+1)</f>
        <v/>
      </c>
      <c r="C137" s="43"/>
      <c r="D137" s="54"/>
      <c r="F137" t="e">
        <f t="shared" si="4"/>
        <v>#N/A</v>
      </c>
      <c r="H137" s="47">
        <f t="shared" si="5"/>
        <v>0</v>
      </c>
      <c r="I137" s="47"/>
    </row>
    <row r="138" spans="1:9" x14ac:dyDescent="0.2">
      <c r="A138"/>
      <c r="B138" s="72" t="str">
        <f>IF(OR(C138="", ISNUMBER(SEARCH("~*",C138))),"",MAX($B$1:B137)+1)</f>
        <v/>
      </c>
      <c r="C138" s="43" t="s">
        <v>276</v>
      </c>
      <c r="D138" s="54"/>
      <c r="F138" t="e">
        <f t="shared" si="4"/>
        <v>#N/A</v>
      </c>
      <c r="H138" s="47">
        <f t="shared" si="5"/>
        <v>0</v>
      </c>
      <c r="I138" s="47"/>
    </row>
    <row r="139" spans="1:9" x14ac:dyDescent="0.2">
      <c r="A139"/>
      <c r="B139" s="72" t="str">
        <f>IF(OR(C139="", ISNUMBER(SEARCH("~*",C139))),"",MAX($B$1:B138)+1)</f>
        <v/>
      </c>
      <c r="C139" s="43" t="s">
        <v>277</v>
      </c>
      <c r="D139" s="54"/>
      <c r="F139" t="e">
        <f t="shared" si="4"/>
        <v>#N/A</v>
      </c>
      <c r="H139" s="47">
        <f t="shared" si="5"/>
        <v>0</v>
      </c>
      <c r="I139" s="47"/>
    </row>
    <row r="140" spans="1:9" x14ac:dyDescent="0.2">
      <c r="A140"/>
      <c r="B140" s="72">
        <f>IF(OR(C140="", ISNUMBER(SEARCH("~*",C140))),"",MAX($B$1:B139)+1)</f>
        <v>72</v>
      </c>
      <c r="C140" s="43" t="s">
        <v>278</v>
      </c>
      <c r="D140" s="55"/>
      <c r="F140" t="e">
        <f t="shared" si="4"/>
        <v>#N/A</v>
      </c>
      <c r="H140" s="47">
        <f t="shared" si="5"/>
        <v>0</v>
      </c>
      <c r="I140" s="47"/>
    </row>
    <row r="141" spans="1:9" ht="30" x14ac:dyDescent="0.2">
      <c r="A141"/>
      <c r="B141" s="72">
        <f>IF(OR(C141="", ISNUMBER(SEARCH("~*",C141))),"",MAX($B$1:B140)+1)</f>
        <v>73</v>
      </c>
      <c r="C141" s="43" t="s">
        <v>279</v>
      </c>
      <c r="D141" s="55"/>
      <c r="F141" t="e">
        <f t="shared" si="4"/>
        <v>#N/A</v>
      </c>
      <c r="H141" s="47">
        <f t="shared" si="5"/>
        <v>0</v>
      </c>
      <c r="I141" s="47"/>
    </row>
    <row r="142" spans="1:9" x14ac:dyDescent="0.2">
      <c r="A142"/>
      <c r="B142" s="72">
        <f>IF(OR(C142="", ISNUMBER(SEARCH("~*",C142))),"",MAX($B$1:B141)+1)</f>
        <v>74</v>
      </c>
      <c r="C142" s="43" t="s">
        <v>280</v>
      </c>
      <c r="D142" s="55"/>
      <c r="F142" t="e">
        <f t="shared" si="4"/>
        <v>#N/A</v>
      </c>
      <c r="H142" s="47">
        <f t="shared" si="5"/>
        <v>0</v>
      </c>
      <c r="I142" s="47"/>
    </row>
    <row r="143" spans="1:9" x14ac:dyDescent="0.2">
      <c r="A143"/>
      <c r="B143" s="72">
        <f>IF(OR(C143="", ISNUMBER(SEARCH("~*",C143))),"",MAX($B$1:B142)+1)</f>
        <v>75</v>
      </c>
      <c r="C143" s="43" t="s">
        <v>281</v>
      </c>
      <c r="D143" s="54"/>
      <c r="F143" t="e">
        <f t="shared" si="4"/>
        <v>#N/A</v>
      </c>
      <c r="H143" s="47">
        <f t="shared" si="5"/>
        <v>0</v>
      </c>
      <c r="I143" s="47"/>
    </row>
    <row r="144" spans="1:9" x14ac:dyDescent="0.2">
      <c r="A144"/>
      <c r="B144" s="72">
        <f>IF(OR(C144="", ISNUMBER(SEARCH("~*",C144))),"",MAX($B$1:B143)+1)</f>
        <v>76</v>
      </c>
      <c r="C144" s="43" t="s">
        <v>282</v>
      </c>
      <c r="D144" s="54"/>
      <c r="F144" t="e">
        <f t="shared" si="4"/>
        <v>#N/A</v>
      </c>
      <c r="H144" s="47">
        <f t="shared" si="5"/>
        <v>0</v>
      </c>
      <c r="I144" s="47"/>
    </row>
    <row r="145" spans="1:9" x14ac:dyDescent="0.2">
      <c r="A145"/>
      <c r="B145" s="72">
        <f>IF(OR(C145="", ISNUMBER(SEARCH("~*",C145))),"",MAX($B$1:B144)+1)</f>
        <v>77</v>
      </c>
      <c r="C145" s="43" t="s">
        <v>283</v>
      </c>
      <c r="D145" s="54"/>
      <c r="F145" t="e">
        <f t="shared" ref="F145:F208" si="6">VLOOKUP(E145,$S$7:$U$12,3,0)</f>
        <v>#N/A</v>
      </c>
      <c r="H145" s="47">
        <f t="shared" ref="H145:H208" si="7">A145</f>
        <v>0</v>
      </c>
      <c r="I145" s="47"/>
    </row>
    <row r="146" spans="1:9" x14ac:dyDescent="0.2">
      <c r="B146" s="72">
        <f>IF(OR(C146="", ISNUMBER(SEARCH("~*",C146))),"",MAX($B$1:B145)+1)</f>
        <v>78</v>
      </c>
      <c r="C146" s="43" t="s">
        <v>284</v>
      </c>
      <c r="D146" s="54"/>
      <c r="F146" t="e">
        <f t="shared" si="6"/>
        <v>#N/A</v>
      </c>
      <c r="H146" s="47">
        <f t="shared" si="7"/>
        <v>0</v>
      </c>
      <c r="I146" s="47"/>
    </row>
    <row r="147" spans="1:9" x14ac:dyDescent="0.2">
      <c r="B147" s="72">
        <f>IF(OR(C147="", ISNUMBER(SEARCH("~*",C147))),"",MAX($B$1:B146)+1)</f>
        <v>79</v>
      </c>
      <c r="C147" s="43" t="s">
        <v>285</v>
      </c>
      <c r="D147" s="54"/>
      <c r="F147" t="e">
        <f t="shared" si="6"/>
        <v>#N/A</v>
      </c>
      <c r="H147" s="47">
        <f t="shared" si="7"/>
        <v>0</v>
      </c>
      <c r="I147" s="47"/>
    </row>
    <row r="148" spans="1:9" x14ac:dyDescent="0.2">
      <c r="B148" s="72">
        <f>IF(OR(C148="", ISNUMBER(SEARCH("~*",C148))),"",MAX($B$1:B147)+1)</f>
        <v>80</v>
      </c>
      <c r="C148" s="43" t="s">
        <v>286</v>
      </c>
      <c r="D148" s="54"/>
      <c r="F148" t="e">
        <f t="shared" si="6"/>
        <v>#N/A</v>
      </c>
      <c r="H148" s="47">
        <f t="shared" si="7"/>
        <v>0</v>
      </c>
      <c r="I148" s="47"/>
    </row>
    <row r="149" spans="1:9" x14ac:dyDescent="0.2">
      <c r="B149" s="72" t="str">
        <f>IF(OR(C149="", ISNUMBER(SEARCH("~*",C149))),"",MAX($B$1:B148)+1)</f>
        <v/>
      </c>
      <c r="C149" s="43" t="s">
        <v>287</v>
      </c>
      <c r="D149" s="54"/>
      <c r="F149" t="e">
        <f t="shared" si="6"/>
        <v>#N/A</v>
      </c>
      <c r="H149" s="47">
        <f t="shared" si="7"/>
        <v>0</v>
      </c>
      <c r="I149" s="47"/>
    </row>
    <row r="150" spans="1:9" x14ac:dyDescent="0.2">
      <c r="B150" s="72" t="str">
        <f>IF(OR(C150="", ISNUMBER(SEARCH("~*",C150))),"",MAX($B$1:B149)+1)</f>
        <v/>
      </c>
      <c r="C150" s="43"/>
      <c r="D150" s="54"/>
      <c r="F150" t="e">
        <f t="shared" si="6"/>
        <v>#N/A</v>
      </c>
      <c r="H150" s="47">
        <f t="shared" si="7"/>
        <v>0</v>
      </c>
      <c r="I150" s="47"/>
    </row>
    <row r="151" spans="1:9" x14ac:dyDescent="0.2">
      <c r="B151" s="72">
        <f>IF(OR(C151="", ISNUMBER(SEARCH("~*",C151))),"",MAX($B$1:B150)+1)</f>
        <v>81</v>
      </c>
      <c r="C151" s="43" t="s">
        <v>288</v>
      </c>
      <c r="D151" s="54"/>
      <c r="F151" t="e">
        <f t="shared" si="6"/>
        <v>#N/A</v>
      </c>
      <c r="H151" s="47">
        <f t="shared" si="7"/>
        <v>0</v>
      </c>
      <c r="I151" s="47"/>
    </row>
    <row r="152" spans="1:9" x14ac:dyDescent="0.2">
      <c r="B152" s="72">
        <f>IF(OR(C152="", ISNUMBER(SEARCH("~*",C152))),"",MAX($B$1:B151)+1)</f>
        <v>82</v>
      </c>
      <c r="C152" s="43" t="s">
        <v>289</v>
      </c>
      <c r="D152" s="54"/>
      <c r="F152" t="e">
        <f t="shared" si="6"/>
        <v>#N/A</v>
      </c>
      <c r="H152" s="47">
        <f t="shared" si="7"/>
        <v>0</v>
      </c>
      <c r="I152" s="47"/>
    </row>
    <row r="153" spans="1:9" x14ac:dyDescent="0.2">
      <c r="B153" s="72" t="str">
        <f>IF(OR(C153="", ISNUMBER(SEARCH("~*",C153))),"",MAX($B$1:B152)+1)</f>
        <v/>
      </c>
      <c r="C153" s="43"/>
      <c r="D153" s="54"/>
      <c r="F153" t="e">
        <f t="shared" si="6"/>
        <v>#N/A</v>
      </c>
      <c r="H153" s="47">
        <f t="shared" si="7"/>
        <v>0</v>
      </c>
      <c r="I153" s="47"/>
    </row>
    <row r="154" spans="1:9" x14ac:dyDescent="0.2">
      <c r="B154" s="72" t="str">
        <f>IF(OR(C154="", ISNUMBER(SEARCH("~*",C154))),"",MAX($B$1:B153)+1)</f>
        <v/>
      </c>
      <c r="C154" s="43" t="s">
        <v>290</v>
      </c>
      <c r="D154" s="54"/>
      <c r="F154" t="e">
        <f t="shared" si="6"/>
        <v>#N/A</v>
      </c>
      <c r="H154" s="47">
        <f t="shared" si="7"/>
        <v>0</v>
      </c>
      <c r="I154" s="47"/>
    </row>
    <row r="155" spans="1:9" x14ac:dyDescent="0.2">
      <c r="B155" s="72" t="str">
        <f>IF(OR(C155="", ISNUMBER(SEARCH("~*",C155))),"",MAX($B$1:B154)+1)</f>
        <v/>
      </c>
      <c r="C155" s="49" t="s">
        <v>291</v>
      </c>
      <c r="D155" s="55"/>
      <c r="F155" t="e">
        <f t="shared" si="6"/>
        <v>#N/A</v>
      </c>
      <c r="H155" s="47">
        <f t="shared" si="7"/>
        <v>0</v>
      </c>
      <c r="I155" s="47"/>
    </row>
    <row r="156" spans="1:9" x14ac:dyDescent="0.2">
      <c r="B156" s="72">
        <f>IF(OR(C156="", ISNUMBER(SEARCH("~*",C156))),"",MAX($B$1:B155)+1)</f>
        <v>83</v>
      </c>
      <c r="C156" s="49" t="s">
        <v>292</v>
      </c>
      <c r="D156" s="55"/>
      <c r="F156" t="e">
        <f t="shared" si="6"/>
        <v>#N/A</v>
      </c>
      <c r="H156" s="47">
        <f t="shared" si="7"/>
        <v>0</v>
      </c>
      <c r="I156" s="47"/>
    </row>
    <row r="157" spans="1:9" x14ac:dyDescent="0.2">
      <c r="A157" s="50"/>
      <c r="B157" s="72" t="str">
        <f>IF(OR(C157="", ISNUMBER(SEARCH("~*",C157))),"",MAX($B$1:B156)+1)</f>
        <v/>
      </c>
      <c r="C157" s="49" t="s">
        <v>293</v>
      </c>
      <c r="D157" s="55"/>
      <c r="F157" t="e">
        <f t="shared" si="6"/>
        <v>#N/A</v>
      </c>
      <c r="H157" s="47">
        <f t="shared" si="7"/>
        <v>0</v>
      </c>
      <c r="I157" s="47"/>
    </row>
    <row r="158" spans="1:9" x14ac:dyDescent="0.2">
      <c r="B158" s="72" t="str">
        <f>IF(OR(C158="", ISNUMBER(SEARCH("~*",C158))),"",MAX($B$1:B157)+1)</f>
        <v/>
      </c>
      <c r="C158" s="43"/>
      <c r="D158" s="55"/>
      <c r="F158" t="e">
        <f t="shared" si="6"/>
        <v>#N/A</v>
      </c>
      <c r="H158" s="47">
        <f t="shared" si="7"/>
        <v>0</v>
      </c>
      <c r="I158" s="47"/>
    </row>
    <row r="159" spans="1:9" x14ac:dyDescent="0.2">
      <c r="B159" s="72" t="str">
        <f>IF(OR(C159="", ISNUMBER(SEARCH("~*",C159))),"",MAX($B$1:B158)+1)</f>
        <v/>
      </c>
      <c r="C159" s="43" t="s">
        <v>294</v>
      </c>
      <c r="D159" s="54"/>
      <c r="F159" t="e">
        <f t="shared" si="6"/>
        <v>#N/A</v>
      </c>
      <c r="H159" s="47">
        <f t="shared" si="7"/>
        <v>0</v>
      </c>
      <c r="I159" s="47"/>
    </row>
    <row r="160" spans="1:9" x14ac:dyDescent="0.2">
      <c r="B160" s="72" t="str">
        <f>IF(OR(C160="", ISNUMBER(SEARCH("~*",C160))),"",MAX($B$1:B159)+1)</f>
        <v/>
      </c>
      <c r="C160" s="43"/>
      <c r="D160" s="54"/>
      <c r="F160" t="e">
        <f t="shared" si="6"/>
        <v>#N/A</v>
      </c>
      <c r="H160" s="47">
        <f t="shared" si="7"/>
        <v>0</v>
      </c>
      <c r="I160" s="47"/>
    </row>
    <row r="161" spans="1:9" x14ac:dyDescent="0.2">
      <c r="B161" s="72" t="str">
        <f>IF(OR(C161="", ISNUMBER(SEARCH("~*",C161))),"",MAX($B$1:B160)+1)</f>
        <v/>
      </c>
      <c r="C161" s="43" t="s">
        <v>295</v>
      </c>
      <c r="D161" s="54"/>
      <c r="F161" t="e">
        <f t="shared" si="6"/>
        <v>#N/A</v>
      </c>
      <c r="H161" s="47">
        <f t="shared" si="7"/>
        <v>0</v>
      </c>
      <c r="I161" s="47"/>
    </row>
    <row r="162" spans="1:9" x14ac:dyDescent="0.2">
      <c r="A162" s="47">
        <v>0.53125</v>
      </c>
      <c r="B162" s="72">
        <f>IF(OR(C162="", ISNUMBER(SEARCH("~*",C162))),"",MAX($B$1:B161)+1)</f>
        <v>84</v>
      </c>
      <c r="C162" s="43" t="s">
        <v>296</v>
      </c>
      <c r="D162" s="54"/>
      <c r="E162" t="s">
        <v>727</v>
      </c>
      <c r="F162">
        <f t="shared" si="6"/>
        <v>2</v>
      </c>
      <c r="H162" s="47">
        <f t="shared" si="7"/>
        <v>0.53125</v>
      </c>
      <c r="I162" s="47"/>
    </row>
    <row r="163" spans="1:9" x14ac:dyDescent="0.2">
      <c r="B163" s="72" t="str">
        <f>IF(OR(C163="", ISNUMBER(SEARCH("~*",C163))),"",MAX($B$1:B162)+1)</f>
        <v/>
      </c>
      <c r="C163" s="43" t="s">
        <v>297</v>
      </c>
      <c r="D163" s="54"/>
      <c r="F163" t="e">
        <f t="shared" si="6"/>
        <v>#N/A</v>
      </c>
      <c r="H163" s="47">
        <f t="shared" si="7"/>
        <v>0</v>
      </c>
      <c r="I163" s="47"/>
    </row>
    <row r="164" spans="1:9" x14ac:dyDescent="0.2">
      <c r="B164" s="72" t="str">
        <f>IF(OR(C164="", ISNUMBER(SEARCH("~*",C164))),"",MAX($B$1:B163)+1)</f>
        <v/>
      </c>
      <c r="C164" s="43"/>
      <c r="D164" s="54"/>
      <c r="F164" t="e">
        <f t="shared" si="6"/>
        <v>#N/A</v>
      </c>
      <c r="H164" s="47">
        <f t="shared" si="7"/>
        <v>0</v>
      </c>
      <c r="I164" s="47"/>
    </row>
    <row r="165" spans="1:9" x14ac:dyDescent="0.2">
      <c r="B165" s="72" t="str">
        <f>IF(OR(C165="", ISNUMBER(SEARCH("~*",C165))),"",MAX($B$1:B164)+1)</f>
        <v/>
      </c>
      <c r="C165" s="43" t="s">
        <v>298</v>
      </c>
      <c r="D165" s="54"/>
      <c r="F165" t="e">
        <f t="shared" si="6"/>
        <v>#N/A</v>
      </c>
      <c r="H165" s="47">
        <f t="shared" si="7"/>
        <v>0</v>
      </c>
      <c r="I165" s="47"/>
    </row>
    <row r="166" spans="1:9" x14ac:dyDescent="0.2">
      <c r="B166" s="72" t="str">
        <f>IF(OR(C166="", ISNUMBER(SEARCH("~*",C166))),"",MAX($B$1:B165)+1)</f>
        <v/>
      </c>
      <c r="C166" s="43" t="s">
        <v>299</v>
      </c>
      <c r="D166" s="54"/>
      <c r="F166" t="e">
        <f t="shared" si="6"/>
        <v>#N/A</v>
      </c>
      <c r="H166" s="47">
        <f t="shared" si="7"/>
        <v>0</v>
      </c>
      <c r="I166" s="47"/>
    </row>
    <row r="167" spans="1:9" x14ac:dyDescent="0.2">
      <c r="B167" s="72" t="str">
        <f>IF(OR(C167="", ISNUMBER(SEARCH("~*",C167))),"",MAX($B$1:B166)+1)</f>
        <v/>
      </c>
      <c r="C167" s="43" t="s">
        <v>300</v>
      </c>
      <c r="D167" s="54"/>
      <c r="F167" t="e">
        <f t="shared" si="6"/>
        <v>#N/A</v>
      </c>
      <c r="H167" s="47">
        <f t="shared" si="7"/>
        <v>0</v>
      </c>
      <c r="I167" s="47"/>
    </row>
    <row r="168" spans="1:9" x14ac:dyDescent="0.2">
      <c r="B168" s="72" t="str">
        <f>IF(OR(C168="", ISNUMBER(SEARCH("~*",C168))),"",MAX($B$1:B167)+1)</f>
        <v/>
      </c>
      <c r="C168" s="43"/>
      <c r="D168" s="54"/>
      <c r="F168" t="e">
        <f t="shared" si="6"/>
        <v>#N/A</v>
      </c>
      <c r="H168" s="47">
        <f t="shared" si="7"/>
        <v>0</v>
      </c>
      <c r="I168" s="47"/>
    </row>
    <row r="169" spans="1:9" x14ac:dyDescent="0.2">
      <c r="B169" s="72" t="str">
        <f>IF(OR(C169="", ISNUMBER(SEARCH("~*",C169))),"",MAX($B$1:B168)+1)</f>
        <v/>
      </c>
      <c r="C169" s="49" t="s">
        <v>301</v>
      </c>
      <c r="D169" s="54"/>
      <c r="F169" t="e">
        <f t="shared" si="6"/>
        <v>#N/A</v>
      </c>
      <c r="H169" s="47">
        <f t="shared" si="7"/>
        <v>0</v>
      </c>
      <c r="I169" s="47"/>
    </row>
    <row r="170" spans="1:9" x14ac:dyDescent="0.2">
      <c r="B170" s="72">
        <f>IF(OR(C170="", ISNUMBER(SEARCH("~*",C170))),"",MAX($B$1:B169)+1)</f>
        <v>85</v>
      </c>
      <c r="C170" s="49" t="s">
        <v>800</v>
      </c>
      <c r="D170" s="54"/>
      <c r="F170" t="e">
        <f t="shared" si="6"/>
        <v>#N/A</v>
      </c>
      <c r="H170" s="47">
        <f t="shared" si="7"/>
        <v>0</v>
      </c>
      <c r="I170" s="47"/>
    </row>
    <row r="171" spans="1:9" x14ac:dyDescent="0.2">
      <c r="A171" s="47">
        <v>0.57361111111111118</v>
      </c>
      <c r="B171" s="72">
        <f>IF(OR(C171="", ISNUMBER(SEARCH("~*",C171))),"",MAX($B$1:B170)+1)</f>
        <v>86</v>
      </c>
      <c r="C171" s="55" t="s">
        <v>799</v>
      </c>
      <c r="D171" s="54"/>
      <c r="E171" s="41" t="s">
        <v>727</v>
      </c>
      <c r="F171">
        <f t="shared" si="6"/>
        <v>2</v>
      </c>
      <c r="H171" s="47">
        <f t="shared" si="7"/>
        <v>0.57361111111111118</v>
      </c>
      <c r="I171" s="47"/>
    </row>
    <row r="172" spans="1:9" x14ac:dyDescent="0.2">
      <c r="B172" s="72" t="str">
        <f>IF(OR(C172="", ISNUMBER(SEARCH("~*",C172))),"",MAX($B$1:B171)+1)</f>
        <v/>
      </c>
      <c r="C172" s="49" t="s">
        <v>304</v>
      </c>
      <c r="D172" s="54"/>
      <c r="F172" t="e">
        <f t="shared" si="6"/>
        <v>#N/A</v>
      </c>
      <c r="H172" s="47">
        <f t="shared" si="7"/>
        <v>0</v>
      </c>
      <c r="I172" s="47"/>
    </row>
    <row r="173" spans="1:9" x14ac:dyDescent="0.2">
      <c r="B173" s="72">
        <f>IF(OR(C173="", ISNUMBER(SEARCH("~*",C173))),"",MAX($B$1:B172)+1)</f>
        <v>87</v>
      </c>
      <c r="C173" s="49" t="s">
        <v>305</v>
      </c>
      <c r="D173" s="54"/>
      <c r="F173" t="e">
        <f t="shared" si="6"/>
        <v>#N/A</v>
      </c>
      <c r="H173" s="47">
        <f t="shared" si="7"/>
        <v>0</v>
      </c>
      <c r="I173" s="47"/>
    </row>
    <row r="174" spans="1:9" x14ac:dyDescent="0.2">
      <c r="A174" s="22">
        <v>0.57777777777777783</v>
      </c>
      <c r="B174" s="72">
        <f>IF(OR(C174="", ISNUMBER(SEARCH("~*",C174))),"",MAX($B$1:B173)+1)</f>
        <v>88</v>
      </c>
      <c r="C174" s="49" t="s">
        <v>306</v>
      </c>
      <c r="D174" s="54"/>
      <c r="E174" t="s">
        <v>727</v>
      </c>
      <c r="F174">
        <f t="shared" si="6"/>
        <v>2</v>
      </c>
      <c r="H174" s="47">
        <f t="shared" si="7"/>
        <v>0.57777777777777783</v>
      </c>
      <c r="I174" s="47"/>
    </row>
    <row r="175" spans="1:9" x14ac:dyDescent="0.2">
      <c r="A175"/>
      <c r="B175" s="72">
        <f>IF(OR(C175="", ISNUMBER(SEARCH("~*",C175))),"",MAX($B$1:B174)+1)</f>
        <v>89</v>
      </c>
      <c r="C175" s="49" t="s">
        <v>307</v>
      </c>
      <c r="D175" s="54"/>
      <c r="F175" t="e">
        <f t="shared" si="6"/>
        <v>#N/A</v>
      </c>
      <c r="H175" s="47">
        <f t="shared" si="7"/>
        <v>0</v>
      </c>
      <c r="I175" s="47"/>
    </row>
    <row r="176" spans="1:9" x14ac:dyDescent="0.2">
      <c r="A176"/>
      <c r="B176" s="72">
        <f>IF(OR(C176="", ISNUMBER(SEARCH("~*",C176))),"",MAX($B$1:B175)+1)</f>
        <v>90</v>
      </c>
      <c r="C176" s="49" t="s">
        <v>308</v>
      </c>
      <c r="D176" s="54"/>
      <c r="F176" t="e">
        <f t="shared" si="6"/>
        <v>#N/A</v>
      </c>
      <c r="H176" s="47">
        <f t="shared" si="7"/>
        <v>0</v>
      </c>
      <c r="I176" s="47"/>
    </row>
    <row r="177" spans="1:9" x14ac:dyDescent="0.2">
      <c r="A177"/>
      <c r="B177" s="72" t="str">
        <f>IF(OR(C177="", ISNUMBER(SEARCH("~*",C177))),"",MAX($B$1:B176)+1)</f>
        <v/>
      </c>
      <c r="C177" s="49" t="s">
        <v>309</v>
      </c>
      <c r="D177" s="54"/>
      <c r="F177" t="e">
        <f t="shared" si="6"/>
        <v>#N/A</v>
      </c>
      <c r="H177" s="47">
        <f t="shared" si="7"/>
        <v>0</v>
      </c>
      <c r="I177" s="47"/>
    </row>
    <row r="178" spans="1:9" x14ac:dyDescent="0.2">
      <c r="A178"/>
      <c r="B178" s="72">
        <f>IF(OR(C178="", ISNUMBER(SEARCH("~*",C178))),"",MAX($B$1:B177)+1)</f>
        <v>91</v>
      </c>
      <c r="C178" s="49" t="s">
        <v>310</v>
      </c>
      <c r="D178" s="54"/>
      <c r="F178" t="e">
        <f t="shared" si="6"/>
        <v>#N/A</v>
      </c>
      <c r="H178" s="47">
        <f t="shared" si="7"/>
        <v>0</v>
      </c>
      <c r="I178" s="47"/>
    </row>
    <row r="179" spans="1:9" x14ac:dyDescent="0.2">
      <c r="A179"/>
      <c r="B179" s="72" t="str">
        <f>IF(OR(C179="", ISNUMBER(SEARCH("~*",C179))),"",MAX($B$1:B178)+1)</f>
        <v/>
      </c>
      <c r="C179" s="43"/>
      <c r="D179" s="54"/>
      <c r="F179" t="e">
        <f t="shared" si="6"/>
        <v>#N/A</v>
      </c>
      <c r="H179" s="47">
        <f t="shared" si="7"/>
        <v>0</v>
      </c>
      <c r="I179" s="47"/>
    </row>
    <row r="180" spans="1:9" x14ac:dyDescent="0.2">
      <c r="A180"/>
      <c r="B180" s="72">
        <f>IF(OR(C180="", ISNUMBER(SEARCH("~*",C180))),"",MAX($B$1:B179)+1)</f>
        <v>92</v>
      </c>
      <c r="C180" s="43" t="s">
        <v>311</v>
      </c>
      <c r="D180" s="54"/>
      <c r="F180" t="e">
        <f t="shared" si="6"/>
        <v>#N/A</v>
      </c>
      <c r="H180" s="47">
        <f t="shared" si="7"/>
        <v>0</v>
      </c>
      <c r="I180" s="47"/>
    </row>
    <row r="181" spans="1:9" x14ac:dyDescent="0.2">
      <c r="A181"/>
      <c r="B181" s="72">
        <f>IF(OR(C181="", ISNUMBER(SEARCH("~*",C181))),"",MAX($B$1:B180)+1)</f>
        <v>93</v>
      </c>
      <c r="C181" s="43" t="s">
        <v>312</v>
      </c>
      <c r="D181" s="54"/>
      <c r="F181" t="e">
        <f t="shared" si="6"/>
        <v>#N/A</v>
      </c>
      <c r="H181" s="47">
        <f t="shared" si="7"/>
        <v>0</v>
      </c>
      <c r="I181" s="47"/>
    </row>
    <row r="182" spans="1:9" x14ac:dyDescent="0.2">
      <c r="A182"/>
      <c r="B182" s="72" t="str">
        <f>IF(OR(C182="", ISNUMBER(SEARCH("~*",C182))),"",MAX($B$1:B181)+1)</f>
        <v/>
      </c>
      <c r="C182" s="43"/>
      <c r="D182" s="54"/>
      <c r="F182" t="e">
        <f t="shared" si="6"/>
        <v>#N/A</v>
      </c>
      <c r="H182" s="47">
        <f t="shared" si="7"/>
        <v>0</v>
      </c>
      <c r="I182" s="47"/>
    </row>
    <row r="183" spans="1:9" x14ac:dyDescent="0.2">
      <c r="A183"/>
      <c r="B183" s="72" t="str">
        <f>IF(OR(C183="", ISNUMBER(SEARCH("~*",C183))),"",MAX($B$1:B182)+1)</f>
        <v/>
      </c>
      <c r="C183" s="43" t="s">
        <v>796</v>
      </c>
      <c r="D183" s="55"/>
      <c r="F183" t="e">
        <f t="shared" si="6"/>
        <v>#N/A</v>
      </c>
      <c r="H183" s="47">
        <f t="shared" si="7"/>
        <v>0</v>
      </c>
      <c r="I183" s="47"/>
    </row>
    <row r="184" spans="1:9" x14ac:dyDescent="0.2">
      <c r="A184"/>
      <c r="B184" s="72" t="str">
        <f>IF(OR(C184="", ISNUMBER(SEARCH("~*",C184))),"",MAX($B$1:B183)+1)</f>
        <v/>
      </c>
      <c r="C184" s="43"/>
      <c r="D184" s="55"/>
      <c r="F184" t="e">
        <f t="shared" si="6"/>
        <v>#N/A</v>
      </c>
      <c r="H184" s="47">
        <f t="shared" si="7"/>
        <v>0</v>
      </c>
      <c r="I184" s="47"/>
    </row>
    <row r="185" spans="1:9" x14ac:dyDescent="0.2">
      <c r="A185"/>
      <c r="B185" s="72" t="str">
        <f>IF(OR(C185="", ISNUMBER(SEARCH("~*",C185))),"",MAX($B$1:B184)+1)</f>
        <v/>
      </c>
      <c r="C185" s="49" t="s">
        <v>314</v>
      </c>
      <c r="D185" s="54"/>
      <c r="F185" t="e">
        <f t="shared" si="6"/>
        <v>#N/A</v>
      </c>
      <c r="H185" s="47">
        <f t="shared" si="7"/>
        <v>0</v>
      </c>
      <c r="I185" s="47"/>
    </row>
    <row r="186" spans="1:9" x14ac:dyDescent="0.2">
      <c r="A186"/>
      <c r="B186" s="72">
        <f>IF(OR(C186="", ISNUMBER(SEARCH("~*",C186))),"",MAX($B$1:B185)+1)</f>
        <v>94</v>
      </c>
      <c r="C186" s="49" t="s">
        <v>315</v>
      </c>
      <c r="D186" s="54"/>
      <c r="F186" t="e">
        <f t="shared" si="6"/>
        <v>#N/A</v>
      </c>
      <c r="H186" s="47">
        <f t="shared" si="7"/>
        <v>0</v>
      </c>
      <c r="I186" s="47"/>
    </row>
    <row r="187" spans="1:9" x14ac:dyDescent="0.2">
      <c r="A187"/>
      <c r="B187" s="72" t="str">
        <f>IF(OR(C187="", ISNUMBER(SEARCH("~*",C187))),"",MAX($B$1:B186)+1)</f>
        <v/>
      </c>
      <c r="C187" s="49"/>
      <c r="D187" s="54"/>
      <c r="F187" t="e">
        <f t="shared" si="6"/>
        <v>#N/A</v>
      </c>
      <c r="H187" s="47">
        <f t="shared" si="7"/>
        <v>0</v>
      </c>
      <c r="I187" s="47"/>
    </row>
    <row r="188" spans="1:9" x14ac:dyDescent="0.2">
      <c r="B188" s="72" t="str">
        <f>IF(OR(C188="", ISNUMBER(SEARCH("~*",C188))),"",MAX($B$1:B187)+1)</f>
        <v/>
      </c>
      <c r="C188" s="49" t="s">
        <v>316</v>
      </c>
      <c r="D188" s="54"/>
      <c r="F188" t="e">
        <f t="shared" si="6"/>
        <v>#N/A</v>
      </c>
      <c r="H188" s="47">
        <f t="shared" si="7"/>
        <v>0</v>
      </c>
      <c r="I188" s="47"/>
    </row>
    <row r="189" spans="1:9" x14ac:dyDescent="0.2">
      <c r="B189" s="72">
        <f>IF(OR(C189="", ISNUMBER(SEARCH("~*",C189))),"",MAX($B$1:B188)+1)</f>
        <v>95</v>
      </c>
      <c r="C189" s="49" t="s">
        <v>317</v>
      </c>
      <c r="D189" s="54"/>
      <c r="F189" t="e">
        <f t="shared" si="6"/>
        <v>#N/A</v>
      </c>
      <c r="H189" s="47">
        <f t="shared" si="7"/>
        <v>0</v>
      </c>
      <c r="I189" s="47"/>
    </row>
    <row r="190" spans="1:9" x14ac:dyDescent="0.2">
      <c r="B190" s="72" t="str">
        <f>IF(OR(C190="", ISNUMBER(SEARCH("~*",C190))),"",MAX($B$1:B189)+1)</f>
        <v/>
      </c>
      <c r="C190" s="49"/>
      <c r="D190" s="54"/>
      <c r="F190" t="e">
        <f t="shared" si="6"/>
        <v>#N/A</v>
      </c>
      <c r="H190" s="47">
        <f t="shared" si="7"/>
        <v>0</v>
      </c>
      <c r="I190" s="47"/>
    </row>
    <row r="191" spans="1:9" x14ac:dyDescent="0.2">
      <c r="B191" s="72" t="str">
        <f>IF(OR(C191="", ISNUMBER(SEARCH("~*",C191))),"",MAX($B$1:B190)+1)</f>
        <v/>
      </c>
      <c r="C191" s="49" t="s">
        <v>318</v>
      </c>
      <c r="D191" s="54"/>
      <c r="F191" t="e">
        <f t="shared" si="6"/>
        <v>#N/A</v>
      </c>
      <c r="H191" s="47">
        <f t="shared" si="7"/>
        <v>0</v>
      </c>
      <c r="I191" s="47"/>
    </row>
    <row r="192" spans="1:9" x14ac:dyDescent="0.2">
      <c r="B192" s="72">
        <f>IF(OR(C192="", ISNUMBER(SEARCH("~*",C192))),"",MAX($B$1:B191)+1)</f>
        <v>96</v>
      </c>
      <c r="C192" s="49" t="s">
        <v>319</v>
      </c>
      <c r="D192" s="54"/>
      <c r="F192" t="e">
        <f t="shared" si="6"/>
        <v>#N/A</v>
      </c>
      <c r="H192" s="47">
        <f t="shared" si="7"/>
        <v>0</v>
      </c>
      <c r="I192" s="47"/>
    </row>
    <row r="193" spans="1:9" x14ac:dyDescent="0.2">
      <c r="B193" s="72" t="str">
        <f>IF(OR(C193="", ISNUMBER(SEARCH("~*",C193))),"",MAX($B$1:B192)+1)</f>
        <v/>
      </c>
      <c r="C193" s="43"/>
      <c r="D193" s="54"/>
      <c r="F193" t="e">
        <f t="shared" si="6"/>
        <v>#N/A</v>
      </c>
      <c r="H193" s="47">
        <f t="shared" si="7"/>
        <v>0</v>
      </c>
      <c r="I193" s="47"/>
    </row>
    <row r="194" spans="1:9" x14ac:dyDescent="0.2">
      <c r="B194" s="72" t="str">
        <f>IF(OR(C194="", ISNUMBER(SEARCH("~*",C194))),"",MAX($B$1:B193)+1)</f>
        <v/>
      </c>
      <c r="C194" s="43" t="s">
        <v>320</v>
      </c>
      <c r="D194" s="54"/>
      <c r="F194" t="e">
        <f t="shared" si="6"/>
        <v>#N/A</v>
      </c>
      <c r="H194" s="47">
        <f t="shared" si="7"/>
        <v>0</v>
      </c>
      <c r="I194" s="47"/>
    </row>
    <row r="195" spans="1:9" x14ac:dyDescent="0.2">
      <c r="B195" s="72" t="str">
        <f>IF(OR(C195="", ISNUMBER(SEARCH("~*",C195))),"",MAX($B$1:B194)+1)</f>
        <v/>
      </c>
      <c r="C195" s="43"/>
      <c r="D195" s="55"/>
      <c r="F195" t="e">
        <f t="shared" si="6"/>
        <v>#N/A</v>
      </c>
      <c r="H195" s="47">
        <f t="shared" si="7"/>
        <v>0</v>
      </c>
      <c r="I195" s="47"/>
    </row>
    <row r="196" spans="1:9" x14ac:dyDescent="0.2">
      <c r="B196" s="72" t="str">
        <f>IF(OR(C196="", ISNUMBER(SEARCH("~*",C196))),"",MAX($B$1:B195)+1)</f>
        <v/>
      </c>
      <c r="C196" s="43" t="s">
        <v>321</v>
      </c>
      <c r="D196" s="55"/>
      <c r="F196" t="e">
        <f t="shared" si="6"/>
        <v>#N/A</v>
      </c>
      <c r="H196" s="47">
        <f t="shared" si="7"/>
        <v>0</v>
      </c>
      <c r="I196" s="47"/>
    </row>
    <row r="197" spans="1:9" x14ac:dyDescent="0.2">
      <c r="A197" s="50"/>
      <c r="B197" s="72" t="str">
        <f>IF(OR(C197="", ISNUMBER(SEARCH("~*",C197))),"",MAX($B$1:B196)+1)</f>
        <v/>
      </c>
      <c r="C197" s="43"/>
      <c r="D197" s="55"/>
      <c r="F197" t="e">
        <f t="shared" si="6"/>
        <v>#N/A</v>
      </c>
      <c r="H197" s="47">
        <f t="shared" si="7"/>
        <v>0</v>
      </c>
      <c r="I197" s="47"/>
    </row>
    <row r="198" spans="1:9" x14ac:dyDescent="0.2">
      <c r="A198" s="50"/>
      <c r="B198" s="72" t="str">
        <f>IF(OR(C198="", ISNUMBER(SEARCH("~*",C198))),"",MAX($B$1:B197)+1)</f>
        <v/>
      </c>
      <c r="C198" s="43" t="s">
        <v>322</v>
      </c>
      <c r="D198" s="55"/>
      <c r="F198" t="e">
        <f t="shared" si="6"/>
        <v>#N/A</v>
      </c>
      <c r="H198" s="47">
        <f t="shared" si="7"/>
        <v>0</v>
      </c>
      <c r="I198" s="47"/>
    </row>
    <row r="199" spans="1:9" x14ac:dyDescent="0.2">
      <c r="A199" s="50"/>
      <c r="B199" s="72" t="str">
        <f>IF(OR(C199="", ISNUMBER(SEARCH("~*",C199))),"",MAX($B$1:B198)+1)</f>
        <v/>
      </c>
      <c r="C199" s="43" t="s">
        <v>323</v>
      </c>
      <c r="D199" s="55"/>
      <c r="F199" t="e">
        <f t="shared" si="6"/>
        <v>#N/A</v>
      </c>
      <c r="H199" s="47">
        <f t="shared" si="7"/>
        <v>0</v>
      </c>
      <c r="I199" s="47"/>
    </row>
    <row r="200" spans="1:9" x14ac:dyDescent="0.2">
      <c r="B200" s="72" t="str">
        <f>IF(OR(C200="", ISNUMBER(SEARCH("~*",C200))),"",MAX($B$1:B199)+1)</f>
        <v/>
      </c>
      <c r="C200" s="43" t="s">
        <v>324</v>
      </c>
      <c r="D200" s="55"/>
      <c r="F200" t="e">
        <f t="shared" si="6"/>
        <v>#N/A</v>
      </c>
      <c r="H200" s="47">
        <f t="shared" si="7"/>
        <v>0</v>
      </c>
      <c r="I200" s="47"/>
    </row>
    <row r="201" spans="1:9" x14ac:dyDescent="0.2">
      <c r="B201" s="72">
        <f>IF(OR(C201="", ISNUMBER(SEARCH("~*",C201))),"",MAX($B$1:B200)+1)</f>
        <v>97</v>
      </c>
      <c r="C201" s="43" t="s">
        <v>325</v>
      </c>
      <c r="D201" s="54"/>
      <c r="F201" t="e">
        <f t="shared" si="6"/>
        <v>#N/A</v>
      </c>
      <c r="H201" s="47">
        <f t="shared" si="7"/>
        <v>0</v>
      </c>
      <c r="I201" s="47"/>
    </row>
    <row r="202" spans="1:9" x14ac:dyDescent="0.2">
      <c r="B202" s="72" t="str">
        <f>IF(OR(C202="", ISNUMBER(SEARCH("~*",C202))),"",MAX($B$1:B201)+1)</f>
        <v/>
      </c>
      <c r="C202" s="43"/>
      <c r="D202" s="54"/>
      <c r="F202" t="e">
        <f t="shared" si="6"/>
        <v>#N/A</v>
      </c>
      <c r="H202" s="47">
        <f t="shared" si="7"/>
        <v>0</v>
      </c>
      <c r="I202" s="47"/>
    </row>
    <row r="203" spans="1:9" ht="30" x14ac:dyDescent="0.2">
      <c r="A203" s="47">
        <v>0.70972222222222225</v>
      </c>
      <c r="B203" s="72">
        <f>IF(OR(C203="", ISNUMBER(SEARCH("~*",C203))),"",MAX($B$1:B202)+1)</f>
        <v>98</v>
      </c>
      <c r="C203" s="43" t="s">
        <v>326</v>
      </c>
      <c r="D203" s="54"/>
      <c r="E203" t="s">
        <v>727</v>
      </c>
      <c r="F203">
        <f t="shared" si="6"/>
        <v>2</v>
      </c>
      <c r="H203" s="47">
        <f t="shared" si="7"/>
        <v>0.70972222222222225</v>
      </c>
      <c r="I203" s="47"/>
    </row>
    <row r="204" spans="1:9" x14ac:dyDescent="0.2">
      <c r="B204" s="72">
        <f>IF(OR(C204="", ISNUMBER(SEARCH("~*",C204))),"",MAX($B$1:B203)+1)</f>
        <v>99</v>
      </c>
      <c r="C204" s="43" t="s">
        <v>327</v>
      </c>
      <c r="D204" s="54"/>
      <c r="F204" t="e">
        <f t="shared" si="6"/>
        <v>#N/A</v>
      </c>
      <c r="H204" s="47">
        <f t="shared" si="7"/>
        <v>0</v>
      </c>
      <c r="I204" s="47"/>
    </row>
    <row r="205" spans="1:9" x14ac:dyDescent="0.2">
      <c r="A205" s="47">
        <v>0.72083333333333333</v>
      </c>
      <c r="B205" s="72">
        <f>IF(OR(C205="", ISNUMBER(SEARCH("~*",C205))),"",MAX($B$1:B204)+1)</f>
        <v>100</v>
      </c>
      <c r="C205" s="43" t="s">
        <v>328</v>
      </c>
      <c r="D205" s="54"/>
      <c r="F205" t="e">
        <f t="shared" si="6"/>
        <v>#N/A</v>
      </c>
      <c r="H205" s="47">
        <f t="shared" si="7"/>
        <v>0.72083333333333333</v>
      </c>
      <c r="I205" s="47"/>
    </row>
    <row r="206" spans="1:9" x14ac:dyDescent="0.2">
      <c r="B206" s="72">
        <f>IF(OR(C206="", ISNUMBER(SEARCH("~*",C206))),"",MAX($B$1:B205)+1)</f>
        <v>101</v>
      </c>
      <c r="C206" s="43" t="s">
        <v>329</v>
      </c>
      <c r="D206" s="54"/>
      <c r="F206" t="e">
        <f t="shared" si="6"/>
        <v>#N/A</v>
      </c>
      <c r="H206" s="47">
        <f t="shared" si="7"/>
        <v>0</v>
      </c>
      <c r="I206" s="47"/>
    </row>
    <row r="207" spans="1:9" x14ac:dyDescent="0.2">
      <c r="B207" s="72">
        <f>IF(OR(C207="", ISNUMBER(SEARCH("~*",C207))),"",MAX($B$1:B206)+1)</f>
        <v>102</v>
      </c>
      <c r="C207" s="43" t="s">
        <v>330</v>
      </c>
      <c r="D207" s="54"/>
      <c r="F207" t="e">
        <f t="shared" si="6"/>
        <v>#N/A</v>
      </c>
      <c r="H207" s="47">
        <f t="shared" si="7"/>
        <v>0</v>
      </c>
      <c r="I207" s="47"/>
    </row>
    <row r="208" spans="1:9" x14ac:dyDescent="0.2">
      <c r="B208" s="72" t="str">
        <f>IF(OR(C208="", ISNUMBER(SEARCH("~*",C208))),"",MAX($B$1:B207)+1)</f>
        <v/>
      </c>
      <c r="C208" s="43"/>
      <c r="D208" s="54"/>
      <c r="F208" t="e">
        <f t="shared" si="6"/>
        <v>#N/A</v>
      </c>
      <c r="H208" s="47">
        <f t="shared" si="7"/>
        <v>0</v>
      </c>
      <c r="I208" s="47"/>
    </row>
    <row r="209" spans="2:9" customFormat="1" x14ac:dyDescent="0.2">
      <c r="B209" s="72" t="str">
        <f>IF(OR(C209="", ISNUMBER(SEARCH("~*",C209))),"",MAX($B$1:B208)+1)</f>
        <v/>
      </c>
      <c r="C209" s="43" t="s">
        <v>331</v>
      </c>
      <c r="D209" s="54"/>
      <c r="F209" t="e">
        <f t="shared" ref="F209:F272" si="8">VLOOKUP(E209,$S$7:$U$12,3,0)</f>
        <v>#N/A</v>
      </c>
      <c r="H209" s="47">
        <f t="shared" ref="H209:H272" si="9">A209</f>
        <v>0</v>
      </c>
      <c r="I209" s="47"/>
    </row>
    <row r="210" spans="2:9" customFormat="1" x14ac:dyDescent="0.2">
      <c r="B210" s="72" t="str">
        <f>IF(OR(C210="", ISNUMBER(SEARCH("~*",C210))),"",MAX($B$1:B209)+1)</f>
        <v/>
      </c>
      <c r="C210" s="43"/>
      <c r="D210" s="54"/>
      <c r="F210" t="e">
        <f t="shared" si="8"/>
        <v>#N/A</v>
      </c>
      <c r="H210" s="47">
        <f t="shared" si="9"/>
        <v>0</v>
      </c>
      <c r="I210" s="47"/>
    </row>
    <row r="211" spans="2:9" customFormat="1" x14ac:dyDescent="0.2">
      <c r="B211" s="72">
        <f>IF(OR(C211="", ISNUMBER(SEARCH("~*",C211))),"",MAX($B$1:B210)+1)</f>
        <v>103</v>
      </c>
      <c r="C211" s="49" t="s">
        <v>332</v>
      </c>
      <c r="D211" s="54"/>
      <c r="F211" t="e">
        <f t="shared" si="8"/>
        <v>#N/A</v>
      </c>
      <c r="H211" s="47">
        <f t="shared" si="9"/>
        <v>0</v>
      </c>
      <c r="I211" s="47"/>
    </row>
    <row r="212" spans="2:9" customFormat="1" x14ac:dyDescent="0.2">
      <c r="B212" s="72" t="str">
        <f>IF(OR(C212="", ISNUMBER(SEARCH("~*",C212))),"",MAX($B$1:B211)+1)</f>
        <v/>
      </c>
      <c r="C212" s="49" t="s">
        <v>333</v>
      </c>
      <c r="D212" s="54"/>
      <c r="F212" t="e">
        <f t="shared" si="8"/>
        <v>#N/A</v>
      </c>
      <c r="H212" s="47">
        <f t="shared" si="9"/>
        <v>0</v>
      </c>
      <c r="I212" s="47"/>
    </row>
    <row r="213" spans="2:9" customFormat="1" x14ac:dyDescent="0.2">
      <c r="B213" s="72" t="str">
        <f>IF(OR(C213="", ISNUMBER(SEARCH("~*",C213))),"",MAX($B$1:B212)+1)</f>
        <v/>
      </c>
      <c r="C213" s="49"/>
      <c r="D213" s="54"/>
      <c r="F213" t="e">
        <f t="shared" si="8"/>
        <v>#N/A</v>
      </c>
      <c r="H213" s="47">
        <f t="shared" si="9"/>
        <v>0</v>
      </c>
      <c r="I213" s="47"/>
    </row>
    <row r="214" spans="2:9" customFormat="1" x14ac:dyDescent="0.2">
      <c r="B214" s="72" t="str">
        <f>IF(OR(C214="", ISNUMBER(SEARCH("~*",C214))),"",MAX($B$1:B213)+1)</f>
        <v/>
      </c>
      <c r="C214" s="49" t="s">
        <v>789</v>
      </c>
      <c r="D214" s="54"/>
      <c r="F214" t="e">
        <f t="shared" si="8"/>
        <v>#N/A</v>
      </c>
      <c r="H214" s="47">
        <f t="shared" si="9"/>
        <v>0</v>
      </c>
      <c r="I214" s="47"/>
    </row>
    <row r="215" spans="2:9" customFormat="1" x14ac:dyDescent="0.2">
      <c r="B215" s="72" t="str">
        <f>IF(OR(C215="", ISNUMBER(SEARCH("~*",C215))),"",MAX($B$1:B214)+1)</f>
        <v/>
      </c>
      <c r="C215" s="49"/>
      <c r="D215" s="54"/>
      <c r="F215" t="e">
        <f t="shared" si="8"/>
        <v>#N/A</v>
      </c>
      <c r="H215" s="47">
        <f t="shared" si="9"/>
        <v>0</v>
      </c>
      <c r="I215" s="47"/>
    </row>
    <row r="216" spans="2:9" customFormat="1" x14ac:dyDescent="0.2">
      <c r="B216" s="72" t="str">
        <f>IF(OR(C216="", ISNUMBER(SEARCH("~*",C216))),"",MAX($B$1:B215)+1)</f>
        <v/>
      </c>
      <c r="C216" s="49" t="s">
        <v>335</v>
      </c>
      <c r="D216" s="54"/>
      <c r="F216" t="e">
        <f t="shared" si="8"/>
        <v>#N/A</v>
      </c>
      <c r="H216" s="47">
        <f t="shared" si="9"/>
        <v>0</v>
      </c>
      <c r="I216" s="47"/>
    </row>
    <row r="217" spans="2:9" customFormat="1" x14ac:dyDescent="0.2">
      <c r="B217" s="72" t="str">
        <f>IF(OR(C217="", ISNUMBER(SEARCH("~*",C217))),"",MAX($B$1:B216)+1)</f>
        <v/>
      </c>
      <c r="C217" s="43"/>
      <c r="D217" s="54"/>
      <c r="F217" t="e">
        <f t="shared" si="8"/>
        <v>#N/A</v>
      </c>
      <c r="H217" s="47">
        <f t="shared" si="9"/>
        <v>0</v>
      </c>
      <c r="I217" s="47"/>
    </row>
    <row r="218" spans="2:9" customFormat="1" x14ac:dyDescent="0.2">
      <c r="B218" s="72">
        <f>IF(OR(C218="", ISNUMBER(SEARCH("~*",C218))),"",MAX($B$1:B217)+1)</f>
        <v>104</v>
      </c>
      <c r="C218" s="43" t="s">
        <v>336</v>
      </c>
      <c r="D218" s="54"/>
      <c r="F218" t="e">
        <f t="shared" si="8"/>
        <v>#N/A</v>
      </c>
      <c r="H218" s="47">
        <f t="shared" si="9"/>
        <v>0</v>
      </c>
      <c r="I218" s="47"/>
    </row>
    <row r="219" spans="2:9" customFormat="1" x14ac:dyDescent="0.2">
      <c r="B219" s="72" t="str">
        <f>IF(OR(C219="", ISNUMBER(SEARCH("~*",C219))),"",MAX($B$1:B218)+1)</f>
        <v/>
      </c>
      <c r="C219" s="43"/>
      <c r="D219" s="54"/>
      <c r="F219" t="e">
        <f t="shared" si="8"/>
        <v>#N/A</v>
      </c>
      <c r="H219" s="47">
        <f t="shared" si="9"/>
        <v>0</v>
      </c>
      <c r="I219" s="47"/>
    </row>
    <row r="220" spans="2:9" customFormat="1" x14ac:dyDescent="0.2">
      <c r="B220" s="72" t="str">
        <f>IF(OR(C220="", ISNUMBER(SEARCH("~*",C220))),"",MAX($B$1:B219)+1)</f>
        <v/>
      </c>
      <c r="C220" s="43" t="s">
        <v>337</v>
      </c>
      <c r="D220" s="54"/>
      <c r="F220" t="e">
        <f t="shared" si="8"/>
        <v>#N/A</v>
      </c>
      <c r="H220" s="47">
        <f t="shared" si="9"/>
        <v>0</v>
      </c>
      <c r="I220" s="47"/>
    </row>
    <row r="221" spans="2:9" customFormat="1" x14ac:dyDescent="0.2">
      <c r="B221" s="72" t="str">
        <f>IF(OR(C221="", ISNUMBER(SEARCH("~*",C221))),"",MAX($B$1:B220)+1)</f>
        <v/>
      </c>
      <c r="C221" s="43" t="s">
        <v>338</v>
      </c>
      <c r="D221" s="54"/>
      <c r="F221" t="e">
        <f t="shared" si="8"/>
        <v>#N/A</v>
      </c>
      <c r="H221" s="47">
        <f t="shared" si="9"/>
        <v>0</v>
      </c>
      <c r="I221" s="47"/>
    </row>
    <row r="222" spans="2:9" customFormat="1" x14ac:dyDescent="0.2">
      <c r="B222" s="72" t="str">
        <f>IF(OR(C222="", ISNUMBER(SEARCH("~*",C222))),"",MAX($B$1:B221)+1)</f>
        <v/>
      </c>
      <c r="C222" s="43"/>
      <c r="D222" s="54"/>
      <c r="F222" t="e">
        <f t="shared" si="8"/>
        <v>#N/A</v>
      </c>
      <c r="H222" s="47">
        <f t="shared" si="9"/>
        <v>0</v>
      </c>
      <c r="I222" s="47"/>
    </row>
    <row r="223" spans="2:9" customFormat="1" x14ac:dyDescent="0.2">
      <c r="B223" s="72">
        <f>IF(OR(C223="", ISNUMBER(SEARCH("~*",C223))),"",MAX($B$1:B222)+1)</f>
        <v>105</v>
      </c>
      <c r="C223" s="43" t="s">
        <v>339</v>
      </c>
      <c r="D223" s="54"/>
      <c r="F223" t="e">
        <f t="shared" si="8"/>
        <v>#N/A</v>
      </c>
      <c r="H223" s="47">
        <f t="shared" si="9"/>
        <v>0</v>
      </c>
      <c r="I223" s="47"/>
    </row>
    <row r="224" spans="2:9" customFormat="1" x14ac:dyDescent="0.2">
      <c r="B224" s="72">
        <f>IF(OR(C224="", ISNUMBER(SEARCH("~*",C224))),"",MAX($B$1:B223)+1)</f>
        <v>106</v>
      </c>
      <c r="C224" s="43" t="s">
        <v>340</v>
      </c>
      <c r="D224" s="54"/>
      <c r="F224" t="e">
        <f t="shared" si="8"/>
        <v>#N/A</v>
      </c>
      <c r="H224" s="47">
        <f t="shared" si="9"/>
        <v>0</v>
      </c>
      <c r="I224" s="47"/>
    </row>
    <row r="225" spans="2:9" customFormat="1" x14ac:dyDescent="0.2">
      <c r="B225" s="72">
        <f>IF(OR(C225="", ISNUMBER(SEARCH("~*",C225))),"",MAX($B$1:B224)+1)</f>
        <v>107</v>
      </c>
      <c r="C225" s="43" t="s">
        <v>341</v>
      </c>
      <c r="D225" s="54"/>
      <c r="F225" t="e">
        <f t="shared" si="8"/>
        <v>#N/A</v>
      </c>
      <c r="H225" s="47">
        <f t="shared" si="9"/>
        <v>0</v>
      </c>
      <c r="I225" s="47"/>
    </row>
    <row r="226" spans="2:9" customFormat="1" x14ac:dyDescent="0.2">
      <c r="B226" s="72" t="str">
        <f>IF(OR(C226="", ISNUMBER(SEARCH("~*",C226))),"",MAX($B$1:B225)+1)</f>
        <v/>
      </c>
      <c r="C226" s="43"/>
      <c r="D226" s="54"/>
      <c r="F226" t="e">
        <f t="shared" si="8"/>
        <v>#N/A</v>
      </c>
      <c r="H226" s="47">
        <f t="shared" si="9"/>
        <v>0</v>
      </c>
      <c r="I226" s="47"/>
    </row>
    <row r="227" spans="2:9" customFormat="1" x14ac:dyDescent="0.2">
      <c r="B227" s="72" t="str">
        <f>IF(OR(C227="", ISNUMBER(SEARCH("~*",C227))),"",MAX($B$1:B226)+1)</f>
        <v/>
      </c>
      <c r="C227" s="43" t="s">
        <v>342</v>
      </c>
      <c r="D227" s="54"/>
      <c r="F227" t="e">
        <f t="shared" si="8"/>
        <v>#N/A</v>
      </c>
      <c r="H227" s="47">
        <f t="shared" si="9"/>
        <v>0</v>
      </c>
      <c r="I227" s="47"/>
    </row>
    <row r="228" spans="2:9" customFormat="1" x14ac:dyDescent="0.2">
      <c r="B228" s="72" t="str">
        <f>IF(OR(C228="", ISNUMBER(SEARCH("~*",C228))),"",MAX($B$1:B227)+1)</f>
        <v/>
      </c>
      <c r="C228" s="43"/>
      <c r="D228" s="54"/>
      <c r="F228" t="e">
        <f t="shared" si="8"/>
        <v>#N/A</v>
      </c>
      <c r="H228" s="47">
        <f t="shared" si="9"/>
        <v>0</v>
      </c>
      <c r="I228" s="47"/>
    </row>
    <row r="229" spans="2:9" customFormat="1" x14ac:dyDescent="0.2">
      <c r="B229" s="72" t="str">
        <f>IF(OR(C229="", ISNUMBER(SEARCH("~*",C229))),"",MAX($B$1:B228)+1)</f>
        <v/>
      </c>
      <c r="C229" s="49" t="s">
        <v>343</v>
      </c>
      <c r="D229" s="54"/>
      <c r="F229" t="e">
        <f t="shared" si="8"/>
        <v>#N/A</v>
      </c>
      <c r="H229" s="47">
        <f t="shared" si="9"/>
        <v>0</v>
      </c>
      <c r="I229" s="47"/>
    </row>
    <row r="230" spans="2:9" customFormat="1" x14ac:dyDescent="0.2">
      <c r="B230" s="72">
        <f>IF(OR(C230="", ISNUMBER(SEARCH("~*",C230))),"",MAX($B$1:B229)+1)</f>
        <v>108</v>
      </c>
      <c r="C230" s="49" t="s">
        <v>344</v>
      </c>
      <c r="D230" s="54"/>
      <c r="F230" t="e">
        <f t="shared" si="8"/>
        <v>#N/A</v>
      </c>
      <c r="H230" s="47">
        <f t="shared" si="9"/>
        <v>0</v>
      </c>
      <c r="I230" s="47"/>
    </row>
    <row r="231" spans="2:9" customFormat="1" x14ac:dyDescent="0.2">
      <c r="B231" s="72">
        <f>IF(OR(C231="", ISNUMBER(SEARCH("~*",C231))),"",MAX($B$1:B230)+1)</f>
        <v>109</v>
      </c>
      <c r="C231" s="49" t="s">
        <v>345</v>
      </c>
      <c r="D231" s="54"/>
      <c r="F231" t="e">
        <f t="shared" si="8"/>
        <v>#N/A</v>
      </c>
      <c r="H231" s="47">
        <f t="shared" si="9"/>
        <v>0</v>
      </c>
      <c r="I231" s="47"/>
    </row>
    <row r="232" spans="2:9" customFormat="1" x14ac:dyDescent="0.2">
      <c r="B232" s="72">
        <f>IF(OR(C232="", ISNUMBER(SEARCH("~*",C232))),"",MAX($B$1:B231)+1)</f>
        <v>110</v>
      </c>
      <c r="C232" s="49" t="s">
        <v>346</v>
      </c>
      <c r="D232" s="54"/>
      <c r="F232" t="e">
        <f t="shared" si="8"/>
        <v>#N/A</v>
      </c>
      <c r="H232" s="47">
        <f t="shared" si="9"/>
        <v>0</v>
      </c>
      <c r="I232" s="47"/>
    </row>
    <row r="233" spans="2:9" customFormat="1" x14ac:dyDescent="0.2">
      <c r="B233" s="72">
        <f>IF(OR(C233="", ISNUMBER(SEARCH("~*",C233))),"",MAX($B$1:B232)+1)</f>
        <v>111</v>
      </c>
      <c r="C233" s="49" t="s">
        <v>347</v>
      </c>
      <c r="D233" s="54"/>
      <c r="F233" t="e">
        <f t="shared" si="8"/>
        <v>#N/A</v>
      </c>
      <c r="H233" s="47">
        <f t="shared" si="9"/>
        <v>0</v>
      </c>
      <c r="I233" s="47"/>
    </row>
    <row r="234" spans="2:9" customFormat="1" x14ac:dyDescent="0.2">
      <c r="B234" s="72">
        <f>IF(OR(C234="", ISNUMBER(SEARCH("~*",C234))),"",MAX($B$1:B233)+1)</f>
        <v>112</v>
      </c>
      <c r="C234" s="49" t="s">
        <v>348</v>
      </c>
      <c r="D234" s="54"/>
      <c r="F234" t="e">
        <f t="shared" si="8"/>
        <v>#N/A</v>
      </c>
      <c r="H234" s="47">
        <f t="shared" si="9"/>
        <v>0</v>
      </c>
      <c r="I234" s="47"/>
    </row>
    <row r="235" spans="2:9" customFormat="1" x14ac:dyDescent="0.2">
      <c r="B235" s="72">
        <f>IF(OR(C235="", ISNUMBER(SEARCH("~*",C235))),"",MAX($B$1:B234)+1)</f>
        <v>113</v>
      </c>
      <c r="C235" s="49" t="s">
        <v>349</v>
      </c>
      <c r="D235" s="54"/>
      <c r="F235" t="e">
        <f t="shared" si="8"/>
        <v>#N/A</v>
      </c>
      <c r="H235" s="47">
        <f t="shared" si="9"/>
        <v>0</v>
      </c>
      <c r="I235" s="47"/>
    </row>
    <row r="236" spans="2:9" customFormat="1" x14ac:dyDescent="0.2">
      <c r="B236" s="72" t="str">
        <f>IF(OR(C236="", ISNUMBER(SEARCH("~*",C236))),"",MAX($B$1:B235)+1)</f>
        <v/>
      </c>
      <c r="C236" s="49"/>
      <c r="D236" s="54"/>
      <c r="F236" t="e">
        <f t="shared" si="8"/>
        <v>#N/A</v>
      </c>
      <c r="H236" s="47">
        <f t="shared" si="9"/>
        <v>0</v>
      </c>
      <c r="I236" s="47"/>
    </row>
    <row r="237" spans="2:9" customFormat="1" x14ac:dyDescent="0.2">
      <c r="B237" s="72">
        <f>IF(OR(C237="", ISNUMBER(SEARCH("~*",C237))),"",MAX($B$1:B236)+1)</f>
        <v>114</v>
      </c>
      <c r="C237" s="49" t="s">
        <v>741</v>
      </c>
      <c r="D237" s="54"/>
      <c r="F237" t="e">
        <f t="shared" si="8"/>
        <v>#N/A</v>
      </c>
      <c r="H237" s="47">
        <f t="shared" si="9"/>
        <v>0</v>
      </c>
      <c r="I237" s="47"/>
    </row>
    <row r="238" spans="2:9" customFormat="1" x14ac:dyDescent="0.2">
      <c r="B238" s="72" t="str">
        <f>IF(OR(C238="", ISNUMBER(SEARCH("~*",C238))),"",MAX($B$1:B237)+1)</f>
        <v/>
      </c>
      <c r="C238" s="43"/>
      <c r="D238" s="55"/>
      <c r="F238" t="e">
        <f t="shared" si="8"/>
        <v>#N/A</v>
      </c>
      <c r="H238" s="47">
        <f t="shared" si="9"/>
        <v>0</v>
      </c>
      <c r="I238" s="47"/>
    </row>
    <row r="239" spans="2:9" customFormat="1" x14ac:dyDescent="0.2">
      <c r="B239" s="72" t="str">
        <f>IF(OR(C239="", ISNUMBER(SEARCH("~*",C239))),"",MAX($B$1:B238)+1)</f>
        <v/>
      </c>
      <c r="C239" s="43" t="s">
        <v>351</v>
      </c>
      <c r="D239" s="55"/>
      <c r="F239" t="e">
        <f t="shared" si="8"/>
        <v>#N/A</v>
      </c>
      <c r="H239" s="47">
        <f t="shared" si="9"/>
        <v>0</v>
      </c>
      <c r="I239" s="47"/>
    </row>
    <row r="240" spans="2:9" customFormat="1" x14ac:dyDescent="0.2">
      <c r="B240" s="72">
        <f>IF(OR(C240="", ISNUMBER(SEARCH("~*",C240))),"",MAX($B$1:B239)+1)</f>
        <v>115</v>
      </c>
      <c r="C240" s="43" t="s">
        <v>740</v>
      </c>
      <c r="D240" s="55"/>
      <c r="F240" t="e">
        <f t="shared" si="8"/>
        <v>#N/A</v>
      </c>
      <c r="H240" s="47">
        <f t="shared" si="9"/>
        <v>0</v>
      </c>
      <c r="I240" s="47"/>
    </row>
    <row r="241" spans="1:9" x14ac:dyDescent="0.2">
      <c r="B241" s="72" t="str">
        <f>IF(OR(C241="", ISNUMBER(SEARCH("~*",C241))),"",MAX($B$1:B240)+1)</f>
        <v/>
      </c>
      <c r="C241" s="43"/>
      <c r="D241" s="55"/>
      <c r="F241" t="e">
        <f t="shared" si="8"/>
        <v>#N/A</v>
      </c>
      <c r="H241" s="47">
        <f t="shared" si="9"/>
        <v>0</v>
      </c>
      <c r="I241" s="47"/>
    </row>
    <row r="242" spans="1:9" x14ac:dyDescent="0.2">
      <c r="B242" s="72" t="str">
        <f>IF(OR(C242="", ISNUMBER(SEARCH("~*",C242))),"",MAX($B$1:B241)+1)</f>
        <v/>
      </c>
      <c r="C242" s="43" t="s">
        <v>353</v>
      </c>
      <c r="D242" s="55"/>
      <c r="F242" t="e">
        <f t="shared" si="8"/>
        <v>#N/A</v>
      </c>
      <c r="H242" s="47">
        <f t="shared" si="9"/>
        <v>0</v>
      </c>
      <c r="I242" s="47"/>
    </row>
    <row r="243" spans="1:9" x14ac:dyDescent="0.2">
      <c r="B243" s="72" t="str">
        <f>IF(OR(C243="", ISNUMBER(SEARCH("~*",C243))),"",MAX($B$1:B242)+1)</f>
        <v/>
      </c>
      <c r="C243" s="43"/>
      <c r="D243" s="55"/>
      <c r="F243" t="e">
        <f t="shared" si="8"/>
        <v>#N/A</v>
      </c>
      <c r="H243" s="47">
        <f t="shared" si="9"/>
        <v>0</v>
      </c>
      <c r="I243" s="47"/>
    </row>
    <row r="244" spans="1:9" x14ac:dyDescent="0.2">
      <c r="A244" s="50"/>
      <c r="B244" s="72" t="str">
        <f>IF(OR(C244="", ISNUMBER(SEARCH("~*",C244))),"",MAX($B$1:B243)+1)</f>
        <v/>
      </c>
      <c r="C244" s="49" t="s">
        <v>788</v>
      </c>
      <c r="D244" s="55"/>
      <c r="F244" t="e">
        <f t="shared" si="8"/>
        <v>#N/A</v>
      </c>
      <c r="H244" s="47">
        <f t="shared" si="9"/>
        <v>0</v>
      </c>
      <c r="I244" s="47"/>
    </row>
    <row r="245" spans="1:9" ht="30" x14ac:dyDescent="0.2">
      <c r="A245" s="50"/>
      <c r="B245" s="72">
        <f>IF(OR(C245="", ISNUMBER(SEARCH("~*",C245))),"",MAX($B$1:B244)+1)</f>
        <v>116</v>
      </c>
      <c r="C245" s="49" t="s">
        <v>355</v>
      </c>
      <c r="D245" s="55"/>
      <c r="F245" t="e">
        <f t="shared" si="8"/>
        <v>#N/A</v>
      </c>
      <c r="H245" s="47">
        <f t="shared" si="9"/>
        <v>0</v>
      </c>
      <c r="I245" s="47"/>
    </row>
    <row r="246" spans="1:9" x14ac:dyDescent="0.2">
      <c r="B246" s="72">
        <f>IF(OR(C246="", ISNUMBER(SEARCH("~*",C246))),"",MAX($B$1:B245)+1)</f>
        <v>117</v>
      </c>
      <c r="C246" s="49" t="s">
        <v>356</v>
      </c>
      <c r="D246" s="55"/>
      <c r="F246" t="e">
        <f t="shared" si="8"/>
        <v>#N/A</v>
      </c>
      <c r="H246" s="47">
        <f t="shared" si="9"/>
        <v>0</v>
      </c>
      <c r="I246" s="47"/>
    </row>
    <row r="247" spans="1:9" x14ac:dyDescent="0.2">
      <c r="A247"/>
      <c r="B247" s="72" t="str">
        <f>IF(OR(C247="", ISNUMBER(SEARCH("~*",C247))),"",MAX($B$1:B246)+1)</f>
        <v/>
      </c>
      <c r="C247" s="43"/>
      <c r="D247" s="55"/>
      <c r="F247" t="e">
        <f t="shared" si="8"/>
        <v>#N/A</v>
      </c>
      <c r="H247" s="47">
        <f t="shared" si="9"/>
        <v>0</v>
      </c>
      <c r="I247" s="47"/>
    </row>
    <row r="248" spans="1:9" x14ac:dyDescent="0.2">
      <c r="A248"/>
      <c r="B248" s="72" t="str">
        <f>IF(OR(C248="", ISNUMBER(SEARCH("~*",C248))),"",MAX($B$1:B247)+1)</f>
        <v/>
      </c>
      <c r="C248" s="43" t="s">
        <v>737</v>
      </c>
      <c r="D248" s="54"/>
      <c r="F248" t="e">
        <f t="shared" si="8"/>
        <v>#N/A</v>
      </c>
      <c r="H248" s="47">
        <f t="shared" si="9"/>
        <v>0</v>
      </c>
      <c r="I248" s="47"/>
    </row>
    <row r="249" spans="1:9" x14ac:dyDescent="0.2">
      <c r="A249"/>
      <c r="B249" s="72" t="str">
        <f>IF(OR(C249="", ISNUMBER(SEARCH("~*",C249))),"",MAX($B$1:B248)+1)</f>
        <v/>
      </c>
      <c r="C249" s="43"/>
      <c r="D249" s="54"/>
      <c r="F249" t="e">
        <f t="shared" si="8"/>
        <v>#N/A</v>
      </c>
      <c r="H249" s="47">
        <f t="shared" si="9"/>
        <v>0</v>
      </c>
      <c r="I249" s="47"/>
    </row>
    <row r="250" spans="1:9" x14ac:dyDescent="0.2">
      <c r="A250"/>
      <c r="B250" s="72">
        <f>IF(OR(C250="", ISNUMBER(SEARCH("~*",C250))),"",MAX($B$1:B249)+1)</f>
        <v>118</v>
      </c>
      <c r="C250" s="49" t="s">
        <v>358</v>
      </c>
      <c r="D250" s="55"/>
      <c r="F250" t="e">
        <f t="shared" si="8"/>
        <v>#N/A</v>
      </c>
      <c r="H250" s="47">
        <f t="shared" si="9"/>
        <v>0</v>
      </c>
      <c r="I250" s="47"/>
    </row>
    <row r="251" spans="1:9" x14ac:dyDescent="0.2">
      <c r="A251"/>
      <c r="B251" s="72">
        <f>IF(OR(C251="", ISNUMBER(SEARCH("~*",C251))),"",MAX($B$1:B250)+1)</f>
        <v>119</v>
      </c>
      <c r="C251" s="49" t="s">
        <v>359</v>
      </c>
      <c r="D251" s="55"/>
      <c r="F251" t="e">
        <f t="shared" si="8"/>
        <v>#N/A</v>
      </c>
      <c r="H251" s="47">
        <f t="shared" si="9"/>
        <v>0</v>
      </c>
      <c r="I251" s="47"/>
    </row>
    <row r="252" spans="1:9" x14ac:dyDescent="0.2">
      <c r="A252"/>
      <c r="B252" s="72">
        <f>IF(OR(C252="", ISNUMBER(SEARCH("~*",C252))),"",MAX($B$1:B251)+1)</f>
        <v>120</v>
      </c>
      <c r="C252" s="49" t="s">
        <v>360</v>
      </c>
      <c r="D252" s="55"/>
      <c r="F252" t="e">
        <f t="shared" si="8"/>
        <v>#N/A</v>
      </c>
      <c r="H252" s="47">
        <f t="shared" si="9"/>
        <v>0</v>
      </c>
      <c r="I252" s="47"/>
    </row>
    <row r="253" spans="1:9" x14ac:dyDescent="0.2">
      <c r="A253"/>
      <c r="B253" s="72" t="str">
        <f>IF(OR(C253="", ISNUMBER(SEARCH("~*",C253))),"",MAX($B$1:B252)+1)</f>
        <v/>
      </c>
      <c r="C253" s="49" t="s">
        <v>361</v>
      </c>
      <c r="D253" s="55"/>
      <c r="F253" t="e">
        <f t="shared" si="8"/>
        <v>#N/A</v>
      </c>
      <c r="H253" s="47">
        <f t="shared" si="9"/>
        <v>0</v>
      </c>
      <c r="I253" s="47"/>
    </row>
    <row r="254" spans="1:9" ht="30" x14ac:dyDescent="0.2">
      <c r="A254" s="73">
        <v>0.82777777777777783</v>
      </c>
      <c r="B254" s="72">
        <f>IF(OR(C254="", ISNUMBER(SEARCH("~*",C254))),"",MAX($B$1:B253)+1)</f>
        <v>121</v>
      </c>
      <c r="C254" s="49" t="s">
        <v>362</v>
      </c>
      <c r="D254" s="55"/>
      <c r="E254" t="s">
        <v>735</v>
      </c>
      <c r="F254">
        <f t="shared" si="8"/>
        <v>6</v>
      </c>
      <c r="H254" s="47">
        <f t="shared" si="9"/>
        <v>0.82777777777777783</v>
      </c>
      <c r="I254" s="47"/>
    </row>
    <row r="255" spans="1:9" x14ac:dyDescent="0.2">
      <c r="A255"/>
      <c r="B255" s="72" t="str">
        <f>IF(OR(C255="", ISNUMBER(SEARCH("~*",C255))),"",MAX($B$1:B254)+1)</f>
        <v/>
      </c>
      <c r="C255" s="43" t="s">
        <v>363</v>
      </c>
      <c r="D255" s="55"/>
      <c r="F255" t="e">
        <f t="shared" si="8"/>
        <v>#N/A</v>
      </c>
      <c r="H255" s="47">
        <f t="shared" si="9"/>
        <v>0</v>
      </c>
      <c r="I255" s="47"/>
    </row>
    <row r="256" spans="1:9" x14ac:dyDescent="0.2">
      <c r="A256"/>
      <c r="B256" s="72" t="str">
        <f>IF(OR(C256="", ISNUMBER(SEARCH("~*",C256))),"",MAX($B$1:B255)+1)</f>
        <v/>
      </c>
      <c r="C256" s="43" t="s">
        <v>790</v>
      </c>
      <c r="D256" s="55"/>
      <c r="F256" t="e">
        <f t="shared" si="8"/>
        <v>#N/A</v>
      </c>
      <c r="H256" s="47">
        <f t="shared" si="9"/>
        <v>0</v>
      </c>
      <c r="I256" s="47"/>
    </row>
    <row r="257" spans="1:9" x14ac:dyDescent="0.2">
      <c r="A257"/>
      <c r="B257" s="72" t="str">
        <f>IF(OR(C257="", ISNUMBER(SEARCH("~*",C257))),"",MAX($B$1:B256)+1)</f>
        <v/>
      </c>
      <c r="C257" s="43"/>
      <c r="D257" s="55"/>
      <c r="F257" t="e">
        <f t="shared" si="8"/>
        <v>#N/A</v>
      </c>
      <c r="H257" s="47">
        <f t="shared" si="9"/>
        <v>0</v>
      </c>
      <c r="I257" s="47"/>
    </row>
    <row r="258" spans="1:9" x14ac:dyDescent="0.2">
      <c r="A258"/>
      <c r="B258" s="72">
        <f>IF(OR(C258="", ISNUMBER(SEARCH("~*",C258))),"",MAX($B$1:B257)+1)</f>
        <v>122</v>
      </c>
      <c r="C258" s="43" t="s">
        <v>365</v>
      </c>
      <c r="D258" s="55"/>
      <c r="F258" t="e">
        <f t="shared" si="8"/>
        <v>#N/A</v>
      </c>
      <c r="H258" s="47">
        <f t="shared" si="9"/>
        <v>0</v>
      </c>
      <c r="I258" s="47"/>
    </row>
    <row r="259" spans="1:9" x14ac:dyDescent="0.2">
      <c r="B259" s="72">
        <f>IF(OR(C259="", ISNUMBER(SEARCH("~*",C259))),"",MAX($B$1:B258)+1)</f>
        <v>123</v>
      </c>
      <c r="C259" s="43" t="s">
        <v>366</v>
      </c>
      <c r="D259" s="55"/>
      <c r="F259" t="e">
        <f t="shared" si="8"/>
        <v>#N/A</v>
      </c>
      <c r="H259" s="47">
        <f t="shared" si="9"/>
        <v>0</v>
      </c>
      <c r="I259" s="47"/>
    </row>
    <row r="260" spans="1:9" x14ac:dyDescent="0.2">
      <c r="B260" s="72" t="str">
        <f>IF(OR(C260="", ISNUMBER(SEARCH("~*",C260))),"",MAX($B$1:B259)+1)</f>
        <v/>
      </c>
      <c r="C260" s="43"/>
      <c r="D260" s="55"/>
      <c r="F260" t="e">
        <f t="shared" si="8"/>
        <v>#N/A</v>
      </c>
      <c r="H260" s="47">
        <f t="shared" si="9"/>
        <v>0</v>
      </c>
      <c r="I260" s="47"/>
    </row>
    <row r="261" spans="1:9" x14ac:dyDescent="0.2">
      <c r="B261" s="72" t="str">
        <f>IF(OR(C261="", ISNUMBER(SEARCH("~*",C261))),"",MAX($B$1:B260)+1)</f>
        <v/>
      </c>
      <c r="C261" s="43" t="s">
        <v>367</v>
      </c>
      <c r="D261" s="55"/>
      <c r="F261" t="e">
        <f t="shared" si="8"/>
        <v>#N/A</v>
      </c>
      <c r="H261" s="47">
        <f t="shared" si="9"/>
        <v>0</v>
      </c>
      <c r="I261" s="47"/>
    </row>
    <row r="262" spans="1:9" x14ac:dyDescent="0.2">
      <c r="B262" s="72" t="str">
        <f>IF(OR(C262="", ISNUMBER(SEARCH("~*",C262))),"",MAX($B$1:B261)+1)</f>
        <v/>
      </c>
      <c r="C262" s="43"/>
      <c r="D262" s="54"/>
      <c r="F262" t="e">
        <f t="shared" si="8"/>
        <v>#N/A</v>
      </c>
      <c r="H262" s="47">
        <f t="shared" si="9"/>
        <v>0</v>
      </c>
      <c r="I262" s="47"/>
    </row>
    <row r="263" spans="1:9" x14ac:dyDescent="0.2">
      <c r="B263" s="72" t="str">
        <f>IF(OR(C263="", ISNUMBER(SEARCH("~*",C263))),"",MAX($B$1:B262)+1)</f>
        <v/>
      </c>
      <c r="C263" s="49" t="s">
        <v>368</v>
      </c>
      <c r="D263" s="54"/>
      <c r="F263" t="e">
        <f t="shared" si="8"/>
        <v>#N/A</v>
      </c>
      <c r="H263" s="47">
        <f t="shared" si="9"/>
        <v>0</v>
      </c>
      <c r="I263" s="47"/>
    </row>
    <row r="264" spans="1:9" x14ac:dyDescent="0.2">
      <c r="B264" s="72" t="str">
        <f>IF(OR(C264="", ISNUMBER(SEARCH("~*",C264))),"",MAX($B$1:B263)+1)</f>
        <v/>
      </c>
      <c r="C264" s="43"/>
      <c r="D264" s="54"/>
      <c r="F264" t="e">
        <f t="shared" si="8"/>
        <v>#N/A</v>
      </c>
      <c r="H264" s="47">
        <f t="shared" si="9"/>
        <v>0</v>
      </c>
      <c r="I264" s="47"/>
    </row>
    <row r="265" spans="1:9" x14ac:dyDescent="0.2">
      <c r="B265" s="72" t="str">
        <f>IF(OR(C265="", ISNUMBER(SEARCH("~*",C265))),"",MAX($B$1:B264)+1)</f>
        <v/>
      </c>
      <c r="C265" s="43" t="s">
        <v>369</v>
      </c>
      <c r="D265" s="54"/>
      <c r="F265" t="e">
        <f t="shared" si="8"/>
        <v>#N/A</v>
      </c>
      <c r="H265" s="47">
        <f t="shared" si="9"/>
        <v>0</v>
      </c>
      <c r="I265" s="47"/>
    </row>
    <row r="266" spans="1:9" x14ac:dyDescent="0.2">
      <c r="B266" s="72">
        <f>IF(OR(C266="", ISNUMBER(SEARCH("~*",C266))),"",MAX($B$1:B265)+1)</f>
        <v>124</v>
      </c>
      <c r="C266" s="43" t="s">
        <v>370</v>
      </c>
      <c r="D266" s="55"/>
      <c r="F266" t="e">
        <f t="shared" si="8"/>
        <v>#N/A</v>
      </c>
      <c r="H266" s="47">
        <f t="shared" si="9"/>
        <v>0</v>
      </c>
      <c r="I266" s="47"/>
    </row>
    <row r="267" spans="1:9" ht="30" x14ac:dyDescent="0.2">
      <c r="A267" s="47">
        <v>0.85833333333333339</v>
      </c>
      <c r="B267" s="72">
        <f>IF(OR(C267="", ISNUMBER(SEARCH("~*",C267))),"",MAX($B$1:B266)+1)</f>
        <v>125</v>
      </c>
      <c r="C267" s="43" t="s">
        <v>371</v>
      </c>
      <c r="D267" s="55"/>
      <c r="E267" t="s">
        <v>733</v>
      </c>
      <c r="F267">
        <f t="shared" si="8"/>
        <v>5</v>
      </c>
      <c r="H267" s="47">
        <f t="shared" si="9"/>
        <v>0.85833333333333339</v>
      </c>
      <c r="I267" s="47"/>
    </row>
    <row r="268" spans="1:9" ht="30" x14ac:dyDescent="0.2">
      <c r="A268" s="47">
        <v>0.85833333333333339</v>
      </c>
      <c r="B268" s="72" t="str">
        <f>IF(OR(C268="", ISNUMBER(SEARCH("~*",C268))),"",MAX($B$1:B267)+1)</f>
        <v/>
      </c>
      <c r="C268" s="43" t="s">
        <v>791</v>
      </c>
      <c r="D268" s="55"/>
      <c r="E268" t="s">
        <v>727</v>
      </c>
      <c r="F268">
        <f t="shared" si="8"/>
        <v>2</v>
      </c>
      <c r="H268" s="47">
        <f t="shared" si="9"/>
        <v>0.85833333333333339</v>
      </c>
      <c r="I268" s="47"/>
    </row>
    <row r="269" spans="1:9" x14ac:dyDescent="0.2">
      <c r="B269" s="72">
        <f>IF(OR(C269="", ISNUMBER(SEARCH("~*",C269))),"",MAX($B$1:B268)+1)</f>
        <v>126</v>
      </c>
      <c r="C269" s="43" t="s">
        <v>372</v>
      </c>
      <c r="D269" s="55"/>
      <c r="F269" t="e">
        <f t="shared" si="8"/>
        <v>#N/A</v>
      </c>
      <c r="H269" s="47">
        <f t="shared" si="9"/>
        <v>0</v>
      </c>
      <c r="I269" s="47"/>
    </row>
    <row r="270" spans="1:9" x14ac:dyDescent="0.2">
      <c r="B270" s="72">
        <f>IF(OR(C270="", ISNUMBER(SEARCH("~*",C270))),"",MAX($B$1:B269)+1)</f>
        <v>127</v>
      </c>
      <c r="C270" s="43" t="s">
        <v>373</v>
      </c>
      <c r="D270" s="55"/>
      <c r="F270" t="e">
        <f t="shared" si="8"/>
        <v>#N/A</v>
      </c>
      <c r="H270" s="47">
        <f t="shared" si="9"/>
        <v>0</v>
      </c>
      <c r="I270" s="47"/>
    </row>
    <row r="271" spans="1:9" x14ac:dyDescent="0.2">
      <c r="A271" s="47">
        <v>0.8666666666666667</v>
      </c>
      <c r="B271" s="72">
        <f>IF(OR(C271="", ISNUMBER(SEARCH("~*",C271))),"",MAX($B$1:B270)+1)</f>
        <v>128</v>
      </c>
      <c r="C271" s="43" t="s">
        <v>374</v>
      </c>
      <c r="D271" s="55"/>
      <c r="E271" t="s">
        <v>733</v>
      </c>
      <c r="F271">
        <f t="shared" si="8"/>
        <v>5</v>
      </c>
      <c r="H271" s="47">
        <f t="shared" si="9"/>
        <v>0.8666666666666667</v>
      </c>
      <c r="I271" s="47"/>
    </row>
    <row r="272" spans="1:9" x14ac:dyDescent="0.2">
      <c r="B272" s="72">
        <f>IF(OR(C272="", ISNUMBER(SEARCH("~*",C272))),"",MAX($B$1:B271)+1)</f>
        <v>129</v>
      </c>
      <c r="C272" s="43" t="s">
        <v>375</v>
      </c>
      <c r="D272" s="54"/>
      <c r="F272" t="e">
        <f t="shared" si="8"/>
        <v>#N/A</v>
      </c>
      <c r="H272" s="47">
        <f t="shared" si="9"/>
        <v>0</v>
      </c>
      <c r="I272" s="47"/>
    </row>
    <row r="273" spans="1:9" x14ac:dyDescent="0.2">
      <c r="A273" s="47">
        <v>0.86944444444444446</v>
      </c>
      <c r="B273" s="72">
        <f>IF(OR(C273="", ISNUMBER(SEARCH("~*",C273))),"",MAX($B$1:B272)+1)</f>
        <v>130</v>
      </c>
      <c r="C273" s="43" t="s">
        <v>376</v>
      </c>
      <c r="D273" s="54"/>
      <c r="E273" t="s">
        <v>733</v>
      </c>
      <c r="F273">
        <f t="shared" ref="F273:F336" si="10">VLOOKUP(E273,$S$7:$U$12,3,0)</f>
        <v>5</v>
      </c>
      <c r="H273" s="47">
        <f t="shared" ref="H273:H336" si="11">A273</f>
        <v>0.86944444444444446</v>
      </c>
      <c r="I273" s="47"/>
    </row>
    <row r="274" spans="1:9" x14ac:dyDescent="0.2">
      <c r="A274" s="22">
        <v>0.87430555555555556</v>
      </c>
      <c r="B274" s="72">
        <f>IF(OR(C274="", ISNUMBER(SEARCH("~*",C274))),"",MAX($B$1:B273)+1)</f>
        <v>131</v>
      </c>
      <c r="C274" s="43" t="s">
        <v>377</v>
      </c>
      <c r="D274" s="54"/>
      <c r="E274" t="s">
        <v>727</v>
      </c>
      <c r="F274">
        <f t="shared" si="10"/>
        <v>2</v>
      </c>
      <c r="H274" s="47">
        <f t="shared" si="11"/>
        <v>0.87430555555555556</v>
      </c>
      <c r="I274" s="47"/>
    </row>
    <row r="275" spans="1:9" x14ac:dyDescent="0.2">
      <c r="A275" s="22"/>
      <c r="B275" s="72">
        <f>IF(OR(C275="", ISNUMBER(SEARCH("~*",C275))),"",MAX($B$1:B274)+1)</f>
        <v>132</v>
      </c>
      <c r="C275" s="43" t="s">
        <v>242</v>
      </c>
      <c r="D275" s="54"/>
      <c r="F275" t="e">
        <f t="shared" si="10"/>
        <v>#N/A</v>
      </c>
      <c r="H275" s="47">
        <f t="shared" si="11"/>
        <v>0</v>
      </c>
      <c r="I275" s="47"/>
    </row>
    <row r="276" spans="1:9" x14ac:dyDescent="0.2">
      <c r="A276"/>
      <c r="B276" s="72">
        <f>IF(OR(C276="", ISNUMBER(SEARCH("~*",C276))),"",MAX($B$1:B275)+1)</f>
        <v>133</v>
      </c>
      <c r="C276" s="43" t="s">
        <v>378</v>
      </c>
      <c r="D276" s="54"/>
      <c r="F276" t="e">
        <f t="shared" si="10"/>
        <v>#N/A</v>
      </c>
      <c r="H276" s="47">
        <f t="shared" si="11"/>
        <v>0</v>
      </c>
      <c r="I276" s="47"/>
    </row>
    <row r="277" spans="1:9" x14ac:dyDescent="0.2">
      <c r="A277"/>
      <c r="B277" s="72">
        <f>IF(OR(C277="", ISNUMBER(SEARCH("~*",C277))),"",MAX($B$1:B276)+1)</f>
        <v>134</v>
      </c>
      <c r="C277" s="43" t="s">
        <v>242</v>
      </c>
      <c r="D277" s="54"/>
      <c r="F277" t="e">
        <f t="shared" si="10"/>
        <v>#N/A</v>
      </c>
      <c r="H277" s="47">
        <f t="shared" si="11"/>
        <v>0</v>
      </c>
      <c r="I277" s="47"/>
    </row>
    <row r="278" spans="1:9" x14ac:dyDescent="0.2">
      <c r="A278"/>
      <c r="B278" s="72">
        <f>IF(OR(C278="", ISNUMBER(SEARCH("~*",C278))),"",MAX($B$1:B277)+1)</f>
        <v>135</v>
      </c>
      <c r="C278" s="43" t="s">
        <v>379</v>
      </c>
      <c r="D278" s="54"/>
      <c r="F278" t="e">
        <f t="shared" si="10"/>
        <v>#N/A</v>
      </c>
      <c r="H278" s="47">
        <f t="shared" si="11"/>
        <v>0</v>
      </c>
      <c r="I278" s="47"/>
    </row>
    <row r="279" spans="1:9" x14ac:dyDescent="0.2">
      <c r="A279"/>
      <c r="B279" s="72">
        <f>IF(OR(C279="", ISNUMBER(SEARCH("~*",C279))),"",MAX($B$1:B278)+1)</f>
        <v>136</v>
      </c>
      <c r="C279" s="43" t="s">
        <v>380</v>
      </c>
      <c r="D279" s="54"/>
      <c r="F279" t="e">
        <f t="shared" si="10"/>
        <v>#N/A</v>
      </c>
      <c r="H279" s="47">
        <f t="shared" si="11"/>
        <v>0</v>
      </c>
      <c r="I279" s="47"/>
    </row>
    <row r="280" spans="1:9" x14ac:dyDescent="0.2">
      <c r="A280"/>
      <c r="B280" s="72">
        <f>IF(OR(C280="", ISNUMBER(SEARCH("~*",C280))),"",MAX($B$1:B279)+1)</f>
        <v>137</v>
      </c>
      <c r="C280" s="43" t="s">
        <v>381</v>
      </c>
      <c r="D280" s="54"/>
      <c r="F280" t="e">
        <f t="shared" si="10"/>
        <v>#N/A</v>
      </c>
      <c r="H280" s="47">
        <f t="shared" si="11"/>
        <v>0</v>
      </c>
      <c r="I280" s="47"/>
    </row>
    <row r="281" spans="1:9" x14ac:dyDescent="0.2">
      <c r="A281"/>
      <c r="B281" s="72">
        <f>IF(OR(C281="", ISNUMBER(SEARCH("~*",C281))),"",MAX($B$1:B280)+1)</f>
        <v>138</v>
      </c>
      <c r="C281" s="43" t="s">
        <v>382</v>
      </c>
      <c r="D281" s="54"/>
      <c r="F281" t="e">
        <f t="shared" si="10"/>
        <v>#N/A</v>
      </c>
      <c r="H281" s="47">
        <f t="shared" si="11"/>
        <v>0</v>
      </c>
      <c r="I281" s="47"/>
    </row>
    <row r="282" spans="1:9" x14ac:dyDescent="0.2">
      <c r="A282"/>
      <c r="B282" s="72">
        <f>IF(OR(C282="", ISNUMBER(SEARCH("~*",C282))),"",MAX($B$1:B281)+1)</f>
        <v>139</v>
      </c>
      <c r="C282" s="43" t="s">
        <v>383</v>
      </c>
      <c r="D282" s="54"/>
      <c r="F282" t="e">
        <f t="shared" si="10"/>
        <v>#N/A</v>
      </c>
      <c r="H282" s="47">
        <f t="shared" si="11"/>
        <v>0</v>
      </c>
      <c r="I282" s="47"/>
    </row>
    <row r="283" spans="1:9" x14ac:dyDescent="0.2">
      <c r="A283"/>
      <c r="B283" s="72">
        <f>IF(OR(C283="", ISNUMBER(SEARCH("~*",C283))),"",MAX($B$1:B282)+1)</f>
        <v>140</v>
      </c>
      <c r="C283" s="43" t="s">
        <v>384</v>
      </c>
      <c r="D283" s="54"/>
      <c r="F283" t="e">
        <f t="shared" si="10"/>
        <v>#N/A</v>
      </c>
      <c r="H283" s="47">
        <f t="shared" si="11"/>
        <v>0</v>
      </c>
      <c r="I283" s="47"/>
    </row>
    <row r="284" spans="1:9" x14ac:dyDescent="0.2">
      <c r="A284"/>
      <c r="B284" s="72" t="str">
        <f>IF(OR(C284="", ISNUMBER(SEARCH("~*",C284))),"",MAX($B$1:B283)+1)</f>
        <v/>
      </c>
      <c r="C284" s="43"/>
      <c r="D284" s="55"/>
      <c r="F284" t="e">
        <f t="shared" si="10"/>
        <v>#N/A</v>
      </c>
      <c r="H284" s="47">
        <f t="shared" si="11"/>
        <v>0</v>
      </c>
      <c r="I284" s="47"/>
    </row>
    <row r="285" spans="1:9" x14ac:dyDescent="0.2">
      <c r="A285"/>
      <c r="B285" s="72" t="str">
        <f>IF(OR(C285="", ISNUMBER(SEARCH("~*",C285))),"",MAX($B$1:B284)+1)</f>
        <v/>
      </c>
      <c r="C285" s="43" t="s">
        <v>385</v>
      </c>
      <c r="D285" s="55"/>
      <c r="F285" t="e">
        <f t="shared" si="10"/>
        <v>#N/A</v>
      </c>
      <c r="H285" s="47">
        <f t="shared" si="11"/>
        <v>0</v>
      </c>
      <c r="I285" s="47"/>
    </row>
    <row r="286" spans="1:9" x14ac:dyDescent="0.2">
      <c r="A286"/>
      <c r="B286" s="72" t="str">
        <f>IF(OR(C286="", ISNUMBER(SEARCH("~*",C286))),"",MAX($B$1:B285)+1)</f>
        <v/>
      </c>
      <c r="C286" s="43"/>
      <c r="D286" s="55"/>
      <c r="F286" t="e">
        <f t="shared" si="10"/>
        <v>#N/A</v>
      </c>
      <c r="H286" s="47">
        <f t="shared" si="11"/>
        <v>0</v>
      </c>
      <c r="I286" s="47"/>
    </row>
    <row r="287" spans="1:9" x14ac:dyDescent="0.2">
      <c r="A287"/>
      <c r="B287" s="72" t="str">
        <f>IF(OR(C287="", ISNUMBER(SEARCH("~*",C287))),"",MAX($B$1:B286)+1)</f>
        <v/>
      </c>
      <c r="C287" s="49" t="s">
        <v>386</v>
      </c>
      <c r="D287" s="55"/>
      <c r="F287" t="e">
        <f t="shared" si="10"/>
        <v>#N/A</v>
      </c>
      <c r="H287" s="47">
        <f t="shared" si="11"/>
        <v>0</v>
      </c>
      <c r="I287" s="47"/>
    </row>
    <row r="288" spans="1:9" x14ac:dyDescent="0.2">
      <c r="A288" s="22">
        <v>0.93888888888888899</v>
      </c>
      <c r="B288" s="72">
        <f>IF(OR(C288="", ISNUMBER(SEARCH("~*",C288))),"",MAX($B$1:B287)+1)</f>
        <v>141</v>
      </c>
      <c r="C288" s="49" t="s">
        <v>387</v>
      </c>
      <c r="D288" s="55"/>
      <c r="E288" t="s">
        <v>727</v>
      </c>
      <c r="F288">
        <f t="shared" si="10"/>
        <v>2</v>
      </c>
      <c r="H288" s="47">
        <f t="shared" si="11"/>
        <v>0.93888888888888899</v>
      </c>
      <c r="I288" s="47"/>
    </row>
    <row r="289" spans="1:9" x14ac:dyDescent="0.2">
      <c r="A289"/>
      <c r="B289" s="72" t="str">
        <f>IF(OR(C289="", ISNUMBER(SEARCH("~*",C289))),"",MAX($B$1:B288)+1)</f>
        <v/>
      </c>
      <c r="C289" s="43"/>
      <c r="D289" s="55"/>
      <c r="F289" t="e">
        <f t="shared" si="10"/>
        <v>#N/A</v>
      </c>
      <c r="H289" s="47">
        <f t="shared" si="11"/>
        <v>0</v>
      </c>
      <c r="I289" s="47"/>
    </row>
    <row r="290" spans="1:9" x14ac:dyDescent="0.2">
      <c r="A290"/>
      <c r="B290" s="72">
        <f>IF(OR(C290="", ISNUMBER(SEARCH("~*",C290))),"",MAX($B$1:B289)+1)</f>
        <v>142</v>
      </c>
      <c r="C290" s="43" t="s">
        <v>388</v>
      </c>
      <c r="D290" s="54"/>
      <c r="F290" t="e">
        <f t="shared" si="10"/>
        <v>#N/A</v>
      </c>
      <c r="H290" s="47">
        <f t="shared" si="11"/>
        <v>0</v>
      </c>
      <c r="I290" s="47"/>
    </row>
    <row r="291" spans="1:9" x14ac:dyDescent="0.2">
      <c r="A291"/>
      <c r="B291" s="72">
        <f>IF(OR(C291="", ISNUMBER(SEARCH("~*",C291))),"",MAX($B$1:B290)+1)</f>
        <v>143</v>
      </c>
      <c r="C291" s="43" t="s">
        <v>389</v>
      </c>
      <c r="D291" s="55"/>
      <c r="F291" t="e">
        <f t="shared" si="10"/>
        <v>#N/A</v>
      </c>
      <c r="H291" s="47">
        <f t="shared" si="11"/>
        <v>0</v>
      </c>
      <c r="I291" s="47"/>
    </row>
    <row r="292" spans="1:9" x14ac:dyDescent="0.2">
      <c r="A292"/>
      <c r="B292" s="72">
        <f>IF(OR(C292="", ISNUMBER(SEARCH("~*",C292))),"",MAX($B$1:B291)+1)</f>
        <v>144</v>
      </c>
      <c r="C292" s="43" t="s">
        <v>390</v>
      </c>
      <c r="D292" s="55"/>
      <c r="F292" t="e">
        <f t="shared" si="10"/>
        <v>#N/A</v>
      </c>
      <c r="H292" s="47">
        <f t="shared" si="11"/>
        <v>0</v>
      </c>
      <c r="I292" s="47"/>
    </row>
    <row r="293" spans="1:9" x14ac:dyDescent="0.2">
      <c r="A293"/>
      <c r="B293" s="72">
        <f>IF(OR(C293="", ISNUMBER(SEARCH("~*",C293))),"",MAX($B$1:B292)+1)</f>
        <v>145</v>
      </c>
      <c r="C293" s="43" t="s">
        <v>391</v>
      </c>
      <c r="D293" s="55"/>
      <c r="F293" t="e">
        <f t="shared" si="10"/>
        <v>#N/A</v>
      </c>
      <c r="H293" s="47">
        <f t="shared" si="11"/>
        <v>0</v>
      </c>
      <c r="I293" s="47"/>
    </row>
    <row r="294" spans="1:9" ht="30" x14ac:dyDescent="0.2">
      <c r="A294"/>
      <c r="B294" s="72">
        <f>IF(OR(C294="", ISNUMBER(SEARCH("~*",C294))),"",MAX($B$1:B293)+1)</f>
        <v>146</v>
      </c>
      <c r="C294" s="43" t="s">
        <v>392</v>
      </c>
      <c r="D294" s="55"/>
      <c r="F294" t="e">
        <f t="shared" si="10"/>
        <v>#N/A</v>
      </c>
      <c r="H294" s="47">
        <f t="shared" si="11"/>
        <v>0</v>
      </c>
      <c r="I294" s="47"/>
    </row>
    <row r="295" spans="1:9" x14ac:dyDescent="0.2">
      <c r="A295"/>
      <c r="B295" s="72">
        <f>IF(OR(C295="", ISNUMBER(SEARCH("~*",C295))),"",MAX($B$1:B294)+1)</f>
        <v>147</v>
      </c>
      <c r="C295" s="43" t="s">
        <v>393</v>
      </c>
      <c r="D295" s="55"/>
      <c r="F295" t="e">
        <f t="shared" si="10"/>
        <v>#N/A</v>
      </c>
      <c r="H295" s="47">
        <f t="shared" si="11"/>
        <v>0</v>
      </c>
      <c r="I295" s="47"/>
    </row>
    <row r="296" spans="1:9" x14ac:dyDescent="0.2">
      <c r="A296"/>
      <c r="B296" s="72">
        <f>IF(OR(C296="", ISNUMBER(SEARCH("~*",C296))),"",MAX($B$1:B295)+1)</f>
        <v>148</v>
      </c>
      <c r="C296" s="43" t="s">
        <v>394</v>
      </c>
      <c r="D296" s="55"/>
      <c r="F296" t="e">
        <f t="shared" si="10"/>
        <v>#N/A</v>
      </c>
      <c r="H296" s="47">
        <f t="shared" si="11"/>
        <v>0</v>
      </c>
      <c r="I296" s="47"/>
    </row>
    <row r="297" spans="1:9" x14ac:dyDescent="0.2">
      <c r="A297" s="22">
        <v>0.9243055555555556</v>
      </c>
      <c r="B297" s="72">
        <f>IF(OR(C297="", ISNUMBER(SEARCH("~*",C297))),"",MAX($B$1:B296)+1)</f>
        <v>149</v>
      </c>
      <c r="C297" s="43" t="s">
        <v>395</v>
      </c>
      <c r="D297" s="55"/>
      <c r="E297" t="s">
        <v>727</v>
      </c>
      <c r="F297">
        <f t="shared" si="10"/>
        <v>2</v>
      </c>
      <c r="H297" s="47">
        <f t="shared" si="11"/>
        <v>0.9243055555555556</v>
      </c>
      <c r="I297" s="47"/>
    </row>
    <row r="298" spans="1:9" x14ac:dyDescent="0.2">
      <c r="A298"/>
      <c r="B298" s="72">
        <f>IF(OR(C298="", ISNUMBER(SEARCH("~*",C298))),"",MAX($B$1:B297)+1)</f>
        <v>150</v>
      </c>
      <c r="C298" s="43" t="s">
        <v>396</v>
      </c>
      <c r="D298" s="55"/>
      <c r="F298" t="e">
        <f t="shared" si="10"/>
        <v>#N/A</v>
      </c>
      <c r="H298" s="47">
        <f t="shared" si="11"/>
        <v>0</v>
      </c>
      <c r="I298" s="47"/>
    </row>
    <row r="299" spans="1:9" x14ac:dyDescent="0.2">
      <c r="A299" s="22">
        <v>0.93055555555555547</v>
      </c>
      <c r="B299" s="72">
        <f>IF(OR(C299="", ISNUMBER(SEARCH("~*",C299))),"",MAX($B$1:B298)+1)</f>
        <v>151</v>
      </c>
      <c r="C299" s="43" t="s">
        <v>397</v>
      </c>
      <c r="D299" s="55"/>
      <c r="E299" t="s">
        <v>727</v>
      </c>
      <c r="F299">
        <f t="shared" si="10"/>
        <v>2</v>
      </c>
      <c r="H299" s="47">
        <f t="shared" si="11"/>
        <v>0.93055555555555547</v>
      </c>
      <c r="I299" s="47"/>
    </row>
    <row r="300" spans="1:9" x14ac:dyDescent="0.2">
      <c r="A300"/>
      <c r="B300" s="72">
        <f>IF(OR(C300="", ISNUMBER(SEARCH("~*",C300))),"",MAX($B$1:B299)+1)</f>
        <v>152</v>
      </c>
      <c r="C300" s="43" t="s">
        <v>398</v>
      </c>
      <c r="D300" s="55"/>
      <c r="F300" t="e">
        <f t="shared" si="10"/>
        <v>#N/A</v>
      </c>
      <c r="H300" s="47">
        <f t="shared" si="11"/>
        <v>0</v>
      </c>
      <c r="I300" s="47"/>
    </row>
    <row r="301" spans="1:9" x14ac:dyDescent="0.2">
      <c r="A301"/>
      <c r="B301" s="72">
        <f>IF(OR(C301="", ISNUMBER(SEARCH("~*",C301))),"",MAX($B$1:B300)+1)</f>
        <v>153</v>
      </c>
      <c r="C301" s="43" t="s">
        <v>399</v>
      </c>
      <c r="D301" s="55"/>
      <c r="F301" t="e">
        <f t="shared" si="10"/>
        <v>#N/A</v>
      </c>
      <c r="H301" s="47">
        <f t="shared" si="11"/>
        <v>0</v>
      </c>
      <c r="I301" s="47"/>
    </row>
    <row r="302" spans="1:9" x14ac:dyDescent="0.2">
      <c r="A302"/>
      <c r="B302" s="72">
        <f>IF(OR(C302="", ISNUMBER(SEARCH("~*",C302))),"",MAX($B$1:B301)+1)</f>
        <v>154</v>
      </c>
      <c r="C302" s="43" t="s">
        <v>400</v>
      </c>
      <c r="D302" s="55"/>
      <c r="F302" t="e">
        <f t="shared" si="10"/>
        <v>#N/A</v>
      </c>
      <c r="H302" s="47">
        <f t="shared" si="11"/>
        <v>0</v>
      </c>
      <c r="I302" s="47"/>
    </row>
    <row r="303" spans="1:9" x14ac:dyDescent="0.2">
      <c r="A303"/>
      <c r="B303" s="72">
        <f>IF(OR(C303="", ISNUMBER(SEARCH("~*",C303))),"",MAX($B$1:B302)+1)</f>
        <v>155</v>
      </c>
      <c r="C303" s="43" t="s">
        <v>401</v>
      </c>
      <c r="D303" s="55"/>
      <c r="F303" t="e">
        <f t="shared" si="10"/>
        <v>#N/A</v>
      </c>
      <c r="H303" s="47">
        <f t="shared" si="11"/>
        <v>0</v>
      </c>
      <c r="I303" s="47"/>
    </row>
    <row r="304" spans="1:9" x14ac:dyDescent="0.2">
      <c r="B304" s="72">
        <f>IF(OR(C304="", ISNUMBER(SEARCH("~*",C304))),"",MAX($B$1:B303)+1)</f>
        <v>156</v>
      </c>
      <c r="C304" s="43" t="s">
        <v>402</v>
      </c>
      <c r="D304" s="54"/>
      <c r="F304" t="e">
        <f t="shared" si="10"/>
        <v>#N/A</v>
      </c>
      <c r="H304" s="47">
        <f t="shared" si="11"/>
        <v>0</v>
      </c>
      <c r="I304" s="47"/>
    </row>
    <row r="305" spans="1:9" ht="30" x14ac:dyDescent="0.2">
      <c r="A305" s="47">
        <v>0.93888888888888899</v>
      </c>
      <c r="B305" s="72">
        <f>IF(OR(C305="", ISNUMBER(SEARCH("~*",C305))),"",MAX($B$1:B304)+1)</f>
        <v>157</v>
      </c>
      <c r="C305" s="43" t="s">
        <v>403</v>
      </c>
      <c r="D305" s="54"/>
      <c r="E305" t="s">
        <v>735</v>
      </c>
      <c r="F305">
        <f t="shared" si="10"/>
        <v>6</v>
      </c>
      <c r="H305" s="47">
        <f t="shared" si="11"/>
        <v>0.93888888888888899</v>
      </c>
      <c r="I305" s="47"/>
    </row>
    <row r="306" spans="1:9" x14ac:dyDescent="0.2">
      <c r="B306" s="72">
        <f>IF(OR(C306="", ISNUMBER(SEARCH("~*",C306))),"",MAX($B$1:B305)+1)</f>
        <v>158</v>
      </c>
      <c r="C306" s="43" t="s">
        <v>404</v>
      </c>
      <c r="D306" s="54"/>
      <c r="F306" t="e">
        <f t="shared" si="10"/>
        <v>#N/A</v>
      </c>
      <c r="H306" s="47">
        <f t="shared" si="11"/>
        <v>0</v>
      </c>
      <c r="I306" s="47"/>
    </row>
    <row r="307" spans="1:9" x14ac:dyDescent="0.2">
      <c r="A307" s="47">
        <v>0.94930555555555562</v>
      </c>
      <c r="B307" s="72">
        <f>IF(OR(C307="", ISNUMBER(SEARCH("~*",C307))),"",MAX($B$1:B306)+1)</f>
        <v>159</v>
      </c>
      <c r="C307" s="43" t="s">
        <v>405</v>
      </c>
      <c r="D307" s="54"/>
      <c r="E307" t="s">
        <v>727</v>
      </c>
      <c r="F307">
        <f t="shared" si="10"/>
        <v>2</v>
      </c>
      <c r="H307" s="47">
        <f t="shared" si="11"/>
        <v>0.94930555555555562</v>
      </c>
      <c r="I307" s="47"/>
    </row>
    <row r="308" spans="1:9" x14ac:dyDescent="0.2">
      <c r="B308" s="72">
        <f>IF(OR(C308="", ISNUMBER(SEARCH("~*",C308))),"",MAX($B$1:B307)+1)</f>
        <v>160</v>
      </c>
      <c r="C308" s="43" t="s">
        <v>406</v>
      </c>
      <c r="D308" s="54"/>
      <c r="F308" t="e">
        <f t="shared" si="10"/>
        <v>#N/A</v>
      </c>
      <c r="H308" s="47">
        <f t="shared" si="11"/>
        <v>0</v>
      </c>
      <c r="I308" s="47"/>
    </row>
    <row r="309" spans="1:9" x14ac:dyDescent="0.2">
      <c r="B309" s="72">
        <f>IF(OR(C309="", ISNUMBER(SEARCH("~*",C309))),"",MAX($B$1:B308)+1)</f>
        <v>161</v>
      </c>
      <c r="C309" s="43" t="s">
        <v>407</v>
      </c>
      <c r="D309" s="54"/>
      <c r="F309" t="e">
        <f t="shared" si="10"/>
        <v>#N/A</v>
      </c>
      <c r="H309" s="47">
        <f t="shared" si="11"/>
        <v>0</v>
      </c>
      <c r="I309" s="47"/>
    </row>
    <row r="310" spans="1:9" x14ac:dyDescent="0.2">
      <c r="B310" s="72">
        <f>IF(OR(C310="", ISNUMBER(SEARCH("~*",C310))),"",MAX($B$1:B309)+1)</f>
        <v>162</v>
      </c>
      <c r="C310" s="43" t="s">
        <v>408</v>
      </c>
      <c r="D310" s="54"/>
      <c r="F310" t="e">
        <f t="shared" si="10"/>
        <v>#N/A</v>
      </c>
      <c r="H310" s="47">
        <f t="shared" si="11"/>
        <v>0</v>
      </c>
      <c r="I310" s="47"/>
    </row>
    <row r="311" spans="1:9" x14ac:dyDescent="0.2">
      <c r="B311" s="72" t="str">
        <f>IF(OR(C311="", ISNUMBER(SEARCH("~*",C311))),"",MAX($B$1:B310)+1)</f>
        <v/>
      </c>
      <c r="C311" s="43"/>
      <c r="D311" s="55"/>
      <c r="F311" t="e">
        <f t="shared" si="10"/>
        <v>#N/A</v>
      </c>
      <c r="H311" s="47">
        <f t="shared" si="11"/>
        <v>0</v>
      </c>
      <c r="I311" s="47"/>
    </row>
    <row r="312" spans="1:9" x14ac:dyDescent="0.2">
      <c r="B312" s="72">
        <f>IF(OR(C312="", ISNUMBER(SEARCH("~*",C312))),"",MAX($B$1:B311)+1)</f>
        <v>163</v>
      </c>
      <c r="C312" s="49" t="s">
        <v>409</v>
      </c>
      <c r="D312" s="55"/>
      <c r="F312" t="e">
        <f t="shared" si="10"/>
        <v>#N/A</v>
      </c>
      <c r="H312" s="47">
        <f t="shared" si="11"/>
        <v>0</v>
      </c>
      <c r="I312" s="47"/>
    </row>
    <row r="313" spans="1:9" x14ac:dyDescent="0.2">
      <c r="B313" s="72" t="str">
        <f>IF(OR(C313="", ISNUMBER(SEARCH("~*",C313))),"",MAX($B$1:B312)+1)</f>
        <v/>
      </c>
      <c r="C313" s="49" t="s">
        <v>410</v>
      </c>
      <c r="D313" s="55"/>
      <c r="F313" t="e">
        <f t="shared" si="10"/>
        <v>#N/A</v>
      </c>
      <c r="H313" s="47">
        <f t="shared" si="11"/>
        <v>0</v>
      </c>
      <c r="I313" s="47"/>
    </row>
    <row r="314" spans="1:9" x14ac:dyDescent="0.2">
      <c r="B314" s="72">
        <f>IF(OR(C314="", ISNUMBER(SEARCH("~*",C314))),"",MAX($B$1:B313)+1)</f>
        <v>164</v>
      </c>
      <c r="C314" s="49" t="s">
        <v>411</v>
      </c>
      <c r="D314" s="55"/>
      <c r="F314" t="e">
        <f t="shared" si="10"/>
        <v>#N/A</v>
      </c>
      <c r="H314" s="47">
        <f t="shared" si="11"/>
        <v>0</v>
      </c>
      <c r="I314" s="47"/>
    </row>
    <row r="315" spans="1:9" x14ac:dyDescent="0.2">
      <c r="B315" s="72">
        <f>IF(OR(C315="", ISNUMBER(SEARCH("~*",C315))),"",MAX($B$1:B314)+1)</f>
        <v>165</v>
      </c>
      <c r="C315" s="49" t="s">
        <v>412</v>
      </c>
      <c r="D315" s="55"/>
      <c r="F315" t="e">
        <f t="shared" si="10"/>
        <v>#N/A</v>
      </c>
      <c r="H315" s="47">
        <f t="shared" si="11"/>
        <v>0</v>
      </c>
      <c r="I315" s="47"/>
    </row>
    <row r="316" spans="1:9" x14ac:dyDescent="0.2">
      <c r="A316" s="50"/>
      <c r="B316" s="72">
        <f>IF(OR(C316="", ISNUMBER(SEARCH("~*",C316))),"",MAX($B$1:B315)+1)</f>
        <v>166</v>
      </c>
      <c r="C316" s="49" t="s">
        <v>413</v>
      </c>
      <c r="D316" s="55"/>
      <c r="F316" t="e">
        <f t="shared" si="10"/>
        <v>#N/A</v>
      </c>
      <c r="H316" s="47">
        <f t="shared" si="11"/>
        <v>0</v>
      </c>
      <c r="I316" s="47"/>
    </row>
    <row r="317" spans="1:9" x14ac:dyDescent="0.2">
      <c r="B317" s="72">
        <f>IF(OR(C317="", ISNUMBER(SEARCH("~*",C317))),"",MAX($B$1:B316)+1)</f>
        <v>167</v>
      </c>
      <c r="C317" s="49" t="s">
        <v>414</v>
      </c>
      <c r="D317" s="55"/>
      <c r="F317" t="e">
        <f t="shared" si="10"/>
        <v>#N/A</v>
      </c>
      <c r="H317" s="47">
        <f t="shared" si="11"/>
        <v>0</v>
      </c>
      <c r="I317" s="47"/>
    </row>
    <row r="318" spans="1:9" x14ac:dyDescent="0.2">
      <c r="B318" s="72">
        <f>IF(OR(C318="", ISNUMBER(SEARCH("~*",C318))),"",MAX($B$1:B317)+1)</f>
        <v>168</v>
      </c>
      <c r="C318" s="49" t="s">
        <v>415</v>
      </c>
      <c r="D318" s="55"/>
      <c r="F318" t="e">
        <f t="shared" si="10"/>
        <v>#N/A</v>
      </c>
      <c r="H318" s="47">
        <f t="shared" si="11"/>
        <v>0</v>
      </c>
      <c r="I318" s="47"/>
    </row>
    <row r="319" spans="1:9" x14ac:dyDescent="0.2">
      <c r="A319"/>
      <c r="B319" s="72" t="str">
        <f>IF(OR(C319="", ISNUMBER(SEARCH("~*",C319))),"",MAX($B$1:B318)+1)</f>
        <v/>
      </c>
      <c r="C319" s="43"/>
      <c r="D319" s="54"/>
      <c r="F319" t="e">
        <f t="shared" si="10"/>
        <v>#N/A</v>
      </c>
      <c r="H319" s="47">
        <f t="shared" si="11"/>
        <v>0</v>
      </c>
      <c r="I319" s="47"/>
    </row>
    <row r="320" spans="1:9" x14ac:dyDescent="0.2">
      <c r="A320"/>
      <c r="B320" s="72" t="str">
        <f>IF(OR(C320="", ISNUMBER(SEARCH("~*",C320))),"",MAX($B$1:B319)+1)</f>
        <v/>
      </c>
      <c r="C320" s="43" t="s">
        <v>416</v>
      </c>
      <c r="D320" s="54"/>
      <c r="F320" t="e">
        <f t="shared" si="10"/>
        <v>#N/A</v>
      </c>
      <c r="H320" s="47">
        <f t="shared" si="11"/>
        <v>0</v>
      </c>
      <c r="I320" s="47"/>
    </row>
    <row r="321" spans="1:9" x14ac:dyDescent="0.2">
      <c r="A321" s="22">
        <v>0.97986111111111107</v>
      </c>
      <c r="B321" s="72">
        <f>IF(OR(C321="", ISNUMBER(SEARCH("~*",C321))),"",MAX($B$1:B320)+1)</f>
        <v>169</v>
      </c>
      <c r="C321" s="43" t="s">
        <v>417</v>
      </c>
      <c r="D321" s="54"/>
      <c r="E321" t="s">
        <v>727</v>
      </c>
      <c r="F321">
        <f t="shared" si="10"/>
        <v>2</v>
      </c>
      <c r="H321" s="47">
        <f t="shared" si="11"/>
        <v>0.97986111111111107</v>
      </c>
      <c r="I321" s="47"/>
    </row>
    <row r="322" spans="1:9" x14ac:dyDescent="0.2">
      <c r="A322"/>
      <c r="B322" s="72" t="str">
        <f>IF(OR(C322="", ISNUMBER(SEARCH("~*",C322))),"",MAX($B$1:B321)+1)</f>
        <v/>
      </c>
      <c r="C322" s="43" t="s">
        <v>418</v>
      </c>
      <c r="D322" s="54"/>
      <c r="F322" t="e">
        <f t="shared" si="10"/>
        <v>#N/A</v>
      </c>
      <c r="H322" s="47">
        <f t="shared" si="11"/>
        <v>0</v>
      </c>
      <c r="I322" s="47"/>
    </row>
    <row r="323" spans="1:9" x14ac:dyDescent="0.2">
      <c r="A323"/>
      <c r="B323" s="72" t="str">
        <f>IF(OR(C323="", ISNUMBER(SEARCH("~*",C323))),"",MAX($B$1:B322)+1)</f>
        <v/>
      </c>
      <c r="C323" s="43"/>
      <c r="D323" s="54"/>
      <c r="F323" t="e">
        <f t="shared" si="10"/>
        <v>#N/A</v>
      </c>
      <c r="H323" s="47">
        <f t="shared" si="11"/>
        <v>0</v>
      </c>
      <c r="I323" s="47"/>
    </row>
    <row r="324" spans="1:9" x14ac:dyDescent="0.2">
      <c r="A324"/>
      <c r="B324" s="72" t="str">
        <f>IF(OR(C324="", ISNUMBER(SEARCH("~*",C324))),"",MAX($B$1:B323)+1)</f>
        <v/>
      </c>
      <c r="C324" s="49" t="s">
        <v>419</v>
      </c>
      <c r="D324" s="54"/>
      <c r="F324" t="e">
        <f t="shared" si="10"/>
        <v>#N/A</v>
      </c>
      <c r="H324" s="47">
        <f t="shared" si="11"/>
        <v>0</v>
      </c>
      <c r="I324" s="47"/>
    </row>
    <row r="325" spans="1:9" x14ac:dyDescent="0.2">
      <c r="A325"/>
      <c r="B325" s="72">
        <f>IF(OR(C325="", ISNUMBER(SEARCH("~*",C325))),"",MAX($B$1:B324)+1)</f>
        <v>170</v>
      </c>
      <c r="C325" s="49" t="s">
        <v>420</v>
      </c>
      <c r="D325" s="54"/>
      <c r="F325" t="e">
        <f t="shared" si="10"/>
        <v>#N/A</v>
      </c>
      <c r="H325" s="47">
        <f t="shared" si="11"/>
        <v>0</v>
      </c>
      <c r="I325" s="47"/>
    </row>
    <row r="326" spans="1:9" x14ac:dyDescent="0.2">
      <c r="A326"/>
      <c r="B326" s="72">
        <f>IF(OR(C326="", ISNUMBER(SEARCH("~*",C326))),"",MAX($B$1:B325)+1)</f>
        <v>171</v>
      </c>
      <c r="C326" s="49" t="s">
        <v>421</v>
      </c>
      <c r="D326" s="55"/>
      <c r="F326" t="e">
        <f t="shared" si="10"/>
        <v>#N/A</v>
      </c>
      <c r="H326" s="47">
        <f t="shared" si="11"/>
        <v>0</v>
      </c>
      <c r="I326" s="47"/>
    </row>
    <row r="327" spans="1:9" x14ac:dyDescent="0.2">
      <c r="A327"/>
      <c r="B327" s="72">
        <f>IF(OR(C327="", ISNUMBER(SEARCH("~*",C327))),"",MAX($B$1:B326)+1)</f>
        <v>172</v>
      </c>
      <c r="C327" s="49" t="s">
        <v>422</v>
      </c>
      <c r="D327" s="55"/>
      <c r="F327" t="e">
        <f t="shared" si="10"/>
        <v>#N/A</v>
      </c>
      <c r="H327" s="47">
        <f t="shared" si="11"/>
        <v>0</v>
      </c>
      <c r="I327" s="47"/>
    </row>
    <row r="328" spans="1:9" x14ac:dyDescent="0.2">
      <c r="A328"/>
      <c r="B328" s="72">
        <f>IF(OR(C328="", ISNUMBER(SEARCH("~*",C328))),"",MAX($B$1:B327)+1)</f>
        <v>173</v>
      </c>
      <c r="C328" s="49" t="s">
        <v>423</v>
      </c>
      <c r="D328" s="55"/>
      <c r="F328" t="e">
        <f t="shared" si="10"/>
        <v>#N/A</v>
      </c>
      <c r="H328" s="47">
        <f t="shared" si="11"/>
        <v>0</v>
      </c>
      <c r="I328" s="47"/>
    </row>
    <row r="329" spans="1:9" x14ac:dyDescent="0.2">
      <c r="A329"/>
      <c r="B329" s="72" t="str">
        <f>IF(OR(C329="", ISNUMBER(SEARCH("~*",C329))),"",MAX($B$1:B328)+1)</f>
        <v/>
      </c>
      <c r="C329" s="49" t="s">
        <v>424</v>
      </c>
      <c r="D329" s="55"/>
      <c r="F329" t="e">
        <f t="shared" si="10"/>
        <v>#N/A</v>
      </c>
      <c r="H329" s="47">
        <f t="shared" si="11"/>
        <v>0</v>
      </c>
      <c r="I329" s="47"/>
    </row>
    <row r="330" spans="1:9" x14ac:dyDescent="0.2">
      <c r="A330"/>
      <c r="B330" s="72" t="str">
        <f>IF(OR(C330="", ISNUMBER(SEARCH("~*",C330))),"",MAX($B$1:B329)+1)</f>
        <v/>
      </c>
      <c r="C330" s="43"/>
      <c r="D330" s="55"/>
      <c r="F330" t="e">
        <f t="shared" si="10"/>
        <v>#N/A</v>
      </c>
      <c r="H330" s="47">
        <f t="shared" si="11"/>
        <v>0</v>
      </c>
      <c r="I330" s="47"/>
    </row>
    <row r="331" spans="1:9" x14ac:dyDescent="0.2">
      <c r="A331"/>
      <c r="B331" s="72">
        <f>IF(OR(C331="", ISNUMBER(SEARCH("~*",C331))),"",MAX($B$1:B330)+1)</f>
        <v>174</v>
      </c>
      <c r="C331" s="43" t="s">
        <v>425</v>
      </c>
      <c r="D331" s="55"/>
      <c r="F331" t="e">
        <f t="shared" si="10"/>
        <v>#N/A</v>
      </c>
      <c r="H331" s="47">
        <f t="shared" si="11"/>
        <v>0</v>
      </c>
      <c r="I331" s="47"/>
    </row>
    <row r="332" spans="1:9" x14ac:dyDescent="0.2">
      <c r="A332"/>
      <c r="B332" s="72">
        <f>IF(OR(C332="", ISNUMBER(SEARCH("~*",C332))),"",MAX($B$1:B331)+1)</f>
        <v>175</v>
      </c>
      <c r="C332" s="43" t="s">
        <v>426</v>
      </c>
      <c r="D332" s="55"/>
      <c r="F332" t="e">
        <f t="shared" si="10"/>
        <v>#N/A</v>
      </c>
      <c r="H332" s="47">
        <f t="shared" si="11"/>
        <v>0</v>
      </c>
      <c r="I332" s="47"/>
    </row>
    <row r="333" spans="1:9" x14ac:dyDescent="0.2">
      <c r="A333"/>
      <c r="B333" s="72">
        <f>IF(OR(C333="", ISNUMBER(SEARCH("~*",C333))),"",MAX($B$1:B332)+1)</f>
        <v>176</v>
      </c>
      <c r="C333" s="43" t="s">
        <v>427</v>
      </c>
      <c r="D333" s="55"/>
      <c r="F333" t="e">
        <f t="shared" si="10"/>
        <v>#N/A</v>
      </c>
      <c r="H333" s="47">
        <f t="shared" si="11"/>
        <v>0</v>
      </c>
      <c r="I333" s="47"/>
    </row>
    <row r="334" spans="1:9" ht="30" x14ac:dyDescent="0.2">
      <c r="A334" s="46">
        <v>1.0048611111111112</v>
      </c>
      <c r="B334" s="72">
        <f>IF(OR(C334="", ISNUMBER(SEARCH("~*",C334))),"",MAX($B$1:B333)+1)</f>
        <v>177</v>
      </c>
      <c r="C334" s="43" t="s">
        <v>428</v>
      </c>
      <c r="D334" s="55"/>
      <c r="E334" t="s">
        <v>727</v>
      </c>
      <c r="F334">
        <f t="shared" si="10"/>
        <v>2</v>
      </c>
      <c r="H334" s="47">
        <f t="shared" si="11"/>
        <v>1.0048611111111112</v>
      </c>
      <c r="I334" s="47"/>
    </row>
    <row r="335" spans="1:9" x14ac:dyDescent="0.2">
      <c r="A335"/>
      <c r="B335" s="72">
        <f>IF(OR(C335="", ISNUMBER(SEARCH("~*",C335))),"",MAX($B$1:B334)+1)</f>
        <v>178</v>
      </c>
      <c r="C335" s="43" t="s">
        <v>429</v>
      </c>
      <c r="D335" s="55"/>
      <c r="F335" t="e">
        <f t="shared" si="10"/>
        <v>#N/A</v>
      </c>
      <c r="H335" s="47">
        <f t="shared" si="11"/>
        <v>0</v>
      </c>
      <c r="I335" s="47"/>
    </row>
    <row r="336" spans="1:9" x14ac:dyDescent="0.2">
      <c r="A336"/>
      <c r="B336" s="72">
        <f>IF(OR(C336="", ISNUMBER(SEARCH("~*",C336))),"",MAX($B$1:B335)+1)</f>
        <v>179</v>
      </c>
      <c r="C336" s="43" t="s">
        <v>430</v>
      </c>
      <c r="D336" s="55"/>
      <c r="F336" t="e">
        <f t="shared" si="10"/>
        <v>#N/A</v>
      </c>
      <c r="H336" s="47">
        <f t="shared" si="11"/>
        <v>0</v>
      </c>
      <c r="I336" s="47"/>
    </row>
    <row r="337" spans="1:9" x14ac:dyDescent="0.2">
      <c r="A337"/>
      <c r="B337" s="72" t="str">
        <f>IF(OR(C337="", ISNUMBER(SEARCH("~*",C337))),"",MAX($B$1:B336)+1)</f>
        <v/>
      </c>
      <c r="C337" s="43" t="s">
        <v>431</v>
      </c>
      <c r="D337" s="55"/>
      <c r="F337" t="e">
        <f t="shared" ref="F337:F400" si="12">VLOOKUP(E337,$S$7:$U$12,3,0)</f>
        <v>#N/A</v>
      </c>
      <c r="H337" s="47">
        <f t="shared" ref="H337:H400" si="13">A337</f>
        <v>0</v>
      </c>
      <c r="I337" s="47"/>
    </row>
    <row r="338" spans="1:9" x14ac:dyDescent="0.2">
      <c r="A338" s="62">
        <v>1.0118055555555556</v>
      </c>
      <c r="B338" s="72">
        <f>IF(OR(C338="", ISNUMBER(SEARCH("~*",C338))),"",MAX($B$1:B337)+1)</f>
        <v>180</v>
      </c>
      <c r="C338" s="43" t="s">
        <v>432</v>
      </c>
      <c r="D338" s="55"/>
      <c r="E338" t="s">
        <v>727</v>
      </c>
      <c r="F338">
        <f t="shared" si="12"/>
        <v>2</v>
      </c>
      <c r="H338" s="47">
        <f t="shared" si="13"/>
        <v>1.0118055555555556</v>
      </c>
      <c r="I338" s="47"/>
    </row>
    <row r="339" spans="1:9" x14ac:dyDescent="0.2">
      <c r="A339" s="46">
        <v>1.0125</v>
      </c>
      <c r="B339" s="72">
        <f>IF(OR(C339="", ISNUMBER(SEARCH("~*",C339))),"",MAX($B$1:B338)+1)</f>
        <v>181</v>
      </c>
      <c r="C339" s="43" t="s">
        <v>433</v>
      </c>
      <c r="D339" s="55"/>
      <c r="E339" t="s">
        <v>733</v>
      </c>
      <c r="F339">
        <f t="shared" si="12"/>
        <v>5</v>
      </c>
      <c r="H339" s="47">
        <f t="shared" si="13"/>
        <v>1.0125</v>
      </c>
      <c r="I339" s="47"/>
    </row>
    <row r="340" spans="1:9" x14ac:dyDescent="0.2">
      <c r="A340"/>
      <c r="B340" s="72">
        <f>IF(OR(C340="", ISNUMBER(SEARCH("~*",C340))),"",MAX($B$1:B339)+1)</f>
        <v>182</v>
      </c>
      <c r="C340" s="43" t="s">
        <v>434</v>
      </c>
      <c r="D340" s="55"/>
      <c r="F340" t="e">
        <f t="shared" si="12"/>
        <v>#N/A</v>
      </c>
      <c r="H340" s="47">
        <f t="shared" si="13"/>
        <v>0</v>
      </c>
      <c r="I340" s="47"/>
    </row>
    <row r="341" spans="1:9" x14ac:dyDescent="0.2">
      <c r="A341"/>
      <c r="B341" s="72">
        <f>IF(OR(C341="", ISNUMBER(SEARCH("~*",C341))),"",MAX($B$1:B340)+1)</f>
        <v>183</v>
      </c>
      <c r="C341" s="43" t="s">
        <v>435</v>
      </c>
      <c r="D341" s="55"/>
      <c r="F341" t="e">
        <f t="shared" si="12"/>
        <v>#N/A</v>
      </c>
      <c r="H341" s="47">
        <f t="shared" si="13"/>
        <v>0</v>
      </c>
      <c r="I341" s="47"/>
    </row>
    <row r="342" spans="1:9" x14ac:dyDescent="0.2">
      <c r="A342" s="46">
        <v>1.0173611111111112</v>
      </c>
      <c r="B342" s="72">
        <f>IF(OR(C342="", ISNUMBER(SEARCH("~*",C342))),"",MAX($B$1:B341)+1)</f>
        <v>184</v>
      </c>
      <c r="C342" s="43" t="s">
        <v>436</v>
      </c>
      <c r="D342" s="54"/>
      <c r="E342" t="s">
        <v>733</v>
      </c>
      <c r="F342">
        <f t="shared" si="12"/>
        <v>5</v>
      </c>
      <c r="H342" s="47">
        <f t="shared" si="13"/>
        <v>1.0173611111111112</v>
      </c>
      <c r="I342" s="47"/>
    </row>
    <row r="343" spans="1:9" x14ac:dyDescent="0.2">
      <c r="A343" s="46">
        <v>1.0180555555555555</v>
      </c>
      <c r="B343" s="72">
        <f>IF(OR(C343="", ISNUMBER(SEARCH("~*",C343))),"",MAX($B$1:B342)+1)</f>
        <v>185</v>
      </c>
      <c r="C343" s="43" t="s">
        <v>437</v>
      </c>
      <c r="D343" s="54"/>
      <c r="E343" t="s">
        <v>733</v>
      </c>
      <c r="F343">
        <f t="shared" si="12"/>
        <v>5</v>
      </c>
      <c r="H343" s="47">
        <f t="shared" si="13"/>
        <v>1.0180555555555555</v>
      </c>
      <c r="I343" s="47"/>
    </row>
    <row r="344" spans="1:9" x14ac:dyDescent="0.2">
      <c r="A344"/>
      <c r="B344" s="72">
        <f>IF(OR(C344="", ISNUMBER(SEARCH("~*",C344))),"",MAX($B$1:B343)+1)</f>
        <v>186</v>
      </c>
      <c r="C344" s="43" t="s">
        <v>438</v>
      </c>
      <c r="D344" s="54"/>
      <c r="F344" t="e">
        <f t="shared" si="12"/>
        <v>#N/A</v>
      </c>
      <c r="H344" s="47">
        <f t="shared" si="13"/>
        <v>0</v>
      </c>
      <c r="I344" s="47"/>
    </row>
    <row r="345" spans="1:9" x14ac:dyDescent="0.2">
      <c r="A345" s="46">
        <v>1.0194444444444444</v>
      </c>
      <c r="B345" s="72">
        <f>IF(OR(C345="", ISNUMBER(SEARCH("~*",C345))),"",MAX($B$1:B344)+1)</f>
        <v>187</v>
      </c>
      <c r="C345" s="43" t="s">
        <v>439</v>
      </c>
      <c r="D345" s="54"/>
      <c r="E345" t="s">
        <v>733</v>
      </c>
      <c r="F345">
        <f t="shared" si="12"/>
        <v>5</v>
      </c>
      <c r="H345" s="47">
        <f t="shared" si="13"/>
        <v>1.0194444444444444</v>
      </c>
      <c r="I345" s="47"/>
    </row>
    <row r="346" spans="1:9" ht="30" x14ac:dyDescent="0.2">
      <c r="A346"/>
      <c r="B346" s="72">
        <f>IF(OR(C346="", ISNUMBER(SEARCH("~*",C346))),"",MAX($B$1:B345)+1)</f>
        <v>188</v>
      </c>
      <c r="C346" s="43" t="s">
        <v>440</v>
      </c>
      <c r="D346" s="54"/>
      <c r="F346" t="e">
        <f t="shared" si="12"/>
        <v>#N/A</v>
      </c>
      <c r="H346" s="47">
        <f t="shared" si="13"/>
        <v>0</v>
      </c>
      <c r="I346" s="47"/>
    </row>
    <row r="347" spans="1:9" x14ac:dyDescent="0.2">
      <c r="A347"/>
      <c r="B347" s="72">
        <f>IF(OR(C347="", ISNUMBER(SEARCH("~*",C347))),"",MAX($B$1:B346)+1)</f>
        <v>189</v>
      </c>
      <c r="C347" s="43" t="s">
        <v>441</v>
      </c>
      <c r="D347" s="54"/>
      <c r="F347" t="e">
        <f t="shared" si="12"/>
        <v>#N/A</v>
      </c>
      <c r="H347" s="47">
        <f t="shared" si="13"/>
        <v>0</v>
      </c>
      <c r="I347" s="47"/>
    </row>
    <row r="348" spans="1:9" x14ac:dyDescent="0.2">
      <c r="B348" s="72">
        <f>IF(OR(C348="", ISNUMBER(SEARCH("~*",C348))),"",MAX($B$1:B347)+1)</f>
        <v>190</v>
      </c>
      <c r="C348" s="43" t="s">
        <v>442</v>
      </c>
      <c r="D348" s="54"/>
      <c r="F348" t="e">
        <f t="shared" si="12"/>
        <v>#N/A</v>
      </c>
      <c r="H348" s="47">
        <f t="shared" si="13"/>
        <v>0</v>
      </c>
      <c r="I348" s="47"/>
    </row>
    <row r="349" spans="1:9" x14ac:dyDescent="0.2">
      <c r="B349" s="72">
        <f>IF(OR(C349="", ISNUMBER(SEARCH("~*",C349))),"",MAX($B$1:B348)+1)</f>
        <v>191</v>
      </c>
      <c r="C349" s="43" t="s">
        <v>443</v>
      </c>
      <c r="D349" s="54"/>
      <c r="F349" t="e">
        <f t="shared" si="12"/>
        <v>#N/A</v>
      </c>
      <c r="H349" s="47">
        <f t="shared" si="13"/>
        <v>0</v>
      </c>
      <c r="I349" s="47"/>
    </row>
    <row r="350" spans="1:9" ht="30" x14ac:dyDescent="0.2">
      <c r="B350" s="72">
        <f>IF(OR(C350="", ISNUMBER(SEARCH("~*",C350))),"",MAX($B$1:B349)+1)</f>
        <v>192</v>
      </c>
      <c r="C350" s="43" t="s">
        <v>444</v>
      </c>
      <c r="D350" s="55"/>
      <c r="F350" t="e">
        <f t="shared" si="12"/>
        <v>#N/A</v>
      </c>
      <c r="H350" s="47">
        <f t="shared" si="13"/>
        <v>0</v>
      </c>
      <c r="I350" s="47"/>
    </row>
    <row r="351" spans="1:9" x14ac:dyDescent="0.2">
      <c r="B351" s="72">
        <f>IF(OR(C351="", ISNUMBER(SEARCH("~*",C351))),"",MAX($B$1:B350)+1)</f>
        <v>193</v>
      </c>
      <c r="C351" s="43" t="s">
        <v>445</v>
      </c>
      <c r="D351" s="55"/>
      <c r="F351" t="e">
        <f t="shared" si="12"/>
        <v>#N/A</v>
      </c>
      <c r="H351" s="47">
        <f t="shared" si="13"/>
        <v>0</v>
      </c>
      <c r="I351" s="47"/>
    </row>
    <row r="352" spans="1:9" x14ac:dyDescent="0.2">
      <c r="B352" s="72">
        <f>IF(OR(C352="", ISNUMBER(SEARCH("~*",C352))),"",MAX($B$1:B351)+1)</f>
        <v>194</v>
      </c>
      <c r="C352" s="43" t="s">
        <v>446</v>
      </c>
      <c r="D352" s="55"/>
      <c r="F352" t="e">
        <f t="shared" si="12"/>
        <v>#N/A</v>
      </c>
      <c r="H352" s="47">
        <f t="shared" si="13"/>
        <v>0</v>
      </c>
      <c r="I352" s="47"/>
    </row>
    <row r="353" spans="1:9" x14ac:dyDescent="0.2">
      <c r="B353" s="72">
        <f>IF(OR(C353="", ISNUMBER(SEARCH("~*",C353))),"",MAX($B$1:B352)+1)</f>
        <v>195</v>
      </c>
      <c r="C353" s="43" t="s">
        <v>447</v>
      </c>
      <c r="D353" s="55"/>
      <c r="F353" t="e">
        <f t="shared" si="12"/>
        <v>#N/A</v>
      </c>
      <c r="H353" s="47">
        <f t="shared" si="13"/>
        <v>0</v>
      </c>
      <c r="I353" s="47"/>
    </row>
    <row r="354" spans="1:9" ht="30" x14ac:dyDescent="0.2">
      <c r="B354" s="72">
        <f>IF(OR(C354="", ISNUMBER(SEARCH("~*",C354))),"",MAX($B$1:B353)+1)</f>
        <v>196</v>
      </c>
      <c r="C354" s="43" t="s">
        <v>448</v>
      </c>
      <c r="D354" s="55"/>
      <c r="F354" t="e">
        <f t="shared" si="12"/>
        <v>#N/A</v>
      </c>
      <c r="H354" s="47">
        <f t="shared" si="13"/>
        <v>0</v>
      </c>
      <c r="I354" s="47"/>
    </row>
    <row r="355" spans="1:9" x14ac:dyDescent="0.2">
      <c r="A355" s="47">
        <v>1.0430555555555556</v>
      </c>
      <c r="B355" s="72">
        <f>IF(OR(C355="", ISNUMBER(SEARCH("~*",C355))),"",MAX($B$1:B354)+1)</f>
        <v>197</v>
      </c>
      <c r="C355" s="43" t="s">
        <v>449</v>
      </c>
      <c r="D355" s="55"/>
      <c r="E355" t="s">
        <v>727</v>
      </c>
      <c r="F355">
        <f t="shared" si="12"/>
        <v>2</v>
      </c>
      <c r="H355" s="47">
        <f t="shared" si="13"/>
        <v>1.0430555555555556</v>
      </c>
      <c r="I355" s="47"/>
    </row>
    <row r="356" spans="1:9" x14ac:dyDescent="0.2">
      <c r="B356" s="72">
        <f>IF(OR(C356="", ISNUMBER(SEARCH("~*",C356))),"",MAX($B$1:B355)+1)</f>
        <v>198</v>
      </c>
      <c r="C356" s="43" t="s">
        <v>450</v>
      </c>
      <c r="D356" s="55"/>
      <c r="F356" t="e">
        <f t="shared" si="12"/>
        <v>#N/A</v>
      </c>
      <c r="H356" s="47">
        <f t="shared" si="13"/>
        <v>0</v>
      </c>
      <c r="I356" s="47"/>
    </row>
    <row r="357" spans="1:9" x14ac:dyDescent="0.2">
      <c r="A357" s="50"/>
      <c r="B357" s="72" t="str">
        <f>IF(OR(C357="", ISNUMBER(SEARCH("~*",C357))),"",MAX($B$1:B356)+1)</f>
        <v/>
      </c>
      <c r="C357" s="43"/>
      <c r="D357" s="55"/>
      <c r="F357" t="e">
        <f t="shared" si="12"/>
        <v>#N/A</v>
      </c>
      <c r="H357" s="47">
        <f t="shared" si="13"/>
        <v>0</v>
      </c>
      <c r="I357" s="47"/>
    </row>
    <row r="358" spans="1:9" ht="30" x14ac:dyDescent="0.2">
      <c r="B358" s="72">
        <f>IF(OR(C358="", ISNUMBER(SEARCH("~*",C358))),"",MAX($B$1:B357)+1)</f>
        <v>199</v>
      </c>
      <c r="C358" s="43" t="s">
        <v>451</v>
      </c>
      <c r="D358" s="55"/>
      <c r="F358" t="e">
        <f t="shared" si="12"/>
        <v>#N/A</v>
      </c>
      <c r="H358" s="47">
        <f t="shared" si="13"/>
        <v>0</v>
      </c>
      <c r="I358" s="47"/>
    </row>
    <row r="359" spans="1:9" x14ac:dyDescent="0.2">
      <c r="B359" s="72">
        <f>IF(OR(C359="", ISNUMBER(SEARCH("~*",C359))),"",MAX($B$1:B358)+1)</f>
        <v>200</v>
      </c>
      <c r="C359" s="43" t="s">
        <v>452</v>
      </c>
      <c r="D359" s="55"/>
      <c r="F359" t="e">
        <f t="shared" si="12"/>
        <v>#N/A</v>
      </c>
      <c r="H359" s="47">
        <f t="shared" si="13"/>
        <v>0</v>
      </c>
      <c r="I359" s="47"/>
    </row>
    <row r="360" spans="1:9" x14ac:dyDescent="0.2">
      <c r="B360" s="72" t="str">
        <f>IF(OR(C360="", ISNUMBER(SEARCH("~*",C360))),"",MAX($B$1:B359)+1)</f>
        <v/>
      </c>
      <c r="C360" s="43" t="s">
        <v>453</v>
      </c>
      <c r="D360" s="55"/>
      <c r="F360" t="e">
        <f t="shared" si="12"/>
        <v>#N/A</v>
      </c>
      <c r="H360" s="47">
        <f t="shared" si="13"/>
        <v>0</v>
      </c>
      <c r="I360" s="47"/>
    </row>
    <row r="361" spans="1:9" x14ac:dyDescent="0.2">
      <c r="B361" s="72" t="str">
        <f>IF(OR(C361="", ISNUMBER(SEARCH("~*",C361))),"",MAX($B$1:B360)+1)</f>
        <v/>
      </c>
      <c r="C361" s="43"/>
      <c r="D361" s="55"/>
      <c r="F361" t="e">
        <f t="shared" si="12"/>
        <v>#N/A</v>
      </c>
      <c r="H361" s="47">
        <f t="shared" si="13"/>
        <v>0</v>
      </c>
      <c r="I361" s="47"/>
    </row>
    <row r="362" spans="1:9" x14ac:dyDescent="0.2">
      <c r="B362" s="72">
        <f>IF(OR(C362="", ISNUMBER(SEARCH("~*",C362))),"",MAX($B$1:B361)+1)</f>
        <v>201</v>
      </c>
      <c r="C362" s="43" t="s">
        <v>454</v>
      </c>
      <c r="D362" s="55"/>
      <c r="F362" t="e">
        <f t="shared" si="12"/>
        <v>#N/A</v>
      </c>
      <c r="H362" s="47">
        <f t="shared" si="13"/>
        <v>0</v>
      </c>
      <c r="I362" s="47"/>
    </row>
    <row r="363" spans="1:9" x14ac:dyDescent="0.2">
      <c r="B363" s="72">
        <f>IF(OR(C363="", ISNUMBER(SEARCH("~*",C363))),"",MAX($B$1:B362)+1)</f>
        <v>202</v>
      </c>
      <c r="C363" s="43" t="s">
        <v>455</v>
      </c>
      <c r="D363" s="55"/>
      <c r="F363" t="e">
        <f t="shared" si="12"/>
        <v>#N/A</v>
      </c>
      <c r="H363" s="47">
        <f t="shared" si="13"/>
        <v>0</v>
      </c>
      <c r="I363" s="47"/>
    </row>
    <row r="364" spans="1:9" x14ac:dyDescent="0.2">
      <c r="A364" s="47">
        <v>1.0840277777777778</v>
      </c>
      <c r="B364" s="72">
        <f>IF(OR(C364="", ISNUMBER(SEARCH("~*",C364))),"",MAX($B$1:B363)+1)</f>
        <v>203</v>
      </c>
      <c r="C364" s="43" t="s">
        <v>456</v>
      </c>
      <c r="D364" s="55"/>
      <c r="E364" t="s">
        <v>727</v>
      </c>
      <c r="F364">
        <f t="shared" si="12"/>
        <v>2</v>
      </c>
      <c r="H364" s="47">
        <f t="shared" si="13"/>
        <v>1.0840277777777778</v>
      </c>
      <c r="I364" s="47"/>
    </row>
    <row r="365" spans="1:9" x14ac:dyDescent="0.2">
      <c r="B365" s="72" t="str">
        <f>IF(OR(C365="", ISNUMBER(SEARCH("~*",C365))),"",MAX($B$1:B364)+1)</f>
        <v/>
      </c>
      <c r="C365" s="43" t="s">
        <v>457</v>
      </c>
      <c r="D365" s="55"/>
      <c r="F365" t="e">
        <f t="shared" si="12"/>
        <v>#N/A</v>
      </c>
      <c r="H365" s="47">
        <f t="shared" si="13"/>
        <v>0</v>
      </c>
      <c r="I365" s="47"/>
    </row>
    <row r="366" spans="1:9" x14ac:dyDescent="0.2">
      <c r="B366" s="72" t="str">
        <f>IF(OR(C366="", ISNUMBER(SEARCH("~*",C366))),"",MAX($B$1:B365)+1)</f>
        <v/>
      </c>
      <c r="C366" s="43"/>
      <c r="D366" s="55"/>
      <c r="F366" t="e">
        <f t="shared" si="12"/>
        <v>#N/A</v>
      </c>
      <c r="H366" s="47">
        <f t="shared" si="13"/>
        <v>0</v>
      </c>
      <c r="I366" s="47"/>
    </row>
    <row r="367" spans="1:9" x14ac:dyDescent="0.2">
      <c r="B367" s="72">
        <f>IF(OR(C367="", ISNUMBER(SEARCH("~*",C367))),"",MAX($B$1:B366)+1)</f>
        <v>204</v>
      </c>
      <c r="C367" s="49" t="s">
        <v>458</v>
      </c>
      <c r="D367" s="55"/>
      <c r="F367" t="e">
        <f t="shared" si="12"/>
        <v>#N/A</v>
      </c>
      <c r="H367" s="47">
        <f t="shared" si="13"/>
        <v>0</v>
      </c>
      <c r="I367" s="47"/>
    </row>
    <row r="368" spans="1:9" x14ac:dyDescent="0.2">
      <c r="B368" s="72">
        <f>IF(OR(C368="", ISNUMBER(SEARCH("~*",C368))),"",MAX($B$1:B367)+1)</f>
        <v>205</v>
      </c>
      <c r="C368" s="49" t="s">
        <v>459</v>
      </c>
      <c r="D368" s="55"/>
      <c r="F368" t="e">
        <f t="shared" si="12"/>
        <v>#N/A</v>
      </c>
      <c r="H368" s="47">
        <f t="shared" si="13"/>
        <v>0</v>
      </c>
      <c r="I368" s="47"/>
    </row>
    <row r="369" spans="1:9" x14ac:dyDescent="0.2">
      <c r="B369" s="72" t="str">
        <f>IF(OR(C369="", ISNUMBER(SEARCH("~*",C369))),"",MAX($B$1:B368)+1)</f>
        <v/>
      </c>
      <c r="C369" s="49" t="s">
        <v>460</v>
      </c>
      <c r="D369" s="55"/>
      <c r="F369" t="e">
        <f t="shared" si="12"/>
        <v>#N/A</v>
      </c>
      <c r="H369" s="47">
        <f t="shared" si="13"/>
        <v>0</v>
      </c>
      <c r="I369" s="47"/>
    </row>
    <row r="370" spans="1:9" x14ac:dyDescent="0.2">
      <c r="B370" s="72">
        <f>IF(OR(C370="", ISNUMBER(SEARCH("~*",C370))),"",MAX($B$1:B369)+1)</f>
        <v>206</v>
      </c>
      <c r="C370" s="49" t="s">
        <v>461</v>
      </c>
      <c r="D370" s="55"/>
      <c r="F370" t="e">
        <f t="shared" si="12"/>
        <v>#N/A</v>
      </c>
      <c r="H370" s="47">
        <f t="shared" si="13"/>
        <v>0</v>
      </c>
      <c r="I370" s="47"/>
    </row>
    <row r="371" spans="1:9" x14ac:dyDescent="0.2">
      <c r="B371" s="72">
        <f>IF(OR(C371="", ISNUMBER(SEARCH("~*",C371))),"",MAX($B$1:B370)+1)</f>
        <v>207</v>
      </c>
      <c r="C371" s="49" t="s">
        <v>462</v>
      </c>
      <c r="D371" s="55"/>
      <c r="F371" t="e">
        <f t="shared" si="12"/>
        <v>#N/A</v>
      </c>
      <c r="H371" s="47">
        <f t="shared" si="13"/>
        <v>0</v>
      </c>
      <c r="I371" s="47"/>
    </row>
    <row r="372" spans="1:9" x14ac:dyDescent="0.2">
      <c r="B372" s="72">
        <f>IF(OR(C372="", ISNUMBER(SEARCH("~*",C372))),"",MAX($B$1:B371)+1)</f>
        <v>208</v>
      </c>
      <c r="C372" s="49" t="s">
        <v>463</v>
      </c>
      <c r="D372" s="55"/>
      <c r="F372" t="e">
        <f t="shared" si="12"/>
        <v>#N/A</v>
      </c>
      <c r="H372" s="47">
        <f t="shared" si="13"/>
        <v>0</v>
      </c>
      <c r="I372" s="47"/>
    </row>
    <row r="373" spans="1:9" x14ac:dyDescent="0.2">
      <c r="A373" s="50"/>
      <c r="B373" s="72">
        <f>IF(OR(C373="", ISNUMBER(SEARCH("~*",C373))),"",MAX($B$1:B372)+1)</f>
        <v>209</v>
      </c>
      <c r="C373" s="49" t="s">
        <v>464</v>
      </c>
      <c r="D373" s="55"/>
      <c r="F373" t="e">
        <f t="shared" si="12"/>
        <v>#N/A</v>
      </c>
      <c r="H373" s="47">
        <f t="shared" si="13"/>
        <v>0</v>
      </c>
      <c r="I373" s="47"/>
    </row>
    <row r="374" spans="1:9" ht="45" x14ac:dyDescent="0.2">
      <c r="B374" s="72">
        <f>IF(OR(C374="", ISNUMBER(SEARCH("~*",C374))),"",MAX($B$1:B373)+1)</f>
        <v>210</v>
      </c>
      <c r="C374" s="49" t="s">
        <v>465</v>
      </c>
      <c r="D374" s="55"/>
      <c r="F374" t="e">
        <f t="shared" si="12"/>
        <v>#N/A</v>
      </c>
      <c r="H374" s="47">
        <f t="shared" si="13"/>
        <v>0</v>
      </c>
      <c r="I374" s="47"/>
    </row>
    <row r="375" spans="1:9" x14ac:dyDescent="0.2">
      <c r="B375" s="72">
        <f>IF(OR(C375="", ISNUMBER(SEARCH("~*",C375))),"",MAX($B$1:B374)+1)</f>
        <v>211</v>
      </c>
      <c r="C375" s="49" t="s">
        <v>466</v>
      </c>
      <c r="D375" s="55"/>
      <c r="F375" t="e">
        <f t="shared" si="12"/>
        <v>#N/A</v>
      </c>
      <c r="H375" s="47">
        <f t="shared" si="13"/>
        <v>0</v>
      </c>
      <c r="I375" s="47"/>
    </row>
    <row r="376" spans="1:9" ht="30" x14ac:dyDescent="0.2">
      <c r="B376" s="72">
        <f>IF(OR(C376="", ISNUMBER(SEARCH("~*",C376))),"",MAX($B$1:B375)+1)</f>
        <v>212</v>
      </c>
      <c r="C376" s="49" t="s">
        <v>467</v>
      </c>
      <c r="D376" s="55"/>
      <c r="F376" t="e">
        <f t="shared" si="12"/>
        <v>#N/A</v>
      </c>
      <c r="H376" s="47">
        <f t="shared" si="13"/>
        <v>0</v>
      </c>
      <c r="I376" s="47"/>
    </row>
    <row r="377" spans="1:9" x14ac:dyDescent="0.2">
      <c r="B377" s="72">
        <f>IF(OR(C377="", ISNUMBER(SEARCH("~*",C377))),"",MAX($B$1:B376)+1)</f>
        <v>213</v>
      </c>
      <c r="C377" s="49" t="s">
        <v>468</v>
      </c>
      <c r="D377" s="55"/>
      <c r="F377" t="e">
        <f t="shared" si="12"/>
        <v>#N/A</v>
      </c>
      <c r="H377" s="47">
        <f t="shared" si="13"/>
        <v>0</v>
      </c>
      <c r="I377" s="47"/>
    </row>
    <row r="378" spans="1:9" x14ac:dyDescent="0.2">
      <c r="A378"/>
      <c r="B378" s="72">
        <f>IF(OR(C378="", ISNUMBER(SEARCH("~*",C378))),"",MAX($B$1:B377)+1)</f>
        <v>214</v>
      </c>
      <c r="C378" s="49" t="s">
        <v>469</v>
      </c>
      <c r="D378" s="55"/>
      <c r="F378" t="e">
        <f t="shared" si="12"/>
        <v>#N/A</v>
      </c>
      <c r="H378" s="47">
        <f t="shared" si="13"/>
        <v>0</v>
      </c>
      <c r="I378" s="47"/>
    </row>
    <row r="379" spans="1:9" x14ac:dyDescent="0.2">
      <c r="A379"/>
      <c r="B379" s="72">
        <f>IF(OR(C379="", ISNUMBER(SEARCH("~*",C379))),"",MAX($B$1:B378)+1)</f>
        <v>215</v>
      </c>
      <c r="C379" s="49" t="s">
        <v>470</v>
      </c>
      <c r="D379" s="54"/>
      <c r="F379" t="e">
        <f t="shared" si="12"/>
        <v>#N/A</v>
      </c>
      <c r="H379" s="47">
        <f t="shared" si="13"/>
        <v>0</v>
      </c>
      <c r="I379" s="47"/>
    </row>
    <row r="380" spans="1:9" x14ac:dyDescent="0.2">
      <c r="A380"/>
      <c r="B380" s="72">
        <f>IF(OR(C380="", ISNUMBER(SEARCH("~*",C380))),"",MAX($B$1:B379)+1)</f>
        <v>216</v>
      </c>
      <c r="C380" s="49" t="s">
        <v>471</v>
      </c>
      <c r="D380" s="54"/>
      <c r="F380" t="e">
        <f t="shared" si="12"/>
        <v>#N/A</v>
      </c>
      <c r="H380" s="47">
        <f t="shared" si="13"/>
        <v>0</v>
      </c>
      <c r="I380" s="47"/>
    </row>
    <row r="381" spans="1:9" ht="30" x14ac:dyDescent="0.2">
      <c r="A381"/>
      <c r="B381" s="72">
        <f>IF(OR(C381="", ISNUMBER(SEARCH("~*",C381))),"",MAX($B$1:B380)+1)</f>
        <v>217</v>
      </c>
      <c r="C381" s="49" t="s">
        <v>472</v>
      </c>
      <c r="D381" s="54"/>
      <c r="F381" t="e">
        <f t="shared" si="12"/>
        <v>#N/A</v>
      </c>
      <c r="H381" s="47">
        <f t="shared" si="13"/>
        <v>0</v>
      </c>
      <c r="I381" s="47"/>
    </row>
    <row r="382" spans="1:9" x14ac:dyDescent="0.2">
      <c r="A382"/>
      <c r="B382" s="72">
        <f>IF(OR(C382="", ISNUMBER(SEARCH("~*",C382))),"",MAX($B$1:B381)+1)</f>
        <v>218</v>
      </c>
      <c r="C382" s="49" t="s">
        <v>473</v>
      </c>
      <c r="D382" s="54"/>
      <c r="F382" t="e">
        <f t="shared" si="12"/>
        <v>#N/A</v>
      </c>
      <c r="H382" s="47">
        <f t="shared" si="13"/>
        <v>0</v>
      </c>
      <c r="I382" s="47"/>
    </row>
    <row r="383" spans="1:9" x14ac:dyDescent="0.2">
      <c r="A383"/>
      <c r="B383" s="72">
        <f>IF(OR(C383="", ISNUMBER(SEARCH("~*",C383))),"",MAX($B$1:B382)+1)</f>
        <v>219</v>
      </c>
      <c r="C383" s="49" t="s">
        <v>474</v>
      </c>
      <c r="D383" s="54"/>
      <c r="F383" t="e">
        <f t="shared" si="12"/>
        <v>#N/A</v>
      </c>
      <c r="H383" s="47">
        <f t="shared" si="13"/>
        <v>0</v>
      </c>
      <c r="I383" s="47"/>
    </row>
    <row r="384" spans="1:9" x14ac:dyDescent="0.2">
      <c r="A384"/>
      <c r="B384" s="72" t="str">
        <f>IF(OR(C384="", ISNUMBER(SEARCH("~*",C384))),"",MAX($B$1:B383)+1)</f>
        <v/>
      </c>
      <c r="C384" s="43"/>
      <c r="D384" s="54"/>
      <c r="F384" t="e">
        <f t="shared" si="12"/>
        <v>#N/A</v>
      </c>
      <c r="H384" s="47">
        <f t="shared" si="13"/>
        <v>0</v>
      </c>
      <c r="I384" s="47"/>
    </row>
    <row r="385" spans="1:9" x14ac:dyDescent="0.2">
      <c r="A385"/>
      <c r="B385" s="72" t="str">
        <f>IF(OR(C385="", ISNUMBER(SEARCH("~*",C385))),"",MAX($B$1:B384)+1)</f>
        <v/>
      </c>
      <c r="C385" s="43" t="s">
        <v>475</v>
      </c>
      <c r="D385" s="55"/>
      <c r="F385" t="e">
        <f t="shared" si="12"/>
        <v>#N/A</v>
      </c>
      <c r="H385" s="47">
        <f t="shared" si="13"/>
        <v>0</v>
      </c>
      <c r="I385" s="47"/>
    </row>
    <row r="386" spans="1:9" x14ac:dyDescent="0.2">
      <c r="A386"/>
      <c r="B386" s="72">
        <f>IF(OR(C386="", ISNUMBER(SEARCH("~*",C386))),"",MAX($B$1:B385)+1)</f>
        <v>220</v>
      </c>
      <c r="C386" s="43" t="s">
        <v>476</v>
      </c>
      <c r="D386" s="55"/>
      <c r="F386" t="e">
        <f t="shared" si="12"/>
        <v>#N/A</v>
      </c>
      <c r="H386" s="47">
        <f t="shared" si="13"/>
        <v>0</v>
      </c>
      <c r="I386" s="47"/>
    </row>
    <row r="387" spans="1:9" x14ac:dyDescent="0.2">
      <c r="A387"/>
      <c r="B387" s="72">
        <f>IF(OR(C387="", ISNUMBER(SEARCH("~*",C387))),"",MAX($B$1:B386)+1)</f>
        <v>221</v>
      </c>
      <c r="C387" s="43" t="s">
        <v>477</v>
      </c>
      <c r="D387" s="55"/>
      <c r="F387" t="e">
        <f t="shared" si="12"/>
        <v>#N/A</v>
      </c>
      <c r="H387" s="47">
        <f t="shared" si="13"/>
        <v>0</v>
      </c>
      <c r="I387" s="47"/>
    </row>
    <row r="388" spans="1:9" x14ac:dyDescent="0.2">
      <c r="A388"/>
      <c r="B388" s="72" t="str">
        <f>IF(OR(C388="", ISNUMBER(SEARCH("~*",C388))),"",MAX($B$1:B387)+1)</f>
        <v/>
      </c>
      <c r="C388" s="43" t="s">
        <v>478</v>
      </c>
      <c r="D388" s="55"/>
      <c r="F388" t="e">
        <f t="shared" si="12"/>
        <v>#N/A</v>
      </c>
      <c r="H388" s="47">
        <f t="shared" si="13"/>
        <v>0</v>
      </c>
      <c r="I388" s="47"/>
    </row>
    <row r="389" spans="1:9" ht="30" x14ac:dyDescent="0.2">
      <c r="A389"/>
      <c r="B389" s="72">
        <f>IF(OR(C389="", ISNUMBER(SEARCH("~*",C389))),"",MAX($B$1:B388)+1)</f>
        <v>222</v>
      </c>
      <c r="C389" s="43" t="s">
        <v>479</v>
      </c>
      <c r="D389" s="55"/>
      <c r="F389" t="e">
        <f t="shared" si="12"/>
        <v>#N/A</v>
      </c>
      <c r="H389" s="47">
        <f t="shared" si="13"/>
        <v>0</v>
      </c>
      <c r="I389" s="47"/>
    </row>
    <row r="390" spans="1:9" ht="30" x14ac:dyDescent="0.2">
      <c r="A390"/>
      <c r="B390" s="72">
        <f>IF(OR(C390="", ISNUMBER(SEARCH("~*",C390))),"",MAX($B$1:B389)+1)</f>
        <v>223</v>
      </c>
      <c r="C390" s="43" t="s">
        <v>480</v>
      </c>
      <c r="D390" s="55"/>
      <c r="F390" t="e">
        <f t="shared" si="12"/>
        <v>#N/A</v>
      </c>
      <c r="H390" s="47">
        <f t="shared" si="13"/>
        <v>0</v>
      </c>
      <c r="I390" s="47"/>
    </row>
    <row r="391" spans="1:9" x14ac:dyDescent="0.2">
      <c r="A391"/>
      <c r="B391" s="72">
        <f>IF(OR(C391="", ISNUMBER(SEARCH("~*",C391))),"",MAX($B$1:B390)+1)</f>
        <v>224</v>
      </c>
      <c r="C391" s="43" t="s">
        <v>481</v>
      </c>
      <c r="D391" s="55"/>
      <c r="F391" t="e">
        <f t="shared" si="12"/>
        <v>#N/A</v>
      </c>
      <c r="H391" s="47">
        <f t="shared" si="13"/>
        <v>0</v>
      </c>
      <c r="I391" s="47"/>
    </row>
    <row r="392" spans="1:9" x14ac:dyDescent="0.2">
      <c r="A392"/>
      <c r="B392" s="72">
        <f>IF(OR(C392="", ISNUMBER(SEARCH("~*",C392))),"",MAX($B$1:B391)+1)</f>
        <v>225</v>
      </c>
      <c r="C392" s="43" t="s">
        <v>482</v>
      </c>
      <c r="D392" s="55"/>
      <c r="F392" t="e">
        <f t="shared" si="12"/>
        <v>#N/A</v>
      </c>
      <c r="H392" s="47">
        <f t="shared" si="13"/>
        <v>0</v>
      </c>
      <c r="I392" s="47"/>
    </row>
    <row r="393" spans="1:9" x14ac:dyDescent="0.2">
      <c r="A393" s="50"/>
      <c r="B393" s="72" t="str">
        <f>IF(OR(C393="", ISNUMBER(SEARCH("~*",C393))),"",MAX($B$1:B392)+1)</f>
        <v/>
      </c>
      <c r="C393" s="43"/>
      <c r="D393" s="55"/>
      <c r="F393" t="e">
        <f t="shared" si="12"/>
        <v>#N/A</v>
      </c>
      <c r="H393" s="47">
        <f t="shared" si="13"/>
        <v>0</v>
      </c>
      <c r="I393" s="47"/>
    </row>
    <row r="394" spans="1:9" ht="30" x14ac:dyDescent="0.2">
      <c r="A394" s="46">
        <v>1.1479166666666667</v>
      </c>
      <c r="B394" s="72">
        <f>IF(OR(C394="", ISNUMBER(SEARCH("~*",C394))),"",MAX($B$1:B393)+1)</f>
        <v>226</v>
      </c>
      <c r="C394" s="43" t="s">
        <v>483</v>
      </c>
      <c r="D394" s="55"/>
      <c r="E394" t="s">
        <v>729</v>
      </c>
      <c r="F394">
        <f t="shared" si="12"/>
        <v>4</v>
      </c>
      <c r="H394" s="47">
        <f t="shared" si="13"/>
        <v>1.1479166666666667</v>
      </c>
      <c r="I394" s="47"/>
    </row>
    <row r="395" spans="1:9" x14ac:dyDescent="0.2">
      <c r="A395"/>
      <c r="B395" s="72">
        <f>IF(OR(C395="", ISNUMBER(SEARCH("~*",C395))),"",MAX($B$1:B394)+1)</f>
        <v>227</v>
      </c>
      <c r="C395" s="43" t="s">
        <v>484</v>
      </c>
      <c r="D395" s="55"/>
      <c r="F395" t="e">
        <f t="shared" si="12"/>
        <v>#N/A</v>
      </c>
      <c r="H395" s="47">
        <f t="shared" si="13"/>
        <v>0</v>
      </c>
      <c r="I395" s="47"/>
    </row>
    <row r="396" spans="1:9" x14ac:dyDescent="0.2">
      <c r="A396"/>
      <c r="B396" s="72" t="str">
        <f>IF(OR(C396="", ISNUMBER(SEARCH("~*",C396))),"",MAX($B$1:B395)+1)</f>
        <v/>
      </c>
      <c r="C396" s="43" t="s">
        <v>485</v>
      </c>
      <c r="D396" s="54"/>
      <c r="F396" t="e">
        <f t="shared" si="12"/>
        <v>#N/A</v>
      </c>
      <c r="H396" s="47">
        <f t="shared" si="13"/>
        <v>0</v>
      </c>
      <c r="I396" s="47"/>
    </row>
    <row r="397" spans="1:9" x14ac:dyDescent="0.2">
      <c r="A397"/>
      <c r="B397" s="72">
        <f>IF(OR(C397="", ISNUMBER(SEARCH("~*",C397))),"",MAX($B$1:B396)+1)</f>
        <v>228</v>
      </c>
      <c r="C397" s="43" t="s">
        <v>486</v>
      </c>
      <c r="D397" s="54"/>
      <c r="F397" t="e">
        <f t="shared" si="12"/>
        <v>#N/A</v>
      </c>
      <c r="H397" s="47">
        <f t="shared" si="13"/>
        <v>0</v>
      </c>
      <c r="I397" s="47"/>
    </row>
    <row r="398" spans="1:9" x14ac:dyDescent="0.2">
      <c r="A398"/>
      <c r="B398" s="72">
        <f>IF(OR(C398="", ISNUMBER(SEARCH("~*",C398))),"",MAX($B$1:B397)+1)</f>
        <v>229</v>
      </c>
      <c r="C398" s="43" t="s">
        <v>487</v>
      </c>
      <c r="D398" s="54"/>
      <c r="F398" t="e">
        <f t="shared" si="12"/>
        <v>#N/A</v>
      </c>
      <c r="H398" s="47">
        <f t="shared" si="13"/>
        <v>0</v>
      </c>
      <c r="I398" s="47"/>
    </row>
    <row r="399" spans="1:9" x14ac:dyDescent="0.2">
      <c r="A399"/>
      <c r="B399" s="72" t="str">
        <f>IF(OR(C399="", ISNUMBER(SEARCH("~*",C399))),"",MAX($B$1:B398)+1)</f>
        <v/>
      </c>
      <c r="C399" s="43"/>
      <c r="D399" s="55"/>
      <c r="F399" t="e">
        <f t="shared" si="12"/>
        <v>#N/A</v>
      </c>
      <c r="H399" s="47">
        <f t="shared" si="13"/>
        <v>0</v>
      </c>
      <c r="I399" s="47"/>
    </row>
    <row r="400" spans="1:9" x14ac:dyDescent="0.2">
      <c r="A400"/>
      <c r="B400" s="72">
        <f>IF(OR(C400="", ISNUMBER(SEARCH("~*",C400))),"",MAX($B$1:B399)+1)</f>
        <v>230</v>
      </c>
      <c r="C400" s="43" t="s">
        <v>488</v>
      </c>
      <c r="D400" s="54"/>
      <c r="F400" t="e">
        <f t="shared" si="12"/>
        <v>#N/A</v>
      </c>
      <c r="H400" s="47">
        <f t="shared" si="13"/>
        <v>0</v>
      </c>
      <c r="I400" s="47"/>
    </row>
    <row r="401" spans="1:9" x14ac:dyDescent="0.2">
      <c r="A401"/>
      <c r="B401" s="72" t="str">
        <f>IF(OR(C401="", ISNUMBER(SEARCH("~*",C401))),"",MAX($B$1:B400)+1)</f>
        <v/>
      </c>
      <c r="C401" s="43"/>
      <c r="D401" s="54"/>
      <c r="F401" t="e">
        <f t="shared" ref="F401:F464" si="14">VLOOKUP(E401,$S$7:$U$12,3,0)</f>
        <v>#N/A</v>
      </c>
      <c r="H401" s="47">
        <f t="shared" ref="H401:H428" si="15">A401</f>
        <v>0</v>
      </c>
      <c r="I401" s="47"/>
    </row>
    <row r="402" spans="1:9" x14ac:dyDescent="0.2">
      <c r="A402"/>
      <c r="B402" s="72">
        <f>IF(OR(C402="", ISNUMBER(SEARCH("~*",C402))),"",MAX($B$1:B401)+1)</f>
        <v>231</v>
      </c>
      <c r="C402" s="43" t="s">
        <v>489</v>
      </c>
      <c r="D402" s="54"/>
      <c r="F402" t="e">
        <f t="shared" si="14"/>
        <v>#N/A</v>
      </c>
      <c r="H402" s="47">
        <f t="shared" si="15"/>
        <v>0</v>
      </c>
      <c r="I402" s="47"/>
    </row>
    <row r="403" spans="1:9" x14ac:dyDescent="0.2">
      <c r="A403"/>
      <c r="B403" s="72">
        <f>IF(OR(C403="", ISNUMBER(SEARCH("~*",C403))),"",MAX($B$1:B402)+1)</f>
        <v>232</v>
      </c>
      <c r="C403" s="43" t="s">
        <v>490</v>
      </c>
      <c r="D403" s="55"/>
      <c r="F403" t="e">
        <f t="shared" si="14"/>
        <v>#N/A</v>
      </c>
      <c r="H403" s="47">
        <f t="shared" si="15"/>
        <v>0</v>
      </c>
      <c r="I403" s="47"/>
    </row>
    <row r="404" spans="1:9" x14ac:dyDescent="0.2">
      <c r="A404"/>
      <c r="B404" s="72">
        <f>IF(OR(C404="", ISNUMBER(SEARCH("~*",C404))),"",MAX($B$1:B403)+1)</f>
        <v>233</v>
      </c>
      <c r="C404" s="43" t="s">
        <v>491</v>
      </c>
      <c r="D404" s="55"/>
      <c r="F404" t="e">
        <f t="shared" si="14"/>
        <v>#N/A</v>
      </c>
      <c r="H404" s="47">
        <f t="shared" si="15"/>
        <v>0</v>
      </c>
      <c r="I404" s="47"/>
    </row>
    <row r="405" spans="1:9" x14ac:dyDescent="0.2">
      <c r="A405"/>
      <c r="B405" s="72" t="str">
        <f>IF(OR(C405="", ISNUMBER(SEARCH("~*",C405))),"",MAX($B$1:B404)+1)</f>
        <v/>
      </c>
      <c r="C405" s="43" t="s">
        <v>492</v>
      </c>
      <c r="D405" s="55"/>
      <c r="F405" t="e">
        <f t="shared" si="14"/>
        <v>#N/A</v>
      </c>
      <c r="H405" s="47">
        <f t="shared" si="15"/>
        <v>0</v>
      </c>
      <c r="I405" s="47"/>
    </row>
    <row r="406" spans="1:9" x14ac:dyDescent="0.2">
      <c r="A406"/>
      <c r="B406" s="72" t="str">
        <f>IF(OR(C406="", ISNUMBER(SEARCH("~*",C406))),"",MAX($B$1:B405)+1)</f>
        <v/>
      </c>
      <c r="C406" s="43"/>
      <c r="D406" s="55"/>
      <c r="F406" t="e">
        <f t="shared" si="14"/>
        <v>#N/A</v>
      </c>
      <c r="H406" s="47">
        <f t="shared" si="15"/>
        <v>0</v>
      </c>
      <c r="I406" s="47"/>
    </row>
    <row r="407" spans="1:9" x14ac:dyDescent="0.2">
      <c r="A407"/>
      <c r="B407" s="72" t="str">
        <f>IF(OR(C407="", ISNUMBER(SEARCH("~*",C407))),"",MAX($B$1:B406)+1)</f>
        <v/>
      </c>
      <c r="C407" s="43" t="s">
        <v>493</v>
      </c>
      <c r="D407" s="55"/>
      <c r="F407" t="e">
        <f t="shared" si="14"/>
        <v>#N/A</v>
      </c>
      <c r="H407" s="47">
        <f t="shared" si="15"/>
        <v>0</v>
      </c>
      <c r="I407" s="47"/>
    </row>
    <row r="408" spans="1:9" x14ac:dyDescent="0.2">
      <c r="A408"/>
      <c r="B408" s="72" t="str">
        <f>IF(OR(C408="", ISNUMBER(SEARCH("~*",C408))),"",MAX($B$1:B407)+1)</f>
        <v/>
      </c>
      <c r="C408" s="43"/>
      <c r="D408" s="55"/>
      <c r="F408" t="e">
        <f t="shared" si="14"/>
        <v>#N/A</v>
      </c>
      <c r="H408" s="47">
        <f t="shared" si="15"/>
        <v>0</v>
      </c>
      <c r="I408" s="47"/>
    </row>
    <row r="409" spans="1:9" x14ac:dyDescent="0.2">
      <c r="A409"/>
      <c r="B409" s="72">
        <f>IF(OR(C409="", ISNUMBER(SEARCH("~*",C409))),"",MAX($B$1:B408)+1)</f>
        <v>234</v>
      </c>
      <c r="C409" s="43" t="s">
        <v>494</v>
      </c>
      <c r="D409" s="55"/>
      <c r="F409" t="e">
        <f t="shared" si="14"/>
        <v>#N/A</v>
      </c>
      <c r="H409" s="47">
        <f t="shared" si="15"/>
        <v>0</v>
      </c>
      <c r="I409" s="47"/>
    </row>
    <row r="410" spans="1:9" x14ac:dyDescent="0.2">
      <c r="B410" s="72">
        <f>IF(OR(C410="", ISNUMBER(SEARCH("~*",C410))),"",MAX($B$1:B409)+1)</f>
        <v>235</v>
      </c>
      <c r="C410" s="43" t="s">
        <v>495</v>
      </c>
      <c r="D410" s="56"/>
      <c r="F410" t="e">
        <f t="shared" si="14"/>
        <v>#N/A</v>
      </c>
      <c r="H410" s="47">
        <f t="shared" si="15"/>
        <v>0</v>
      </c>
      <c r="I410" s="47"/>
    </row>
    <row r="411" spans="1:9" x14ac:dyDescent="0.2">
      <c r="B411" s="72" t="str">
        <f>IF(OR(C411="", ISNUMBER(SEARCH("~*",C411))),"",MAX($B$1:B410)+1)</f>
        <v/>
      </c>
      <c r="C411" s="43" t="s">
        <v>496</v>
      </c>
      <c r="D411" s="55"/>
      <c r="F411" t="e">
        <f t="shared" si="14"/>
        <v>#N/A</v>
      </c>
      <c r="H411" s="47">
        <f t="shared" si="15"/>
        <v>0</v>
      </c>
      <c r="I411" s="47"/>
    </row>
    <row r="412" spans="1:9" x14ac:dyDescent="0.2">
      <c r="B412" s="72" t="str">
        <f>IF(OR(C412="", ISNUMBER(SEARCH("~*",C412))),"",MAX($B$1:B411)+1)</f>
        <v/>
      </c>
      <c r="C412" s="43"/>
      <c r="D412" s="55"/>
      <c r="F412" t="e">
        <f t="shared" si="14"/>
        <v>#N/A</v>
      </c>
      <c r="H412" s="47">
        <f t="shared" si="15"/>
        <v>0</v>
      </c>
      <c r="I412" s="47"/>
    </row>
    <row r="413" spans="1:9" x14ac:dyDescent="0.2">
      <c r="B413" s="72" t="str">
        <f>IF(OR(C413="", ISNUMBER(SEARCH("~*",C413))),"",MAX($B$1:B412)+1)</f>
        <v/>
      </c>
      <c r="C413" s="49" t="s">
        <v>497</v>
      </c>
      <c r="D413" s="55"/>
      <c r="F413" t="e">
        <f t="shared" si="14"/>
        <v>#N/A</v>
      </c>
      <c r="H413" s="47">
        <f t="shared" si="15"/>
        <v>0</v>
      </c>
    </row>
    <row r="414" spans="1:9" x14ac:dyDescent="0.2">
      <c r="B414" s="72">
        <f>IF(OR(C414="", ISNUMBER(SEARCH("~*",C414))),"",MAX($B$1:B413)+1)</f>
        <v>236</v>
      </c>
      <c r="C414" s="49" t="s">
        <v>498</v>
      </c>
      <c r="D414" s="55"/>
      <c r="F414" t="e">
        <f t="shared" si="14"/>
        <v>#N/A</v>
      </c>
      <c r="H414" s="47">
        <f t="shared" si="15"/>
        <v>0</v>
      </c>
    </row>
    <row r="415" spans="1:9" x14ac:dyDescent="0.2">
      <c r="B415" s="72">
        <f>IF(OR(C415="", ISNUMBER(SEARCH("~*",C415))),"",MAX($B$1:B414)+1)</f>
        <v>237</v>
      </c>
      <c r="C415" s="49" t="s">
        <v>499</v>
      </c>
      <c r="D415" s="55"/>
      <c r="F415" t="e">
        <f t="shared" si="14"/>
        <v>#N/A</v>
      </c>
      <c r="H415" s="47">
        <f t="shared" si="15"/>
        <v>0</v>
      </c>
    </row>
    <row r="416" spans="1:9" x14ac:dyDescent="0.2">
      <c r="B416" s="72">
        <f>IF(OR(C416="", ISNUMBER(SEARCH("~*",C416))),"",MAX($B$1:B415)+1)</f>
        <v>238</v>
      </c>
      <c r="C416" s="49" t="s">
        <v>500</v>
      </c>
      <c r="D416" s="55"/>
      <c r="F416" t="e">
        <f t="shared" si="14"/>
        <v>#N/A</v>
      </c>
      <c r="H416" s="47">
        <f t="shared" si="15"/>
        <v>0</v>
      </c>
      <c r="I416" s="47"/>
    </row>
    <row r="417" spans="1:9" x14ac:dyDescent="0.2">
      <c r="B417" s="72">
        <f>IF(OR(C417="", ISNUMBER(SEARCH("~*",C417))),"",MAX($B$1:B416)+1)</f>
        <v>239</v>
      </c>
      <c r="C417" s="49" t="s">
        <v>501</v>
      </c>
      <c r="D417" s="55"/>
      <c r="F417" t="e">
        <f t="shared" si="14"/>
        <v>#N/A</v>
      </c>
      <c r="H417" s="47">
        <f t="shared" si="15"/>
        <v>0</v>
      </c>
      <c r="I417" s="47"/>
    </row>
    <row r="418" spans="1:9" x14ac:dyDescent="0.2">
      <c r="B418" s="72">
        <f>IF(OR(C418="", ISNUMBER(SEARCH("~*",C418))),"",MAX($B$1:B417)+1)</f>
        <v>240</v>
      </c>
      <c r="C418" s="49" t="s">
        <v>502</v>
      </c>
      <c r="D418" s="55"/>
      <c r="F418" t="e">
        <f t="shared" si="14"/>
        <v>#N/A</v>
      </c>
      <c r="H418" s="47">
        <f t="shared" si="15"/>
        <v>0</v>
      </c>
      <c r="I418" s="47"/>
    </row>
    <row r="419" spans="1:9" x14ac:dyDescent="0.2">
      <c r="B419" s="72">
        <f>IF(OR(C419="", ISNUMBER(SEARCH("~*",C419))),"",MAX($B$1:B418)+1)</f>
        <v>241</v>
      </c>
      <c r="C419" s="49" t="s">
        <v>503</v>
      </c>
      <c r="D419" s="55"/>
      <c r="F419" t="e">
        <f t="shared" si="14"/>
        <v>#N/A</v>
      </c>
      <c r="H419" s="47">
        <f t="shared" si="15"/>
        <v>0</v>
      </c>
      <c r="I419" s="47"/>
    </row>
    <row r="420" spans="1:9" x14ac:dyDescent="0.2">
      <c r="B420" s="72">
        <f>IF(OR(C420="", ISNUMBER(SEARCH("~*",C420))),"",MAX($B$1:B419)+1)</f>
        <v>242</v>
      </c>
      <c r="C420" s="49" t="s">
        <v>504</v>
      </c>
      <c r="D420" s="55"/>
      <c r="F420" t="e">
        <f t="shared" si="14"/>
        <v>#N/A</v>
      </c>
      <c r="H420" s="47">
        <f t="shared" si="15"/>
        <v>0</v>
      </c>
      <c r="I420" s="47"/>
    </row>
    <row r="421" spans="1:9" x14ac:dyDescent="0.2">
      <c r="B421" s="72" t="str">
        <f>IF(OR(C421="", ISNUMBER(SEARCH("~*",C421))),"",MAX($B$1:B420)+1)</f>
        <v/>
      </c>
      <c r="C421" s="43"/>
      <c r="D421" s="55"/>
      <c r="F421" t="e">
        <f t="shared" si="14"/>
        <v>#N/A</v>
      </c>
      <c r="H421" s="47">
        <f t="shared" si="15"/>
        <v>0</v>
      </c>
      <c r="I421" s="47"/>
    </row>
    <row r="422" spans="1:9" x14ac:dyDescent="0.2">
      <c r="B422" s="72">
        <f>IF(OR(C422="", ISNUMBER(SEARCH("~*",C422))),"",MAX($B$1:B421)+1)</f>
        <v>243</v>
      </c>
      <c r="C422" s="43" t="s">
        <v>505</v>
      </c>
      <c r="D422" s="54"/>
      <c r="F422" t="e">
        <f t="shared" si="14"/>
        <v>#N/A</v>
      </c>
      <c r="H422" s="47">
        <f t="shared" si="15"/>
        <v>0</v>
      </c>
      <c r="I422" s="47"/>
    </row>
    <row r="423" spans="1:9" x14ac:dyDescent="0.2">
      <c r="A423"/>
      <c r="B423" s="72">
        <f>IF(OR(C423="", ISNUMBER(SEARCH("~*",C423))),"",MAX($B$1:B422)+1)</f>
        <v>244</v>
      </c>
      <c r="C423" s="43" t="s">
        <v>506</v>
      </c>
      <c r="D423" s="54"/>
      <c r="F423" t="e">
        <f t="shared" si="14"/>
        <v>#N/A</v>
      </c>
      <c r="H423" s="47">
        <f t="shared" si="15"/>
        <v>0</v>
      </c>
      <c r="I423" s="47"/>
    </row>
    <row r="424" spans="1:9" x14ac:dyDescent="0.2">
      <c r="A424"/>
      <c r="B424" s="72">
        <f>IF(OR(C424="", ISNUMBER(SEARCH("~*",C424))),"",MAX($B$1:B423)+1)</f>
        <v>245</v>
      </c>
      <c r="C424" s="43" t="s">
        <v>507</v>
      </c>
      <c r="D424" s="55"/>
      <c r="F424" t="e">
        <f t="shared" si="14"/>
        <v>#N/A</v>
      </c>
      <c r="H424" s="47">
        <f t="shared" si="15"/>
        <v>0</v>
      </c>
      <c r="I424" s="47"/>
    </row>
    <row r="425" spans="1:9" x14ac:dyDescent="0.2">
      <c r="A425"/>
      <c r="B425" s="72">
        <f>IF(OR(C425="", ISNUMBER(SEARCH("~*",C425))),"",MAX($B$1:B424)+1)</f>
        <v>246</v>
      </c>
      <c r="C425" s="43" t="s">
        <v>508</v>
      </c>
      <c r="D425" s="55"/>
      <c r="F425" t="e">
        <f t="shared" si="14"/>
        <v>#N/A</v>
      </c>
      <c r="H425" s="47">
        <f t="shared" si="15"/>
        <v>0</v>
      </c>
      <c r="I425" s="47"/>
    </row>
    <row r="426" spans="1:9" ht="30" x14ac:dyDescent="0.2">
      <c r="A426"/>
      <c r="B426" s="72">
        <f>IF(OR(C426="", ISNUMBER(SEARCH("~*",C426))),"",MAX($B$1:B425)+1)</f>
        <v>247</v>
      </c>
      <c r="C426" s="43" t="s">
        <v>509</v>
      </c>
      <c r="D426" s="55"/>
      <c r="F426" t="e">
        <f t="shared" si="14"/>
        <v>#N/A</v>
      </c>
      <c r="H426" s="47">
        <f t="shared" si="15"/>
        <v>0</v>
      </c>
      <c r="I426" s="47"/>
    </row>
    <row r="427" spans="1:9" x14ac:dyDescent="0.2">
      <c r="A427"/>
      <c r="B427" s="72" t="str">
        <f>IF(OR(C427="", ISNUMBER(SEARCH("~*",C427))),"",MAX($B$1:B426)+1)</f>
        <v/>
      </c>
      <c r="C427" s="43"/>
      <c r="D427" s="55"/>
      <c r="F427" t="e">
        <f t="shared" si="14"/>
        <v>#N/A</v>
      </c>
      <c r="H427" s="47">
        <f t="shared" si="15"/>
        <v>0</v>
      </c>
      <c r="I427" s="47"/>
    </row>
    <row r="428" spans="1:9" x14ac:dyDescent="0.2">
      <c r="A428"/>
      <c r="B428" s="72" t="str">
        <f>IF(OR(C428="", ISNUMBER(SEARCH("~*",C428))),"",MAX($B$1:B427)+1)</f>
        <v/>
      </c>
      <c r="C428" s="43" t="s">
        <v>510</v>
      </c>
      <c r="D428" s="55"/>
      <c r="F428" t="e">
        <f t="shared" si="14"/>
        <v>#N/A</v>
      </c>
      <c r="H428" s="47">
        <f t="shared" si="15"/>
        <v>0</v>
      </c>
      <c r="I428" s="47"/>
    </row>
    <row r="429" spans="1:9" x14ac:dyDescent="0.2">
      <c r="A429"/>
      <c r="B429" s="72" t="str">
        <f>IF(OR(C429="", ISNUMBER(SEARCH("~*",C429))),"",MAX($B$1:B428)+1)</f>
        <v/>
      </c>
      <c r="C429" s="43"/>
      <c r="D429" s="55"/>
      <c r="F429" t="e">
        <f t="shared" si="14"/>
        <v>#N/A</v>
      </c>
      <c r="H429" s="47"/>
      <c r="I429" s="47"/>
    </row>
    <row r="430" spans="1:9" x14ac:dyDescent="0.2">
      <c r="A430"/>
      <c r="B430" s="72" t="str">
        <f>IF(OR(C430="", ISNUMBER(SEARCH("~*",C430))),"",MAX($B$1:B429)+1)</f>
        <v/>
      </c>
      <c r="C430" s="70"/>
      <c r="D430" s="54"/>
      <c r="F430" t="e">
        <f t="shared" si="14"/>
        <v>#N/A</v>
      </c>
      <c r="H430" s="47"/>
      <c r="I430" s="47"/>
    </row>
    <row r="431" spans="1:9" x14ac:dyDescent="0.2">
      <c r="A431"/>
      <c r="B431" s="72" t="str">
        <f>IF(OR(C431="", ISNUMBER(SEARCH("~*",C431))),"",MAX($B$1:B430)+1)</f>
        <v/>
      </c>
      <c r="C431" s="74" t="s">
        <v>761</v>
      </c>
      <c r="D431" s="54"/>
      <c r="F431" t="e">
        <f t="shared" si="14"/>
        <v>#N/A</v>
      </c>
      <c r="H431" s="47"/>
      <c r="I431" s="47"/>
    </row>
    <row r="432" spans="1:9" x14ac:dyDescent="0.2">
      <c r="A432"/>
      <c r="B432" s="72" t="str">
        <f>IF(OR(C432="", ISNUMBER(SEARCH("~*",C432))),"",MAX($B$1:B431)+1)</f>
        <v/>
      </c>
      <c r="C432" s="43" t="s">
        <v>792</v>
      </c>
      <c r="D432" s="55"/>
      <c r="F432" t="e">
        <f t="shared" si="14"/>
        <v>#N/A</v>
      </c>
      <c r="H432" s="47"/>
      <c r="I432" s="47"/>
    </row>
    <row r="433" spans="1:9" x14ac:dyDescent="0.2">
      <c r="A433"/>
      <c r="B433" s="72" t="str">
        <f>IF(OR(C433="", ISNUMBER(SEARCH("~*",C433))),"",MAX($B$1:B432)+1)</f>
        <v/>
      </c>
      <c r="C433" s="43"/>
      <c r="D433" s="55"/>
      <c r="F433" t="e">
        <f t="shared" si="14"/>
        <v>#N/A</v>
      </c>
      <c r="H433" s="47"/>
      <c r="I433" s="47"/>
    </row>
    <row r="434" spans="1:9" x14ac:dyDescent="0.2">
      <c r="A434"/>
      <c r="B434" s="72" t="str">
        <f>IF(OR(C434="", ISNUMBER(SEARCH("~*",C434))),"",MAX($B$1:B433)+1)</f>
        <v/>
      </c>
      <c r="C434" s="43" t="s">
        <v>793</v>
      </c>
      <c r="D434" s="54"/>
      <c r="F434" t="e">
        <f t="shared" si="14"/>
        <v>#N/A</v>
      </c>
      <c r="H434" s="60">
        <f>IF(A434&gt;0,A434+H$1,0)</f>
        <v>0</v>
      </c>
      <c r="I434" t="s">
        <v>736</v>
      </c>
    </row>
    <row r="435" spans="1:9" x14ac:dyDescent="0.2">
      <c r="A435"/>
      <c r="B435" s="72" t="str">
        <f>IF(OR(C435="", ISNUMBER(SEARCH("~*",C435))),"",MAX($B$1:B434)+1)</f>
        <v/>
      </c>
      <c r="C435" s="43"/>
      <c r="D435" s="54"/>
      <c r="F435" t="e">
        <f t="shared" si="14"/>
        <v>#N/A</v>
      </c>
      <c r="H435" s="60">
        <f t="shared" ref="H435:H498" si="16">IF(A435&gt;0,A435+H$1,0)</f>
        <v>0</v>
      </c>
      <c r="I435" s="47"/>
    </row>
    <row r="436" spans="1:9" x14ac:dyDescent="0.2">
      <c r="A436"/>
      <c r="B436" s="72" t="str">
        <f>IF(OR(C436="", ISNUMBER(SEARCH("~*",C436))),"",MAX($B$1:B435)+1)</f>
        <v/>
      </c>
      <c r="C436" s="43"/>
      <c r="D436" s="56"/>
      <c r="F436" t="e">
        <f t="shared" si="14"/>
        <v>#N/A</v>
      </c>
      <c r="H436" s="60">
        <f t="shared" si="16"/>
        <v>0</v>
      </c>
      <c r="I436" s="47"/>
    </row>
    <row r="437" spans="1:9" x14ac:dyDescent="0.2">
      <c r="A437"/>
      <c r="B437" s="72" t="str">
        <f>IF(OR(C437="", ISNUMBER(SEARCH("~*",C437))),"",MAX($B$1:B436)+1)</f>
        <v/>
      </c>
      <c r="C437" s="43" t="s">
        <v>514</v>
      </c>
      <c r="D437" s="56"/>
      <c r="F437" t="e">
        <f t="shared" si="14"/>
        <v>#N/A</v>
      </c>
      <c r="H437" s="60">
        <f t="shared" si="16"/>
        <v>0</v>
      </c>
      <c r="I437" s="47"/>
    </row>
    <row r="438" spans="1:9" x14ac:dyDescent="0.2">
      <c r="A438"/>
      <c r="B438" s="72" t="str">
        <f>IF(OR(C438="", ISNUMBER(SEARCH("~*",C438))),"",MAX($B$1:B437)+1)</f>
        <v/>
      </c>
      <c r="C438" s="43"/>
      <c r="D438" s="57"/>
      <c r="F438" t="e">
        <f t="shared" si="14"/>
        <v>#N/A</v>
      </c>
      <c r="H438" s="60">
        <f t="shared" si="16"/>
        <v>0</v>
      </c>
      <c r="I438" s="47"/>
    </row>
    <row r="439" spans="1:9" ht="30" x14ac:dyDescent="0.2">
      <c r="B439" s="72">
        <f>IF(OR(C439="", ISNUMBER(SEARCH("~*",C439))),"",MAX($B$1:B438)+1)</f>
        <v>248</v>
      </c>
      <c r="C439" s="43" t="s">
        <v>794</v>
      </c>
      <c r="D439" s="54"/>
      <c r="F439" t="e">
        <f t="shared" si="14"/>
        <v>#N/A</v>
      </c>
      <c r="H439" s="60">
        <f t="shared" si="16"/>
        <v>0</v>
      </c>
      <c r="I439" s="47"/>
    </row>
    <row r="440" spans="1:9" x14ac:dyDescent="0.2">
      <c r="B440" s="72" t="str">
        <f>IF(OR(C440="", ISNUMBER(SEARCH("~*",C440))),"",MAX($B$1:B439)+1)</f>
        <v/>
      </c>
      <c r="C440" s="43"/>
      <c r="D440" s="54"/>
      <c r="F440" t="e">
        <f t="shared" si="14"/>
        <v>#N/A</v>
      </c>
      <c r="H440" s="60">
        <f t="shared" si="16"/>
        <v>0</v>
      </c>
      <c r="I440" s="47"/>
    </row>
    <row r="441" spans="1:9" x14ac:dyDescent="0.2">
      <c r="B441" s="72">
        <f>IF(OR(C441="", ISNUMBER(SEARCH("~*",C441))),"",MAX($B$1:B440)+1)</f>
        <v>249</v>
      </c>
      <c r="C441" s="43" t="s">
        <v>516</v>
      </c>
      <c r="D441" s="54"/>
      <c r="F441" t="e">
        <f t="shared" si="14"/>
        <v>#N/A</v>
      </c>
      <c r="H441" s="60">
        <f t="shared" si="16"/>
        <v>0</v>
      </c>
      <c r="I441" s="47"/>
    </row>
    <row r="442" spans="1:9" x14ac:dyDescent="0.2">
      <c r="B442" s="72" t="str">
        <f>IF(OR(C442="", ISNUMBER(SEARCH("~*",C442))),"",MAX($B$1:B441)+1)</f>
        <v/>
      </c>
      <c r="C442" s="43"/>
      <c r="D442" s="54"/>
      <c r="F442" t="e">
        <f t="shared" si="14"/>
        <v>#N/A</v>
      </c>
      <c r="H442" s="60">
        <f t="shared" si="16"/>
        <v>0</v>
      </c>
      <c r="I442" s="47"/>
    </row>
    <row r="443" spans="1:9" x14ac:dyDescent="0.2">
      <c r="B443" s="72">
        <f>IF(OR(C443="", ISNUMBER(SEARCH("~*",C443))),"",MAX($B$1:B442)+1)</f>
        <v>250</v>
      </c>
      <c r="C443" s="43" t="s">
        <v>517</v>
      </c>
      <c r="D443" s="54"/>
      <c r="F443" t="e">
        <f t="shared" si="14"/>
        <v>#N/A</v>
      </c>
      <c r="H443" s="60">
        <f t="shared" si="16"/>
        <v>0</v>
      </c>
      <c r="I443" s="47"/>
    </row>
    <row r="444" spans="1:9" x14ac:dyDescent="0.2">
      <c r="B444" s="72">
        <f>IF(OR(C444="", ISNUMBER(SEARCH("~*",C444))),"",MAX($B$1:B443)+1)</f>
        <v>251</v>
      </c>
      <c r="C444" s="43" t="s">
        <v>518</v>
      </c>
      <c r="D444" s="54"/>
      <c r="F444" t="e">
        <f t="shared" si="14"/>
        <v>#N/A</v>
      </c>
      <c r="H444" s="60">
        <f t="shared" si="16"/>
        <v>0</v>
      </c>
      <c r="I444" s="47"/>
    </row>
    <row r="445" spans="1:9" ht="30" x14ac:dyDescent="0.2">
      <c r="B445" s="72">
        <f>IF(OR(C445="", ISNUMBER(SEARCH("~*",C445))),"",MAX($B$1:B444)+1)</f>
        <v>252</v>
      </c>
      <c r="C445" s="43" t="s">
        <v>519</v>
      </c>
      <c r="D445" s="54"/>
      <c r="F445" t="e">
        <f t="shared" si="14"/>
        <v>#N/A</v>
      </c>
      <c r="H445" s="60">
        <f t="shared" si="16"/>
        <v>0</v>
      </c>
      <c r="I445" s="47"/>
    </row>
    <row r="446" spans="1:9" x14ac:dyDescent="0.2">
      <c r="B446" s="72" t="str">
        <f>IF(OR(C446="", ISNUMBER(SEARCH("~*",C446))),"",MAX($B$1:B445)+1)</f>
        <v/>
      </c>
      <c r="C446" s="43" t="s">
        <v>520</v>
      </c>
      <c r="D446" s="54"/>
      <c r="F446" t="e">
        <f t="shared" si="14"/>
        <v>#N/A</v>
      </c>
      <c r="H446" s="60">
        <f t="shared" si="16"/>
        <v>0</v>
      </c>
      <c r="I446" s="47"/>
    </row>
    <row r="447" spans="1:9" x14ac:dyDescent="0.2">
      <c r="B447" s="72">
        <f>IF(OR(C447="", ISNUMBER(SEARCH("~*",C447))),"",MAX($B$1:B446)+1)</f>
        <v>253</v>
      </c>
      <c r="C447" s="43" t="s">
        <v>521</v>
      </c>
      <c r="D447" s="54"/>
      <c r="F447" t="e">
        <f t="shared" si="14"/>
        <v>#N/A</v>
      </c>
      <c r="H447" s="60">
        <f t="shared" si="16"/>
        <v>0</v>
      </c>
      <c r="I447" s="47"/>
    </row>
    <row r="448" spans="1:9" x14ac:dyDescent="0.2">
      <c r="B448" s="72">
        <f>IF(OR(C448="", ISNUMBER(SEARCH("~*",C448))),"",MAX($B$1:B447)+1)</f>
        <v>254</v>
      </c>
      <c r="C448" s="43" t="s">
        <v>522</v>
      </c>
      <c r="D448" s="54"/>
      <c r="F448" t="e">
        <f t="shared" si="14"/>
        <v>#N/A</v>
      </c>
      <c r="H448" s="60">
        <f t="shared" si="16"/>
        <v>0</v>
      </c>
      <c r="I448" s="47"/>
    </row>
    <row r="449" spans="1:9" x14ac:dyDescent="0.2">
      <c r="A449" s="47">
        <v>6.5277777777777782E-2</v>
      </c>
      <c r="B449" s="72">
        <f>IF(OR(C449="", ISNUMBER(SEARCH("~*",C449))),"",MAX($B$1:B448)+1)</f>
        <v>255</v>
      </c>
      <c r="C449" s="43" t="s">
        <v>523</v>
      </c>
      <c r="D449" s="54"/>
      <c r="F449" t="e">
        <f t="shared" si="14"/>
        <v>#N/A</v>
      </c>
      <c r="H449" s="60">
        <f t="shared" si="16"/>
        <v>1.351388888888889</v>
      </c>
      <c r="I449" s="47"/>
    </row>
    <row r="450" spans="1:9" x14ac:dyDescent="0.2">
      <c r="B450" s="72">
        <f>IF(OR(C450="", ISNUMBER(SEARCH("~*",C450))),"",MAX($B$1:B449)+1)</f>
        <v>256</v>
      </c>
      <c r="C450" s="43" t="s">
        <v>524</v>
      </c>
      <c r="D450" s="54"/>
      <c r="F450" t="e">
        <f t="shared" si="14"/>
        <v>#N/A</v>
      </c>
      <c r="H450" s="60">
        <f t="shared" si="16"/>
        <v>0</v>
      </c>
      <c r="I450" s="47"/>
    </row>
    <row r="451" spans="1:9" x14ac:dyDescent="0.2">
      <c r="A451" s="47">
        <v>6.9444444444444434E-2</v>
      </c>
      <c r="B451" s="72">
        <f>IF(OR(C451="", ISNUMBER(SEARCH("~*",C451))),"",MAX($B$1:B450)+1)</f>
        <v>257</v>
      </c>
      <c r="C451" s="43" t="s">
        <v>525</v>
      </c>
      <c r="D451" s="54"/>
      <c r="E451" s="68"/>
      <c r="F451" t="e">
        <f t="shared" si="14"/>
        <v>#N/A</v>
      </c>
      <c r="H451" s="60">
        <f t="shared" si="16"/>
        <v>1.3555555555555556</v>
      </c>
      <c r="I451" s="47"/>
    </row>
    <row r="452" spans="1:9" x14ac:dyDescent="0.2">
      <c r="B452" s="72">
        <f>IF(OR(C452="", ISNUMBER(SEARCH("~*",C452))),"",MAX($B$1:B451)+1)</f>
        <v>258</v>
      </c>
      <c r="C452" s="43" t="s">
        <v>526</v>
      </c>
      <c r="D452" s="54"/>
      <c r="F452" t="e">
        <f t="shared" si="14"/>
        <v>#N/A</v>
      </c>
      <c r="H452" s="60">
        <f t="shared" si="16"/>
        <v>0</v>
      </c>
      <c r="I452" s="47"/>
    </row>
    <row r="453" spans="1:9" x14ac:dyDescent="0.2">
      <c r="A453" s="47">
        <v>7.1527777777777787E-2</v>
      </c>
      <c r="B453" s="72">
        <f>IF(OR(C453="", ISNUMBER(SEARCH("~*",C453))),"",MAX($B$1:B452)+1)</f>
        <v>259</v>
      </c>
      <c r="C453" s="43" t="s">
        <v>527</v>
      </c>
      <c r="D453" s="54"/>
      <c r="E453" s="68"/>
      <c r="F453" t="e">
        <f t="shared" si="14"/>
        <v>#N/A</v>
      </c>
      <c r="H453" s="60">
        <f t="shared" si="16"/>
        <v>1.3576388888888891</v>
      </c>
      <c r="I453" s="47"/>
    </row>
    <row r="454" spans="1:9" x14ac:dyDescent="0.2">
      <c r="B454" s="72">
        <f>IF(OR(C454="", ISNUMBER(SEARCH("~*",C454))),"",MAX($B$1:B453)+1)</f>
        <v>260</v>
      </c>
      <c r="C454" s="43" t="s">
        <v>528</v>
      </c>
      <c r="D454" s="54"/>
      <c r="F454" t="e">
        <f t="shared" si="14"/>
        <v>#N/A</v>
      </c>
      <c r="H454" s="60">
        <f t="shared" si="16"/>
        <v>0</v>
      </c>
      <c r="I454" s="47"/>
    </row>
    <row r="455" spans="1:9" x14ac:dyDescent="0.2">
      <c r="B455" s="72" t="str">
        <f>IF(OR(C455="", ISNUMBER(SEARCH("~*",C455))),"",MAX($B$1:B454)+1)</f>
        <v/>
      </c>
      <c r="C455" s="43" t="s">
        <v>529</v>
      </c>
      <c r="D455" s="54"/>
      <c r="F455" t="e">
        <f t="shared" si="14"/>
        <v>#N/A</v>
      </c>
      <c r="H455" s="60">
        <f t="shared" si="16"/>
        <v>0</v>
      </c>
      <c r="I455" s="47"/>
    </row>
    <row r="456" spans="1:9" x14ac:dyDescent="0.2">
      <c r="A456"/>
      <c r="B456" s="72" t="str">
        <f>IF(OR(C456="", ISNUMBER(SEARCH("~*",C456))),"",MAX($B$1:B455)+1)</f>
        <v/>
      </c>
      <c r="C456" s="43"/>
      <c r="D456" s="54"/>
      <c r="F456" t="e">
        <f t="shared" si="14"/>
        <v>#N/A</v>
      </c>
      <c r="H456" s="60">
        <f t="shared" si="16"/>
        <v>0</v>
      </c>
      <c r="I456" s="47"/>
    </row>
    <row r="457" spans="1:9" x14ac:dyDescent="0.2">
      <c r="A457"/>
      <c r="B457" s="72">
        <f>IF(OR(C457="", ISNUMBER(SEARCH("~*",C457))),"",MAX($B$1:B456)+1)</f>
        <v>261</v>
      </c>
      <c r="C457" s="49" t="s">
        <v>530</v>
      </c>
      <c r="D457" s="54"/>
      <c r="F457" t="e">
        <f t="shared" si="14"/>
        <v>#N/A</v>
      </c>
      <c r="H457" s="60">
        <f t="shared" si="16"/>
        <v>0</v>
      </c>
      <c r="I457" s="47"/>
    </row>
    <row r="458" spans="1:9" x14ac:dyDescent="0.2">
      <c r="A458"/>
      <c r="B458" s="72" t="str">
        <f>IF(OR(C458="", ISNUMBER(SEARCH("~*",C458))),"",MAX($B$1:B457)+1)</f>
        <v/>
      </c>
      <c r="C458" s="49" t="s">
        <v>531</v>
      </c>
      <c r="D458" s="54"/>
      <c r="F458" t="e">
        <f t="shared" si="14"/>
        <v>#N/A</v>
      </c>
      <c r="H458" s="60">
        <f t="shared" si="16"/>
        <v>0</v>
      </c>
      <c r="I458" s="47"/>
    </row>
    <row r="459" spans="1:9" x14ac:dyDescent="0.2">
      <c r="A459"/>
      <c r="B459" s="72">
        <f>IF(OR(C459="", ISNUMBER(SEARCH("~*",C459))),"",MAX($B$1:B458)+1)</f>
        <v>262</v>
      </c>
      <c r="C459" s="49" t="s">
        <v>532</v>
      </c>
      <c r="D459" s="54"/>
      <c r="F459" t="e">
        <f t="shared" si="14"/>
        <v>#N/A</v>
      </c>
      <c r="H459" s="60">
        <f t="shared" si="16"/>
        <v>0</v>
      </c>
      <c r="I459" s="47"/>
    </row>
    <row r="460" spans="1:9" x14ac:dyDescent="0.2">
      <c r="A460"/>
      <c r="B460" s="72">
        <f>IF(OR(C460="", ISNUMBER(SEARCH("~*",C460))),"",MAX($B$1:B459)+1)</f>
        <v>263</v>
      </c>
      <c r="C460" s="49" t="s">
        <v>533</v>
      </c>
      <c r="D460" s="54"/>
      <c r="F460" t="e">
        <f t="shared" si="14"/>
        <v>#N/A</v>
      </c>
      <c r="H460" s="60">
        <f t="shared" si="16"/>
        <v>0</v>
      </c>
      <c r="I460" s="47"/>
    </row>
    <row r="461" spans="1:9" x14ac:dyDescent="0.2">
      <c r="A461"/>
      <c r="B461" s="72" t="str">
        <f>IF(OR(C461="", ISNUMBER(SEARCH("~*",C461))),"",MAX($B$1:B460)+1)</f>
        <v/>
      </c>
      <c r="C461" s="43"/>
      <c r="D461" s="54"/>
      <c r="F461" t="e">
        <f t="shared" si="14"/>
        <v>#N/A</v>
      </c>
      <c r="H461" s="60">
        <f t="shared" si="16"/>
        <v>0</v>
      </c>
      <c r="I461" s="47"/>
    </row>
    <row r="462" spans="1:9" x14ac:dyDescent="0.2">
      <c r="A462"/>
      <c r="B462" s="72" t="str">
        <f>IF(OR(C462="", ISNUMBER(SEARCH("~*",C462))),"",MAX($B$1:B461)+1)</f>
        <v/>
      </c>
      <c r="C462" s="43" t="s">
        <v>534</v>
      </c>
      <c r="D462" s="54"/>
      <c r="F462" t="e">
        <f t="shared" si="14"/>
        <v>#N/A</v>
      </c>
      <c r="H462" s="60">
        <f t="shared" si="16"/>
        <v>0</v>
      </c>
      <c r="I462" s="47"/>
    </row>
    <row r="463" spans="1:9" x14ac:dyDescent="0.2">
      <c r="A463" s="22"/>
      <c r="B463" s="72">
        <f>IF(OR(C463="", ISNUMBER(SEARCH("~*",C463))),"",MAX($B$1:B462)+1)</f>
        <v>264</v>
      </c>
      <c r="C463" s="43" t="s">
        <v>535</v>
      </c>
      <c r="D463" s="55"/>
      <c r="E463" s="41"/>
      <c r="F463" t="e">
        <f t="shared" si="14"/>
        <v>#N/A</v>
      </c>
      <c r="H463" s="60">
        <f t="shared" si="16"/>
        <v>0</v>
      </c>
      <c r="I463" s="47"/>
    </row>
    <row r="464" spans="1:9" ht="30" x14ac:dyDescent="0.2">
      <c r="A464"/>
      <c r="B464" s="72" t="str">
        <f>IF(OR(C464="", ISNUMBER(SEARCH("~*",C464))),"",MAX($B$1:B463)+1)</f>
        <v/>
      </c>
      <c r="C464" s="43" t="s">
        <v>536</v>
      </c>
      <c r="D464" s="55"/>
      <c r="F464" t="e">
        <f t="shared" si="14"/>
        <v>#N/A</v>
      </c>
      <c r="H464" s="60">
        <f t="shared" si="16"/>
        <v>0</v>
      </c>
      <c r="I464" s="47"/>
    </row>
    <row r="465" spans="1:9" x14ac:dyDescent="0.2">
      <c r="A465"/>
      <c r="B465" s="72" t="str">
        <f>IF(OR(C465="", ISNUMBER(SEARCH("~*",C465))),"",MAX($B$1:B464)+1)</f>
        <v/>
      </c>
      <c r="C465" s="43" t="s">
        <v>537</v>
      </c>
      <c r="D465" s="55"/>
      <c r="F465" t="e">
        <f t="shared" ref="F465:F528" si="17">VLOOKUP(E465,$S$7:$U$12,3,0)</f>
        <v>#N/A</v>
      </c>
      <c r="H465" s="60">
        <f t="shared" si="16"/>
        <v>0</v>
      </c>
      <c r="I465" s="47"/>
    </row>
    <row r="466" spans="1:9" x14ac:dyDescent="0.2">
      <c r="A466"/>
      <c r="B466" s="72" t="str">
        <f>IF(OR(C466="", ISNUMBER(SEARCH("~*",C466))),"",MAX($B$1:B465)+1)</f>
        <v/>
      </c>
      <c r="C466" s="43"/>
      <c r="D466" s="55"/>
      <c r="F466" t="e">
        <f t="shared" si="17"/>
        <v>#N/A</v>
      </c>
      <c r="H466" s="60">
        <f t="shared" si="16"/>
        <v>0</v>
      </c>
      <c r="I466" s="47"/>
    </row>
    <row r="467" spans="1:9" x14ac:dyDescent="0.2">
      <c r="A467"/>
      <c r="B467" s="72" t="str">
        <f>IF(OR(C467="", ISNUMBER(SEARCH("~*",C467))),"",MAX($B$1:B466)+1)</f>
        <v/>
      </c>
      <c r="C467" s="49" t="s">
        <v>538</v>
      </c>
      <c r="D467" s="55"/>
      <c r="F467" t="e">
        <f t="shared" si="17"/>
        <v>#N/A</v>
      </c>
      <c r="H467" s="60">
        <f t="shared" si="16"/>
        <v>0</v>
      </c>
      <c r="I467" s="47"/>
    </row>
    <row r="468" spans="1:9" x14ac:dyDescent="0.2">
      <c r="A468"/>
      <c r="B468" s="72">
        <f>IF(OR(C468="", ISNUMBER(SEARCH("~*",C468))),"",MAX($B$1:B467)+1)</f>
        <v>265</v>
      </c>
      <c r="C468" s="49" t="s">
        <v>539</v>
      </c>
      <c r="D468" s="55"/>
      <c r="F468" t="e">
        <f t="shared" si="17"/>
        <v>#N/A</v>
      </c>
      <c r="H468" s="60">
        <f t="shared" si="16"/>
        <v>0</v>
      </c>
      <c r="I468" s="47"/>
    </row>
    <row r="469" spans="1:9" x14ac:dyDescent="0.2">
      <c r="B469" s="72">
        <f>IF(OR(C469="", ISNUMBER(SEARCH("~*",C469))),"",MAX($B$1:B468)+1)</f>
        <v>266</v>
      </c>
      <c r="C469" s="49" t="s">
        <v>540</v>
      </c>
      <c r="D469" s="55"/>
      <c r="F469" t="e">
        <f t="shared" si="17"/>
        <v>#N/A</v>
      </c>
      <c r="H469" s="60">
        <f t="shared" si="16"/>
        <v>0</v>
      </c>
      <c r="I469" s="47"/>
    </row>
    <row r="470" spans="1:9" x14ac:dyDescent="0.2">
      <c r="B470" s="72">
        <f>IF(OR(C470="", ISNUMBER(SEARCH("~*",C470))),"",MAX($B$1:B469)+1)</f>
        <v>267</v>
      </c>
      <c r="C470" s="49" t="s">
        <v>541</v>
      </c>
      <c r="D470" s="55"/>
      <c r="F470" t="e">
        <f t="shared" si="17"/>
        <v>#N/A</v>
      </c>
      <c r="H470" s="60">
        <f t="shared" si="16"/>
        <v>0</v>
      </c>
      <c r="I470" s="47"/>
    </row>
    <row r="471" spans="1:9" ht="30" x14ac:dyDescent="0.2">
      <c r="A471" s="47">
        <v>0.12986111111111112</v>
      </c>
      <c r="B471" s="72">
        <f>IF(OR(C471="", ISNUMBER(SEARCH("~*",C471))),"",MAX($B$1:B470)+1)</f>
        <v>268</v>
      </c>
      <c r="C471" s="49" t="s">
        <v>542</v>
      </c>
      <c r="D471" s="55"/>
      <c r="E471" t="s">
        <v>729</v>
      </c>
      <c r="F471">
        <f t="shared" si="17"/>
        <v>4</v>
      </c>
      <c r="H471" s="60">
        <f t="shared" si="16"/>
        <v>1.4159722222222224</v>
      </c>
      <c r="I471" s="47"/>
    </row>
    <row r="472" spans="1:9" x14ac:dyDescent="0.2">
      <c r="B472" s="72" t="str">
        <f>IF(OR(C472="", ISNUMBER(SEARCH("~*",C472))),"",MAX($B$1:B471)+1)</f>
        <v/>
      </c>
      <c r="C472" s="43"/>
      <c r="D472" s="54"/>
      <c r="F472" t="e">
        <f t="shared" si="17"/>
        <v>#N/A</v>
      </c>
      <c r="H472" s="60">
        <f t="shared" si="16"/>
        <v>0</v>
      </c>
      <c r="I472" s="47"/>
    </row>
    <row r="473" spans="1:9" x14ac:dyDescent="0.2">
      <c r="B473" s="72" t="str">
        <f>IF(OR(C473="", ISNUMBER(SEARCH("~*",C473))),"",MAX($B$1:B472)+1)</f>
        <v/>
      </c>
      <c r="C473" s="43" t="s">
        <v>543</v>
      </c>
      <c r="D473" s="54"/>
      <c r="F473" t="e">
        <f t="shared" si="17"/>
        <v>#N/A</v>
      </c>
      <c r="H473" s="60">
        <f t="shared" si="16"/>
        <v>0</v>
      </c>
      <c r="I473" s="47"/>
    </row>
    <row r="474" spans="1:9" x14ac:dyDescent="0.2">
      <c r="B474" s="72">
        <f>IF(OR(C474="", ISNUMBER(SEARCH("~*",C474))),"",MAX($B$1:B473)+1)</f>
        <v>269</v>
      </c>
      <c r="C474" s="43" t="s">
        <v>544</v>
      </c>
      <c r="D474" s="54"/>
      <c r="F474" t="e">
        <f t="shared" si="17"/>
        <v>#N/A</v>
      </c>
      <c r="H474" s="60">
        <f t="shared" si="16"/>
        <v>0</v>
      </c>
      <c r="I474" s="47"/>
    </row>
    <row r="475" spans="1:9" x14ac:dyDescent="0.2">
      <c r="B475" s="72">
        <f>IF(OR(C475="", ISNUMBER(SEARCH("~*",C475))),"",MAX($B$1:B474)+1)</f>
        <v>270</v>
      </c>
      <c r="C475" s="43" t="s">
        <v>545</v>
      </c>
      <c r="D475" s="54"/>
      <c r="F475" t="e">
        <f t="shared" si="17"/>
        <v>#N/A</v>
      </c>
      <c r="H475" s="60">
        <f t="shared" si="16"/>
        <v>0</v>
      </c>
      <c r="I475" s="47"/>
    </row>
    <row r="476" spans="1:9" x14ac:dyDescent="0.2">
      <c r="B476" s="72">
        <f>IF(OR(C476="", ISNUMBER(SEARCH("~*",C476))),"",MAX($B$1:B475)+1)</f>
        <v>271</v>
      </c>
      <c r="C476" s="43" t="s">
        <v>546</v>
      </c>
      <c r="D476" s="54"/>
      <c r="F476" t="e">
        <f t="shared" si="17"/>
        <v>#N/A</v>
      </c>
      <c r="H476" s="60">
        <f t="shared" si="16"/>
        <v>0</v>
      </c>
      <c r="I476" s="47"/>
    </row>
    <row r="477" spans="1:9" x14ac:dyDescent="0.2">
      <c r="B477" s="72">
        <f>IF(OR(C477="", ISNUMBER(SEARCH("~*",C477))),"",MAX($B$1:B476)+1)</f>
        <v>272</v>
      </c>
      <c r="C477" s="43" t="s">
        <v>547</v>
      </c>
      <c r="D477" s="54"/>
      <c r="F477" t="e">
        <f t="shared" si="17"/>
        <v>#N/A</v>
      </c>
      <c r="H477" s="60">
        <f t="shared" si="16"/>
        <v>0</v>
      </c>
      <c r="I477" s="47"/>
    </row>
    <row r="478" spans="1:9" x14ac:dyDescent="0.2">
      <c r="B478" s="72" t="str">
        <f>IF(OR(C478="", ISNUMBER(SEARCH("~*",C478))),"",MAX($B$1:B477)+1)</f>
        <v/>
      </c>
      <c r="C478" s="43"/>
      <c r="D478" s="55"/>
      <c r="F478" t="e">
        <f t="shared" si="17"/>
        <v>#N/A</v>
      </c>
      <c r="H478" s="60">
        <f t="shared" si="16"/>
        <v>0</v>
      </c>
      <c r="I478" s="47"/>
    </row>
    <row r="479" spans="1:9" x14ac:dyDescent="0.2">
      <c r="A479" s="50"/>
      <c r="B479" s="72" t="str">
        <f>IF(OR(C479="", ISNUMBER(SEARCH("~*",C479))),"",MAX($B$1:B478)+1)</f>
        <v/>
      </c>
      <c r="C479" s="43" t="s">
        <v>548</v>
      </c>
      <c r="D479" s="55"/>
      <c r="F479" t="e">
        <f t="shared" si="17"/>
        <v>#N/A</v>
      </c>
      <c r="H479" s="60">
        <f t="shared" si="16"/>
        <v>0</v>
      </c>
      <c r="I479" s="47"/>
    </row>
    <row r="480" spans="1:9" x14ac:dyDescent="0.2">
      <c r="B480" s="72" t="str">
        <f>IF(OR(C480="", ISNUMBER(SEARCH("~*",C480))),"",MAX($B$1:B479)+1)</f>
        <v/>
      </c>
      <c r="C480" s="43"/>
      <c r="D480" s="55"/>
      <c r="F480" t="e">
        <f t="shared" si="17"/>
        <v>#N/A</v>
      </c>
      <c r="H480" s="60">
        <f t="shared" si="16"/>
        <v>0</v>
      </c>
      <c r="I480" s="47"/>
    </row>
    <row r="481" spans="1:9" x14ac:dyDescent="0.2">
      <c r="B481" s="72" t="str">
        <f>IF(OR(C481="", ISNUMBER(SEARCH("~*",C481))),"",MAX($B$1:B480)+1)</f>
        <v/>
      </c>
      <c r="C481" s="49" t="s">
        <v>549</v>
      </c>
      <c r="D481" s="55"/>
      <c r="F481" t="e">
        <f t="shared" si="17"/>
        <v>#N/A</v>
      </c>
      <c r="H481" s="60">
        <f t="shared" si="16"/>
        <v>0</v>
      </c>
      <c r="I481" s="47"/>
    </row>
    <row r="482" spans="1:9" x14ac:dyDescent="0.2">
      <c r="A482"/>
      <c r="B482" s="72">
        <f>IF(OR(C482="", ISNUMBER(SEARCH("~*",C482))),"",MAX($B$1:B481)+1)</f>
        <v>273</v>
      </c>
      <c r="C482" s="49" t="s">
        <v>550</v>
      </c>
      <c r="D482" s="57"/>
      <c r="F482" t="e">
        <f t="shared" si="17"/>
        <v>#N/A</v>
      </c>
      <c r="H482" s="60">
        <f t="shared" si="16"/>
        <v>0</v>
      </c>
      <c r="I482" s="47"/>
    </row>
    <row r="483" spans="1:9" x14ac:dyDescent="0.2">
      <c r="A483"/>
      <c r="B483" s="72">
        <f>IF(OR(C483="", ISNUMBER(SEARCH("~*",C483))),"",MAX($B$1:B482)+1)</f>
        <v>274</v>
      </c>
      <c r="C483" s="49" t="s">
        <v>551</v>
      </c>
      <c r="D483" s="54"/>
      <c r="F483" t="e">
        <f t="shared" si="17"/>
        <v>#N/A</v>
      </c>
      <c r="H483" s="60">
        <f t="shared" si="16"/>
        <v>0</v>
      </c>
      <c r="I483" s="47"/>
    </row>
    <row r="484" spans="1:9" x14ac:dyDescent="0.2">
      <c r="A484"/>
      <c r="B484" s="72" t="str">
        <f>IF(OR(C484="", ISNUMBER(SEARCH("~*",C484))),"",MAX($B$1:B483)+1)</f>
        <v/>
      </c>
      <c r="C484" s="43"/>
      <c r="D484" s="54"/>
      <c r="F484" t="e">
        <f t="shared" si="17"/>
        <v>#N/A</v>
      </c>
      <c r="H484" s="60">
        <f t="shared" si="16"/>
        <v>0</v>
      </c>
      <c r="I484" s="47"/>
    </row>
    <row r="485" spans="1:9" x14ac:dyDescent="0.2">
      <c r="A485"/>
      <c r="B485" s="72" t="str">
        <f>IF(OR(C485="", ISNUMBER(SEARCH("~*",C485))),"",MAX($B$1:B484)+1)</f>
        <v/>
      </c>
      <c r="C485" s="43" t="s">
        <v>552</v>
      </c>
      <c r="D485" s="58"/>
      <c r="F485" t="e">
        <f t="shared" si="17"/>
        <v>#N/A</v>
      </c>
      <c r="H485" s="60">
        <f t="shared" si="16"/>
        <v>0</v>
      </c>
      <c r="I485" s="47"/>
    </row>
    <row r="486" spans="1:9" x14ac:dyDescent="0.2">
      <c r="A486"/>
      <c r="B486" s="72" t="str">
        <f>IF(OR(C486="", ISNUMBER(SEARCH("~*",C486))),"",MAX($B$1:B485)+1)</f>
        <v/>
      </c>
      <c r="C486" s="43"/>
      <c r="D486" s="58"/>
      <c r="F486" t="e">
        <f t="shared" si="17"/>
        <v>#N/A</v>
      </c>
      <c r="H486" s="60">
        <f t="shared" si="16"/>
        <v>0</v>
      </c>
      <c r="I486" s="47"/>
    </row>
    <row r="487" spans="1:9" x14ac:dyDescent="0.2">
      <c r="A487"/>
      <c r="B487" s="72" t="str">
        <f>IF(OR(C487="", ISNUMBER(SEARCH("~*",C487))),"",MAX($B$1:B486)+1)</f>
        <v/>
      </c>
      <c r="C487" s="49" t="s">
        <v>553</v>
      </c>
      <c r="D487" s="58"/>
      <c r="F487" t="e">
        <f t="shared" si="17"/>
        <v>#N/A</v>
      </c>
      <c r="H487" s="60">
        <f t="shared" si="16"/>
        <v>0</v>
      </c>
      <c r="I487" s="47"/>
    </row>
    <row r="488" spans="1:9" x14ac:dyDescent="0.2">
      <c r="A488"/>
      <c r="B488" s="72">
        <f>IF(OR(C488="", ISNUMBER(SEARCH("~*",C488))),"",MAX($B$1:B487)+1)</f>
        <v>275</v>
      </c>
      <c r="C488" s="49" t="s">
        <v>554</v>
      </c>
      <c r="D488" s="58"/>
      <c r="F488" t="e">
        <f t="shared" si="17"/>
        <v>#N/A</v>
      </c>
      <c r="H488" s="60">
        <f t="shared" si="16"/>
        <v>0</v>
      </c>
      <c r="I488" s="47"/>
    </row>
    <row r="489" spans="1:9" x14ac:dyDescent="0.2">
      <c r="A489"/>
      <c r="B489" s="72">
        <f>IF(OR(C489="", ISNUMBER(SEARCH("~*",C489))),"",MAX($B$1:B488)+1)</f>
        <v>276</v>
      </c>
      <c r="C489" s="49" t="s">
        <v>555</v>
      </c>
      <c r="D489" s="58"/>
      <c r="F489" t="e">
        <f t="shared" si="17"/>
        <v>#N/A</v>
      </c>
      <c r="H489" s="60">
        <f t="shared" si="16"/>
        <v>0</v>
      </c>
      <c r="I489" s="47"/>
    </row>
    <row r="490" spans="1:9" x14ac:dyDescent="0.2">
      <c r="A490"/>
      <c r="B490" s="72">
        <f>IF(OR(C490="", ISNUMBER(SEARCH("~*",C490))),"",MAX($B$1:B489)+1)</f>
        <v>277</v>
      </c>
      <c r="C490" s="49" t="s">
        <v>556</v>
      </c>
      <c r="D490" s="58"/>
      <c r="F490" t="e">
        <f t="shared" si="17"/>
        <v>#N/A</v>
      </c>
      <c r="H490" s="60">
        <f t="shared" si="16"/>
        <v>0</v>
      </c>
      <c r="I490" s="47"/>
    </row>
    <row r="491" spans="1:9" x14ac:dyDescent="0.2">
      <c r="A491"/>
      <c r="B491" s="72" t="str">
        <f>IF(OR(C491="", ISNUMBER(SEARCH("~*",C491))),"",MAX($B$1:B490)+1)</f>
        <v/>
      </c>
      <c r="C491" s="49"/>
      <c r="D491" s="58"/>
      <c r="F491" t="e">
        <f t="shared" si="17"/>
        <v>#N/A</v>
      </c>
      <c r="H491" s="60">
        <f t="shared" si="16"/>
        <v>0</v>
      </c>
      <c r="I491" s="47"/>
    </row>
    <row r="492" spans="1:9" x14ac:dyDescent="0.2">
      <c r="A492" s="22">
        <v>0.21249999999999999</v>
      </c>
      <c r="B492" s="72">
        <f>IF(OR(C492="", ISNUMBER(SEARCH("~*",C492))),"",MAX($B$1:B491)+1)</f>
        <v>278</v>
      </c>
      <c r="C492" s="49" t="s">
        <v>557</v>
      </c>
      <c r="D492" s="58"/>
      <c r="E492" t="s">
        <v>729</v>
      </c>
      <c r="F492">
        <f t="shared" si="17"/>
        <v>4</v>
      </c>
      <c r="H492" s="60">
        <f t="shared" si="16"/>
        <v>1.4986111111111111</v>
      </c>
      <c r="I492" s="47"/>
    </row>
    <row r="493" spans="1:9" x14ac:dyDescent="0.2">
      <c r="A493"/>
      <c r="B493" s="72" t="str">
        <f>IF(OR(C493="", ISNUMBER(SEARCH("~*",C493))),"",MAX($B$1:B492)+1)</f>
        <v/>
      </c>
      <c r="C493" s="49" t="s">
        <v>558</v>
      </c>
      <c r="D493" s="54"/>
      <c r="F493" t="e">
        <f t="shared" si="17"/>
        <v>#N/A</v>
      </c>
      <c r="H493" s="60">
        <f t="shared" si="16"/>
        <v>0</v>
      </c>
      <c r="I493" s="47"/>
    </row>
    <row r="494" spans="1:9" x14ac:dyDescent="0.2">
      <c r="A494"/>
      <c r="B494" s="72">
        <f>IF(OR(C494="", ISNUMBER(SEARCH("~*",C494))),"",MAX($B$1:B493)+1)</f>
        <v>279</v>
      </c>
      <c r="C494" s="49" t="s">
        <v>559</v>
      </c>
      <c r="D494" s="54"/>
      <c r="F494" t="e">
        <f t="shared" si="17"/>
        <v>#N/A</v>
      </c>
      <c r="H494" s="60">
        <f t="shared" si="16"/>
        <v>0</v>
      </c>
      <c r="I494" s="47"/>
    </row>
    <row r="495" spans="1:9" x14ac:dyDescent="0.2">
      <c r="A495"/>
      <c r="B495" s="72" t="str">
        <f>IF(OR(C495="", ISNUMBER(SEARCH("~*",C495))),"",MAX($B$1:B494)+1)</f>
        <v/>
      </c>
      <c r="C495" s="43"/>
      <c r="D495" s="58"/>
      <c r="F495" t="e">
        <f t="shared" si="17"/>
        <v>#N/A</v>
      </c>
      <c r="H495" s="60">
        <f t="shared" si="16"/>
        <v>0</v>
      </c>
      <c r="I495" s="47"/>
    </row>
    <row r="496" spans="1:9" x14ac:dyDescent="0.2">
      <c r="A496"/>
      <c r="B496" s="72" t="str">
        <f>IF(OR(C496="", ISNUMBER(SEARCH("~*",C496))),"",MAX($B$1:B495)+1)</f>
        <v/>
      </c>
      <c r="C496" s="43" t="s">
        <v>560</v>
      </c>
      <c r="D496" s="58"/>
      <c r="F496" t="e">
        <f t="shared" si="17"/>
        <v>#N/A</v>
      </c>
      <c r="H496" s="60">
        <f t="shared" si="16"/>
        <v>0</v>
      </c>
      <c r="I496" s="47"/>
    </row>
    <row r="497" spans="1:9" x14ac:dyDescent="0.2">
      <c r="A497"/>
      <c r="B497" s="72" t="str">
        <f>IF(OR(C497="", ISNUMBER(SEARCH("~*",C497))),"",MAX($B$1:B496)+1)</f>
        <v/>
      </c>
      <c r="C497" s="43" t="s">
        <v>561</v>
      </c>
      <c r="D497" s="58"/>
      <c r="F497" t="e">
        <f t="shared" si="17"/>
        <v>#N/A</v>
      </c>
      <c r="H497" s="60">
        <f t="shared" si="16"/>
        <v>0</v>
      </c>
      <c r="I497" s="47"/>
    </row>
    <row r="498" spans="1:9" x14ac:dyDescent="0.2">
      <c r="A498"/>
      <c r="B498" s="72" t="str">
        <f>IF(OR(C498="", ISNUMBER(SEARCH("~*",C498))),"",MAX($B$1:B497)+1)</f>
        <v/>
      </c>
      <c r="C498" s="43"/>
      <c r="D498" s="58"/>
      <c r="F498" t="e">
        <f t="shared" si="17"/>
        <v>#N/A</v>
      </c>
      <c r="H498" s="60">
        <f t="shared" si="16"/>
        <v>0</v>
      </c>
      <c r="I498" s="47"/>
    </row>
    <row r="499" spans="1:9" x14ac:dyDescent="0.2">
      <c r="A499"/>
      <c r="B499" s="72" t="str">
        <f>IF(OR(C499="", ISNUMBER(SEARCH("~*",C499))),"",MAX($B$1:B498)+1)</f>
        <v/>
      </c>
      <c r="C499" s="43" t="s">
        <v>562</v>
      </c>
      <c r="D499" s="58"/>
      <c r="F499" t="e">
        <f t="shared" si="17"/>
        <v>#N/A</v>
      </c>
      <c r="H499" s="60">
        <f t="shared" ref="H499:H562" si="18">IF(A499&gt;0,A499+H$1,0)</f>
        <v>0</v>
      </c>
      <c r="I499" s="47"/>
    </row>
    <row r="500" spans="1:9" x14ac:dyDescent="0.2">
      <c r="A500"/>
      <c r="B500" s="72" t="str">
        <f>IF(OR(C500="", ISNUMBER(SEARCH("~*",C500))),"",MAX($B$1:B499)+1)</f>
        <v/>
      </c>
      <c r="C500" s="43"/>
      <c r="D500" s="58"/>
      <c r="F500" t="e">
        <f t="shared" si="17"/>
        <v>#N/A</v>
      </c>
      <c r="H500" s="60">
        <f t="shared" si="18"/>
        <v>0</v>
      </c>
      <c r="I500" s="47"/>
    </row>
    <row r="501" spans="1:9" x14ac:dyDescent="0.2">
      <c r="A501"/>
      <c r="B501" s="72" t="str">
        <f>IF(OR(C501="", ISNUMBER(SEARCH("~*",C501))),"",MAX($B$1:B500)+1)</f>
        <v/>
      </c>
      <c r="C501" s="49" t="s">
        <v>563</v>
      </c>
      <c r="D501" s="58"/>
      <c r="F501" t="e">
        <f t="shared" si="17"/>
        <v>#N/A</v>
      </c>
      <c r="H501" s="60">
        <f t="shared" si="18"/>
        <v>0</v>
      </c>
      <c r="I501" s="47"/>
    </row>
    <row r="502" spans="1:9" ht="30" x14ac:dyDescent="0.2">
      <c r="A502"/>
      <c r="B502" s="72">
        <f>IF(OR(C502="", ISNUMBER(SEARCH("~*",C502))),"",MAX($B$1:B501)+1)</f>
        <v>280</v>
      </c>
      <c r="C502" s="49" t="s">
        <v>564</v>
      </c>
      <c r="D502" s="58"/>
      <c r="F502" t="e">
        <f t="shared" si="17"/>
        <v>#N/A</v>
      </c>
      <c r="H502" s="60">
        <f t="shared" si="18"/>
        <v>0</v>
      </c>
      <c r="I502" s="47"/>
    </row>
    <row r="503" spans="1:9" x14ac:dyDescent="0.2">
      <c r="A503"/>
      <c r="B503" s="72" t="str">
        <f>IF(OR(C503="", ISNUMBER(SEARCH("~*",C503))),"",MAX($B$1:B502)+1)</f>
        <v/>
      </c>
      <c r="C503" s="43"/>
      <c r="D503" s="58"/>
      <c r="F503" t="e">
        <f t="shared" si="17"/>
        <v>#N/A</v>
      </c>
      <c r="H503" s="60">
        <f t="shared" si="18"/>
        <v>0</v>
      </c>
      <c r="I503" s="47"/>
    </row>
    <row r="504" spans="1:9" x14ac:dyDescent="0.2">
      <c r="A504"/>
      <c r="B504" s="72" t="str">
        <f>IF(OR(C504="", ISNUMBER(SEARCH("~*",C504))),"",MAX($B$1:B503)+1)</f>
        <v/>
      </c>
      <c r="C504" s="43" t="s">
        <v>565</v>
      </c>
      <c r="D504" s="54"/>
      <c r="F504" t="e">
        <f t="shared" si="17"/>
        <v>#N/A</v>
      </c>
      <c r="H504" s="60">
        <f t="shared" si="18"/>
        <v>0</v>
      </c>
      <c r="I504" s="47"/>
    </row>
    <row r="505" spans="1:9" x14ac:dyDescent="0.2">
      <c r="A505"/>
      <c r="B505" s="72" t="str">
        <f>IF(OR(C505="", ISNUMBER(SEARCH("~*",C505))),"",MAX($B$1:B504)+1)</f>
        <v/>
      </c>
      <c r="C505" s="43"/>
      <c r="D505" s="54"/>
      <c r="F505" t="e">
        <f t="shared" si="17"/>
        <v>#N/A</v>
      </c>
      <c r="H505" s="60">
        <f t="shared" si="18"/>
        <v>0</v>
      </c>
      <c r="I505" s="47"/>
    </row>
    <row r="506" spans="1:9" x14ac:dyDescent="0.2">
      <c r="A506"/>
      <c r="B506" s="72" t="str">
        <f>IF(OR(C506="", ISNUMBER(SEARCH("~*",C506))),"",MAX($B$1:B505)+1)</f>
        <v/>
      </c>
      <c r="C506" s="43" t="s">
        <v>566</v>
      </c>
      <c r="D506" s="54"/>
      <c r="F506" t="e">
        <f t="shared" si="17"/>
        <v>#N/A</v>
      </c>
      <c r="H506" s="60">
        <f t="shared" si="18"/>
        <v>0</v>
      </c>
      <c r="I506" s="47"/>
    </row>
    <row r="507" spans="1:9" x14ac:dyDescent="0.2">
      <c r="A507"/>
      <c r="B507" s="72" t="str">
        <f>IF(OR(C507="", ISNUMBER(SEARCH("~*",C507))),"",MAX($B$1:B506)+1)</f>
        <v/>
      </c>
      <c r="C507" s="43"/>
      <c r="D507" s="54"/>
      <c r="F507" t="e">
        <f t="shared" si="17"/>
        <v>#N/A</v>
      </c>
      <c r="H507" s="60">
        <f t="shared" si="18"/>
        <v>0</v>
      </c>
      <c r="I507" s="47"/>
    </row>
    <row r="508" spans="1:9" x14ac:dyDescent="0.2">
      <c r="A508"/>
      <c r="B508" s="72" t="str">
        <f>IF(OR(C508="", ISNUMBER(SEARCH("~*",C508))),"",MAX($B$1:B507)+1)</f>
        <v/>
      </c>
      <c r="C508" s="49" t="s">
        <v>567</v>
      </c>
      <c r="D508" s="54"/>
      <c r="F508" t="e">
        <f t="shared" si="17"/>
        <v>#N/A</v>
      </c>
      <c r="H508" s="60">
        <f t="shared" si="18"/>
        <v>0</v>
      </c>
      <c r="I508" s="47"/>
    </row>
    <row r="509" spans="1:9" x14ac:dyDescent="0.2">
      <c r="A509"/>
      <c r="B509" s="72">
        <f>IF(OR(C509="", ISNUMBER(SEARCH("~*",C509))),"",MAX($B$1:B508)+1)</f>
        <v>281</v>
      </c>
      <c r="C509" s="49" t="s">
        <v>568</v>
      </c>
      <c r="D509" s="55"/>
      <c r="F509" t="e">
        <f t="shared" si="17"/>
        <v>#N/A</v>
      </c>
      <c r="H509" s="60">
        <f t="shared" si="18"/>
        <v>0</v>
      </c>
      <c r="I509" s="47"/>
    </row>
    <row r="510" spans="1:9" x14ac:dyDescent="0.2">
      <c r="A510"/>
      <c r="B510" s="72">
        <f>IF(OR(C510="", ISNUMBER(SEARCH("~*",C510))),"",MAX($B$1:B509)+1)</f>
        <v>282</v>
      </c>
      <c r="C510" s="49" t="s">
        <v>569</v>
      </c>
      <c r="D510" s="55"/>
      <c r="F510" t="e">
        <f t="shared" si="17"/>
        <v>#N/A</v>
      </c>
      <c r="H510" s="60">
        <f t="shared" si="18"/>
        <v>0</v>
      </c>
      <c r="I510" s="47"/>
    </row>
    <row r="511" spans="1:9" x14ac:dyDescent="0.2">
      <c r="A511"/>
      <c r="B511" s="72" t="str">
        <f>IF(OR(C511="", ISNUMBER(SEARCH("~*",C511))),"",MAX($B$1:B510)+1)</f>
        <v/>
      </c>
      <c r="C511" s="43"/>
      <c r="D511" s="55"/>
      <c r="F511" t="e">
        <f t="shared" si="17"/>
        <v>#N/A</v>
      </c>
      <c r="H511" s="60">
        <f t="shared" si="18"/>
        <v>0</v>
      </c>
      <c r="I511" s="47"/>
    </row>
    <row r="512" spans="1:9" x14ac:dyDescent="0.2">
      <c r="A512"/>
      <c r="B512" s="72" t="str">
        <f>IF(OR(C512="", ISNUMBER(SEARCH("~*",C512))),"",MAX($B$1:B511)+1)</f>
        <v/>
      </c>
      <c r="C512" s="43" t="s">
        <v>570</v>
      </c>
      <c r="D512" s="55"/>
      <c r="F512" t="e">
        <f t="shared" si="17"/>
        <v>#N/A</v>
      </c>
      <c r="H512" s="60">
        <f t="shared" si="18"/>
        <v>0</v>
      </c>
      <c r="I512" s="47"/>
    </row>
    <row r="513" spans="1:9" x14ac:dyDescent="0.2">
      <c r="A513"/>
      <c r="B513" s="72" t="str">
        <f>IF(OR(C513="", ISNUMBER(SEARCH("~*",C513))),"",MAX($B$1:B512)+1)</f>
        <v/>
      </c>
      <c r="C513" s="43"/>
      <c r="D513" s="54"/>
      <c r="F513" t="e">
        <f t="shared" si="17"/>
        <v>#N/A</v>
      </c>
      <c r="H513" s="60">
        <f t="shared" si="18"/>
        <v>0</v>
      </c>
      <c r="I513" s="47"/>
    </row>
    <row r="514" spans="1:9" x14ac:dyDescent="0.2">
      <c r="A514"/>
      <c r="B514" s="72">
        <f>IF(OR(C514="", ISNUMBER(SEARCH("~*",C514))),"",MAX($B$1:B513)+1)</f>
        <v>283</v>
      </c>
      <c r="C514" s="43" t="s">
        <v>571</v>
      </c>
      <c r="D514" s="54"/>
      <c r="F514" t="e">
        <f t="shared" si="17"/>
        <v>#N/A</v>
      </c>
      <c r="H514" s="60">
        <f t="shared" si="18"/>
        <v>0</v>
      </c>
      <c r="I514" s="47"/>
    </row>
    <row r="515" spans="1:9" x14ac:dyDescent="0.2">
      <c r="A515"/>
      <c r="B515" s="72" t="str">
        <f>IF(OR(C515="", ISNUMBER(SEARCH("~*",C515))),"",MAX($B$1:B514)+1)</f>
        <v/>
      </c>
      <c r="C515" s="43" t="s">
        <v>572</v>
      </c>
      <c r="D515" s="54"/>
      <c r="F515" t="e">
        <f t="shared" si="17"/>
        <v>#N/A</v>
      </c>
      <c r="H515" s="60">
        <f t="shared" si="18"/>
        <v>0</v>
      </c>
      <c r="I515" s="47"/>
    </row>
    <row r="516" spans="1:9" x14ac:dyDescent="0.2">
      <c r="A516"/>
      <c r="B516" s="72" t="str">
        <f>IF(OR(C516="", ISNUMBER(SEARCH("~*",C516))),"",MAX($B$1:B515)+1)</f>
        <v/>
      </c>
      <c r="C516" s="43"/>
      <c r="D516" s="54"/>
      <c r="F516" t="e">
        <f t="shared" si="17"/>
        <v>#N/A</v>
      </c>
      <c r="H516" s="60">
        <f t="shared" si="18"/>
        <v>0</v>
      </c>
      <c r="I516" s="47"/>
    </row>
    <row r="517" spans="1:9" x14ac:dyDescent="0.2">
      <c r="A517"/>
      <c r="B517" s="72">
        <f>IF(OR(C517="", ISNUMBER(SEARCH("~*",C517))),"",MAX($B$1:B516)+1)</f>
        <v>284</v>
      </c>
      <c r="C517" s="43" t="s">
        <v>573</v>
      </c>
      <c r="D517" s="54"/>
      <c r="F517" t="e">
        <f t="shared" si="17"/>
        <v>#N/A</v>
      </c>
      <c r="H517" s="60">
        <f t="shared" si="18"/>
        <v>0</v>
      </c>
      <c r="I517" s="47"/>
    </row>
    <row r="518" spans="1:9" x14ac:dyDescent="0.2">
      <c r="A518"/>
      <c r="B518" s="72" t="str">
        <f>IF(OR(C518="", ISNUMBER(SEARCH("~*",C518))),"",MAX($B$1:B517)+1)</f>
        <v/>
      </c>
      <c r="C518" s="43" t="s">
        <v>574</v>
      </c>
      <c r="D518" s="54"/>
      <c r="F518" t="e">
        <f t="shared" si="17"/>
        <v>#N/A</v>
      </c>
      <c r="H518" s="60">
        <f t="shared" si="18"/>
        <v>0</v>
      </c>
      <c r="I518" s="47"/>
    </row>
    <row r="519" spans="1:9" x14ac:dyDescent="0.2">
      <c r="A519"/>
      <c r="B519" s="72" t="str">
        <f>IF(OR(C519="", ISNUMBER(SEARCH("~*",C519))),"",MAX($B$1:B518)+1)</f>
        <v/>
      </c>
      <c r="C519" s="43" t="s">
        <v>575</v>
      </c>
      <c r="D519" s="55"/>
      <c r="F519" t="e">
        <f t="shared" si="17"/>
        <v>#N/A</v>
      </c>
      <c r="H519" s="60">
        <f t="shared" si="18"/>
        <v>0</v>
      </c>
      <c r="I519" s="47"/>
    </row>
    <row r="520" spans="1:9" x14ac:dyDescent="0.2">
      <c r="A520"/>
      <c r="B520" s="72" t="str">
        <f>IF(OR(C520="", ISNUMBER(SEARCH("~*",C520))),"",MAX($B$1:B519)+1)</f>
        <v/>
      </c>
      <c r="C520" s="43"/>
      <c r="D520" s="54"/>
      <c r="F520" t="e">
        <f t="shared" si="17"/>
        <v>#N/A</v>
      </c>
      <c r="H520" s="60">
        <f t="shared" si="18"/>
        <v>0</v>
      </c>
      <c r="I520" s="47"/>
    </row>
    <row r="521" spans="1:9" x14ac:dyDescent="0.2">
      <c r="B521" s="72" t="str">
        <f>IF(OR(C521="", ISNUMBER(SEARCH("~*",C521))),"",MAX($B$1:B520)+1)</f>
        <v/>
      </c>
      <c r="C521" s="49" t="s">
        <v>576</v>
      </c>
      <c r="D521" s="54"/>
      <c r="F521" t="e">
        <f t="shared" si="17"/>
        <v>#N/A</v>
      </c>
      <c r="H521" s="60">
        <f t="shared" si="18"/>
        <v>0</v>
      </c>
      <c r="I521" s="47"/>
    </row>
    <row r="522" spans="1:9" x14ac:dyDescent="0.2">
      <c r="A522"/>
      <c r="B522" s="72">
        <f>IF(OR(C522="", ISNUMBER(SEARCH("~*",C522))),"",MAX($B$1:B521)+1)</f>
        <v>285</v>
      </c>
      <c r="C522" s="49" t="s">
        <v>577</v>
      </c>
      <c r="D522" s="54"/>
      <c r="F522" t="e">
        <f t="shared" si="17"/>
        <v>#N/A</v>
      </c>
      <c r="H522" s="60">
        <f t="shared" si="18"/>
        <v>0</v>
      </c>
      <c r="I522" s="47"/>
    </row>
    <row r="523" spans="1:9" x14ac:dyDescent="0.2">
      <c r="A523"/>
      <c r="B523" s="72" t="str">
        <f>IF(OR(C523="", ISNUMBER(SEARCH("~*",C523))),"",MAX($B$1:B522)+1)</f>
        <v/>
      </c>
      <c r="C523" s="43"/>
      <c r="D523" s="59"/>
      <c r="F523" t="e">
        <f t="shared" si="17"/>
        <v>#N/A</v>
      </c>
      <c r="H523" s="60">
        <f t="shared" si="18"/>
        <v>0</v>
      </c>
      <c r="I523" s="47"/>
    </row>
    <row r="524" spans="1:9" x14ac:dyDescent="0.2">
      <c r="A524"/>
      <c r="B524" s="72" t="str">
        <f>IF(OR(C524="", ISNUMBER(SEARCH("~*",C524))),"",MAX($B$1:B523)+1)</f>
        <v/>
      </c>
      <c r="C524" s="43" t="s">
        <v>578</v>
      </c>
      <c r="D524" s="54"/>
      <c r="F524" t="e">
        <f t="shared" si="17"/>
        <v>#N/A</v>
      </c>
      <c r="H524" s="60">
        <f t="shared" si="18"/>
        <v>0</v>
      </c>
      <c r="I524" s="47"/>
    </row>
    <row r="525" spans="1:9" x14ac:dyDescent="0.2">
      <c r="A525"/>
      <c r="B525" s="72">
        <f>IF(OR(C525="", ISNUMBER(SEARCH("~*",C525))),"",MAX($B$1:B524)+1)</f>
        <v>286</v>
      </c>
      <c r="C525" s="43" t="s">
        <v>579</v>
      </c>
      <c r="D525" s="54"/>
      <c r="F525" t="e">
        <f t="shared" si="17"/>
        <v>#N/A</v>
      </c>
      <c r="H525" s="60">
        <f t="shared" si="18"/>
        <v>0</v>
      </c>
      <c r="I525" s="47"/>
    </row>
    <row r="526" spans="1:9" x14ac:dyDescent="0.2">
      <c r="A526"/>
      <c r="B526" s="72">
        <f>IF(OR(C526="", ISNUMBER(SEARCH("~*",C526))),"",MAX($B$1:B525)+1)</f>
        <v>287</v>
      </c>
      <c r="C526" s="43" t="s">
        <v>580</v>
      </c>
      <c r="D526" s="54"/>
      <c r="F526" t="e">
        <f t="shared" si="17"/>
        <v>#N/A</v>
      </c>
      <c r="H526" s="60">
        <f t="shared" si="18"/>
        <v>0</v>
      </c>
      <c r="I526" s="47"/>
    </row>
    <row r="527" spans="1:9" x14ac:dyDescent="0.2">
      <c r="A527"/>
      <c r="B527" s="72">
        <f>IF(OR(C527="", ISNUMBER(SEARCH("~*",C527))),"",MAX($B$1:B526)+1)</f>
        <v>288</v>
      </c>
      <c r="C527" s="43" t="s">
        <v>581</v>
      </c>
      <c r="D527" s="55"/>
      <c r="F527" t="e">
        <f t="shared" si="17"/>
        <v>#N/A</v>
      </c>
      <c r="H527" s="60">
        <f t="shared" si="18"/>
        <v>0</v>
      </c>
      <c r="I527" s="47"/>
    </row>
    <row r="528" spans="1:9" x14ac:dyDescent="0.2">
      <c r="A528"/>
      <c r="B528" s="72" t="str">
        <f>IF(OR(C528="", ISNUMBER(SEARCH("~*",C528))),"",MAX($B$1:B527)+1)</f>
        <v/>
      </c>
      <c r="C528" s="43"/>
      <c r="D528" s="54"/>
      <c r="F528" t="e">
        <f t="shared" si="17"/>
        <v>#N/A</v>
      </c>
      <c r="H528" s="60">
        <f t="shared" si="18"/>
        <v>0</v>
      </c>
      <c r="I528" s="47"/>
    </row>
    <row r="529" spans="1:9" x14ac:dyDescent="0.2">
      <c r="A529"/>
      <c r="B529" s="72" t="str">
        <f>IF(OR(C529="", ISNUMBER(SEARCH("~*",C529))),"",MAX($B$1:B528)+1)</f>
        <v/>
      </c>
      <c r="C529" s="43" t="s">
        <v>582</v>
      </c>
      <c r="D529" s="54"/>
      <c r="F529" t="e">
        <f t="shared" ref="F529:F592" si="19">VLOOKUP(E529,$S$7:$U$12,3,0)</f>
        <v>#N/A</v>
      </c>
      <c r="H529" s="60">
        <f t="shared" si="18"/>
        <v>0</v>
      </c>
      <c r="I529" s="47"/>
    </row>
    <row r="530" spans="1:9" x14ac:dyDescent="0.2">
      <c r="A530"/>
      <c r="B530" s="72" t="str">
        <f>IF(OR(C530="", ISNUMBER(SEARCH("~*",C530))),"",MAX($B$1:B529)+1)</f>
        <v/>
      </c>
      <c r="C530" s="43"/>
      <c r="D530" s="54"/>
      <c r="F530" t="e">
        <f t="shared" si="19"/>
        <v>#N/A</v>
      </c>
      <c r="H530" s="60">
        <f t="shared" si="18"/>
        <v>0</v>
      </c>
      <c r="I530" s="47"/>
    </row>
    <row r="531" spans="1:9" x14ac:dyDescent="0.2">
      <c r="A531"/>
      <c r="B531" s="72">
        <f>IF(OR(C531="", ISNUMBER(SEARCH("~*",C531))),"",MAX($B$1:B530)+1)</f>
        <v>289</v>
      </c>
      <c r="C531" s="43" t="s">
        <v>583</v>
      </c>
      <c r="D531" s="54"/>
      <c r="F531" t="e">
        <f t="shared" si="19"/>
        <v>#N/A</v>
      </c>
      <c r="H531" s="60">
        <f t="shared" si="18"/>
        <v>0</v>
      </c>
      <c r="I531" s="47"/>
    </row>
    <row r="532" spans="1:9" x14ac:dyDescent="0.2">
      <c r="A532"/>
      <c r="B532" s="72" t="str">
        <f>IF(OR(C532="", ISNUMBER(SEARCH("~*",C532))),"",MAX($B$1:B531)+1)</f>
        <v/>
      </c>
      <c r="C532" s="43" t="s">
        <v>584</v>
      </c>
      <c r="D532" s="54"/>
      <c r="F532" t="e">
        <f t="shared" si="19"/>
        <v>#N/A</v>
      </c>
      <c r="H532" s="60">
        <f t="shared" si="18"/>
        <v>0</v>
      </c>
      <c r="I532" s="47"/>
    </row>
    <row r="533" spans="1:9" x14ac:dyDescent="0.2">
      <c r="A533"/>
      <c r="B533" s="72">
        <f>IF(OR(C533="", ISNUMBER(SEARCH("~*",C533))),"",MAX($B$1:B532)+1)</f>
        <v>290</v>
      </c>
      <c r="C533" s="43" t="s">
        <v>585</v>
      </c>
      <c r="D533" s="54"/>
      <c r="F533" t="e">
        <f t="shared" si="19"/>
        <v>#N/A</v>
      </c>
      <c r="H533" s="60">
        <f t="shared" si="18"/>
        <v>0</v>
      </c>
      <c r="I533" s="47"/>
    </row>
    <row r="534" spans="1:9" x14ac:dyDescent="0.2">
      <c r="A534"/>
      <c r="B534" s="72">
        <f>IF(OR(C534="", ISNUMBER(SEARCH("~*",C534))),"",MAX($B$1:B533)+1)</f>
        <v>291</v>
      </c>
      <c r="C534" s="43" t="s">
        <v>586</v>
      </c>
      <c r="D534" s="54"/>
      <c r="F534" t="e">
        <f t="shared" si="19"/>
        <v>#N/A</v>
      </c>
      <c r="H534" s="60">
        <f t="shared" si="18"/>
        <v>0</v>
      </c>
      <c r="I534" s="47"/>
    </row>
    <row r="535" spans="1:9" x14ac:dyDescent="0.2">
      <c r="A535"/>
      <c r="B535" s="72" t="str">
        <f>IF(OR(C535="", ISNUMBER(SEARCH("~*",C535))),"",MAX($B$1:B534)+1)</f>
        <v/>
      </c>
      <c r="C535" s="43" t="s">
        <v>587</v>
      </c>
      <c r="D535" s="54"/>
      <c r="F535" t="e">
        <f t="shared" si="19"/>
        <v>#N/A</v>
      </c>
      <c r="H535" s="60">
        <f t="shared" si="18"/>
        <v>0</v>
      </c>
      <c r="I535" s="47"/>
    </row>
    <row r="536" spans="1:9" x14ac:dyDescent="0.2">
      <c r="A536"/>
      <c r="B536" s="72" t="str">
        <f>IF(OR(C536="", ISNUMBER(SEARCH("~*",C536))),"",MAX($B$1:B535)+1)</f>
        <v/>
      </c>
      <c r="C536" s="43" t="s">
        <v>588</v>
      </c>
      <c r="D536" s="54"/>
      <c r="F536" t="e">
        <f t="shared" si="19"/>
        <v>#N/A</v>
      </c>
      <c r="H536" s="60">
        <f t="shared" si="18"/>
        <v>0</v>
      </c>
      <c r="I536" s="47"/>
    </row>
    <row r="537" spans="1:9" x14ac:dyDescent="0.2">
      <c r="B537" s="72" t="str">
        <f>IF(OR(C537="", ISNUMBER(SEARCH("~*",C537))),"",MAX($B$1:B536)+1)</f>
        <v/>
      </c>
      <c r="C537" s="43"/>
      <c r="D537" s="54"/>
      <c r="F537" t="e">
        <f t="shared" si="19"/>
        <v>#N/A</v>
      </c>
      <c r="H537" s="60">
        <f t="shared" si="18"/>
        <v>0</v>
      </c>
      <c r="I537" s="47"/>
    </row>
    <row r="538" spans="1:9" x14ac:dyDescent="0.2">
      <c r="B538" s="72" t="str">
        <f>IF(OR(C538="", ISNUMBER(SEARCH("~*",C538))),"",MAX($B$1:B537)+1)</f>
        <v/>
      </c>
      <c r="C538" s="43" t="s">
        <v>589</v>
      </c>
      <c r="D538" s="54"/>
      <c r="F538" t="e">
        <f t="shared" si="19"/>
        <v>#N/A</v>
      </c>
      <c r="H538" s="60">
        <f t="shared" si="18"/>
        <v>0</v>
      </c>
      <c r="I538" s="47"/>
    </row>
    <row r="539" spans="1:9" x14ac:dyDescent="0.2">
      <c r="B539" s="72" t="str">
        <f>IF(OR(C539="", ISNUMBER(SEARCH("~*",C539))),"",MAX($B$1:B538)+1)</f>
        <v/>
      </c>
      <c r="C539" s="43"/>
      <c r="D539" s="54"/>
      <c r="F539" t="e">
        <f t="shared" si="19"/>
        <v>#N/A</v>
      </c>
      <c r="H539" s="60">
        <f t="shared" si="18"/>
        <v>0</v>
      </c>
      <c r="I539" s="47"/>
    </row>
    <row r="540" spans="1:9" x14ac:dyDescent="0.2">
      <c r="B540" s="72" t="str">
        <f>IF(OR(C540="", ISNUMBER(SEARCH("~*",C540))),"",MAX($B$1:B539)+1)</f>
        <v/>
      </c>
      <c r="C540" s="43" t="s">
        <v>590</v>
      </c>
      <c r="D540" s="58"/>
      <c r="F540" t="e">
        <f t="shared" si="19"/>
        <v>#N/A</v>
      </c>
      <c r="H540" s="60">
        <f t="shared" si="18"/>
        <v>0</v>
      </c>
      <c r="I540" s="47"/>
    </row>
    <row r="541" spans="1:9" x14ac:dyDescent="0.2">
      <c r="B541" s="72" t="str">
        <f>IF(OR(C541="", ISNUMBER(SEARCH("~*",C541))),"",MAX($B$1:B540)+1)</f>
        <v/>
      </c>
      <c r="C541" s="43"/>
      <c r="D541" s="58"/>
      <c r="F541" t="e">
        <f t="shared" si="19"/>
        <v>#N/A</v>
      </c>
      <c r="H541" s="60">
        <f t="shared" si="18"/>
        <v>0</v>
      </c>
      <c r="I541" s="47"/>
    </row>
    <row r="542" spans="1:9" x14ac:dyDescent="0.2">
      <c r="B542" s="72" t="str">
        <f>IF(OR(C542="", ISNUMBER(SEARCH("~*",C542))),"",MAX($B$1:B541)+1)</f>
        <v/>
      </c>
      <c r="C542" s="49" t="s">
        <v>591</v>
      </c>
      <c r="D542" s="58"/>
      <c r="F542" t="e">
        <f t="shared" si="19"/>
        <v>#N/A</v>
      </c>
      <c r="H542" s="60">
        <f t="shared" si="18"/>
        <v>0</v>
      </c>
      <c r="I542" s="47"/>
    </row>
    <row r="543" spans="1:9" ht="30" x14ac:dyDescent="0.2">
      <c r="B543" s="72">
        <f>IF(OR(C543="", ISNUMBER(SEARCH("~*",C543))),"",MAX($B$1:B542)+1)</f>
        <v>292</v>
      </c>
      <c r="C543" s="49" t="s">
        <v>592</v>
      </c>
      <c r="D543" s="58"/>
      <c r="F543" t="e">
        <f t="shared" si="19"/>
        <v>#N/A</v>
      </c>
      <c r="H543" s="60">
        <f t="shared" si="18"/>
        <v>0</v>
      </c>
      <c r="I543" s="47"/>
    </row>
    <row r="544" spans="1:9" x14ac:dyDescent="0.2">
      <c r="B544" s="72" t="str">
        <f>IF(OR(C544="", ISNUMBER(SEARCH("~*",C544))),"",MAX($B$1:B543)+1)</f>
        <v/>
      </c>
      <c r="C544" s="49" t="s">
        <v>593</v>
      </c>
      <c r="D544" s="58"/>
      <c r="F544" t="e">
        <f t="shared" si="19"/>
        <v>#N/A</v>
      </c>
      <c r="H544" s="60">
        <f t="shared" si="18"/>
        <v>0</v>
      </c>
      <c r="I544" s="47"/>
    </row>
    <row r="545" spans="2:9" customFormat="1" x14ac:dyDescent="0.2">
      <c r="B545" s="72" t="str">
        <f>IF(OR(C545="", ISNUMBER(SEARCH("~*",C545))),"",MAX($B$1:B544)+1)</f>
        <v/>
      </c>
      <c r="C545" s="49"/>
      <c r="D545" s="58"/>
      <c r="F545" t="e">
        <f t="shared" si="19"/>
        <v>#N/A</v>
      </c>
      <c r="H545" s="60">
        <f t="shared" si="18"/>
        <v>0</v>
      </c>
      <c r="I545" s="47"/>
    </row>
    <row r="546" spans="2:9" customFormat="1" x14ac:dyDescent="0.2">
      <c r="B546" s="72">
        <f>IF(OR(C546="", ISNUMBER(SEARCH("~*",C546))),"",MAX($B$1:B545)+1)</f>
        <v>293</v>
      </c>
      <c r="C546" s="49" t="s">
        <v>594</v>
      </c>
      <c r="D546" s="58"/>
      <c r="F546" t="e">
        <f t="shared" si="19"/>
        <v>#N/A</v>
      </c>
      <c r="H546" s="60">
        <f t="shared" si="18"/>
        <v>0</v>
      </c>
      <c r="I546" s="47"/>
    </row>
    <row r="547" spans="2:9" customFormat="1" x14ac:dyDescent="0.2">
      <c r="B547" s="72" t="str">
        <f>IF(OR(C547="", ISNUMBER(SEARCH("~*",C547))),"",MAX($B$1:B546)+1)</f>
        <v/>
      </c>
      <c r="C547" s="43"/>
      <c r="D547" s="58"/>
      <c r="F547" t="e">
        <f t="shared" si="19"/>
        <v>#N/A</v>
      </c>
      <c r="H547" s="60">
        <f t="shared" si="18"/>
        <v>0</v>
      </c>
      <c r="I547" s="47"/>
    </row>
    <row r="548" spans="2:9" customFormat="1" x14ac:dyDescent="0.2">
      <c r="B548" s="72" t="str">
        <f>IF(OR(C548="", ISNUMBER(SEARCH("~*",C548))),"",MAX($B$1:B547)+1)</f>
        <v/>
      </c>
      <c r="C548" s="43" t="s">
        <v>595</v>
      </c>
      <c r="D548" s="58"/>
      <c r="F548" t="e">
        <f t="shared" si="19"/>
        <v>#N/A</v>
      </c>
      <c r="H548" s="60">
        <f t="shared" si="18"/>
        <v>0</v>
      </c>
      <c r="I548" s="47"/>
    </row>
    <row r="549" spans="2:9" customFormat="1" x14ac:dyDescent="0.2">
      <c r="B549" s="72" t="str">
        <f>IF(OR(C549="", ISNUMBER(SEARCH("~*",C549))),"",MAX($B$1:B548)+1)</f>
        <v/>
      </c>
      <c r="C549" s="43" t="s">
        <v>596</v>
      </c>
      <c r="D549" s="58"/>
      <c r="F549" t="e">
        <f t="shared" si="19"/>
        <v>#N/A</v>
      </c>
      <c r="H549" s="60">
        <f t="shared" si="18"/>
        <v>0</v>
      </c>
      <c r="I549" s="47"/>
    </row>
    <row r="550" spans="2:9" customFormat="1" x14ac:dyDescent="0.2">
      <c r="B550" s="72" t="str">
        <f>IF(OR(C550="", ISNUMBER(SEARCH("~*",C550))),"",MAX($B$1:B549)+1)</f>
        <v/>
      </c>
      <c r="C550" s="43" t="s">
        <v>597</v>
      </c>
      <c r="D550" s="58"/>
      <c r="F550" t="e">
        <f t="shared" si="19"/>
        <v>#N/A</v>
      </c>
      <c r="H550" s="60">
        <f t="shared" si="18"/>
        <v>0</v>
      </c>
      <c r="I550" s="47"/>
    </row>
    <row r="551" spans="2:9" customFormat="1" x14ac:dyDescent="0.2">
      <c r="B551" s="72" t="str">
        <f>IF(OR(C551="", ISNUMBER(SEARCH("~*",C551))),"",MAX($B$1:B550)+1)</f>
        <v/>
      </c>
      <c r="C551" s="43"/>
      <c r="D551" s="54"/>
      <c r="F551" t="e">
        <f t="shared" si="19"/>
        <v>#N/A</v>
      </c>
      <c r="H551" s="60">
        <f t="shared" si="18"/>
        <v>0</v>
      </c>
      <c r="I551" s="47"/>
    </row>
    <row r="552" spans="2:9" customFormat="1" x14ac:dyDescent="0.2">
      <c r="B552" s="72">
        <f>IF(OR(C552="", ISNUMBER(SEARCH("~*",C552))),"",MAX($B$1:B551)+1)</f>
        <v>294</v>
      </c>
      <c r="C552" s="43" t="s">
        <v>598</v>
      </c>
      <c r="D552" s="54"/>
      <c r="F552" t="e">
        <f t="shared" si="19"/>
        <v>#N/A</v>
      </c>
      <c r="H552" s="60">
        <f t="shared" si="18"/>
        <v>0</v>
      </c>
      <c r="I552" s="47"/>
    </row>
    <row r="553" spans="2:9" customFormat="1" x14ac:dyDescent="0.2">
      <c r="B553" s="72">
        <f>IF(OR(C553="", ISNUMBER(SEARCH("~*",C553))),"",MAX($B$1:B552)+1)</f>
        <v>295</v>
      </c>
      <c r="C553" s="43" t="s">
        <v>599</v>
      </c>
      <c r="D553" s="54"/>
      <c r="F553" t="e">
        <f t="shared" si="19"/>
        <v>#N/A</v>
      </c>
      <c r="H553" s="60">
        <f t="shared" si="18"/>
        <v>0</v>
      </c>
      <c r="I553" s="47"/>
    </row>
    <row r="554" spans="2:9" customFormat="1" x14ac:dyDescent="0.2">
      <c r="B554" s="72">
        <f>IF(OR(C554="", ISNUMBER(SEARCH("~*",C554))),"",MAX($B$1:B553)+1)</f>
        <v>296</v>
      </c>
      <c r="C554" s="43" t="s">
        <v>600</v>
      </c>
      <c r="D554" s="57"/>
      <c r="F554" t="e">
        <f t="shared" si="19"/>
        <v>#N/A</v>
      </c>
      <c r="H554" s="60">
        <f t="shared" si="18"/>
        <v>0</v>
      </c>
      <c r="I554" s="47"/>
    </row>
    <row r="555" spans="2:9" customFormat="1" ht="30" x14ac:dyDescent="0.2">
      <c r="B555" s="72">
        <f>IF(OR(C555="", ISNUMBER(SEARCH("~*",C555))),"",MAX($B$1:B554)+1)</f>
        <v>297</v>
      </c>
      <c r="C555" s="43" t="s">
        <v>601</v>
      </c>
      <c r="D555" s="54"/>
      <c r="F555" t="e">
        <f t="shared" si="19"/>
        <v>#N/A</v>
      </c>
      <c r="H555" s="60">
        <f t="shared" si="18"/>
        <v>0</v>
      </c>
      <c r="I555" s="47"/>
    </row>
    <row r="556" spans="2:9" customFormat="1" x14ac:dyDescent="0.2">
      <c r="B556" s="72">
        <f>IF(OR(C556="", ISNUMBER(SEARCH("~*",C556))),"",MAX($B$1:B555)+1)</f>
        <v>298</v>
      </c>
      <c r="C556" s="43" t="s">
        <v>602</v>
      </c>
      <c r="D556" s="54"/>
      <c r="F556" t="e">
        <f t="shared" si="19"/>
        <v>#N/A</v>
      </c>
      <c r="H556" s="60">
        <f t="shared" si="18"/>
        <v>0</v>
      </c>
      <c r="I556" s="47"/>
    </row>
    <row r="557" spans="2:9" customFormat="1" x14ac:dyDescent="0.2">
      <c r="B557" s="72" t="str">
        <f>IF(OR(C557="", ISNUMBER(SEARCH("~*",C557))),"",MAX($B$1:B556)+1)</f>
        <v/>
      </c>
      <c r="C557" s="43"/>
      <c r="D557" s="54"/>
      <c r="F557" t="e">
        <f t="shared" si="19"/>
        <v>#N/A</v>
      </c>
      <c r="H557" s="60">
        <f t="shared" si="18"/>
        <v>0</v>
      </c>
      <c r="I557" s="47"/>
    </row>
    <row r="558" spans="2:9" customFormat="1" x14ac:dyDescent="0.2">
      <c r="B558" s="72" t="str">
        <f>IF(OR(C558="", ISNUMBER(SEARCH("~*",C558))),"",MAX($B$1:B557)+1)</f>
        <v/>
      </c>
      <c r="C558" s="43" t="s">
        <v>603</v>
      </c>
      <c r="D558" s="55"/>
      <c r="F558" t="e">
        <f t="shared" si="19"/>
        <v>#N/A</v>
      </c>
      <c r="H558" s="60">
        <f t="shared" si="18"/>
        <v>0</v>
      </c>
      <c r="I558" s="47"/>
    </row>
    <row r="559" spans="2:9" customFormat="1" x14ac:dyDescent="0.2">
      <c r="B559" s="72" t="str">
        <f>IF(OR(C559="", ISNUMBER(SEARCH("~*",C559))),"",MAX($B$1:B558)+1)</f>
        <v/>
      </c>
      <c r="C559" s="49" t="s">
        <v>604</v>
      </c>
      <c r="D559" s="55"/>
      <c r="F559" t="e">
        <f t="shared" si="19"/>
        <v>#N/A</v>
      </c>
      <c r="H559" s="60">
        <f t="shared" si="18"/>
        <v>0</v>
      </c>
      <c r="I559" s="47"/>
    </row>
    <row r="560" spans="2:9" customFormat="1" x14ac:dyDescent="0.2">
      <c r="B560" s="72" t="str">
        <f>IF(OR(C560="", ISNUMBER(SEARCH("~*",C560))),"",MAX($B$1:B559)+1)</f>
        <v/>
      </c>
      <c r="C560" s="43"/>
      <c r="D560" s="55"/>
      <c r="F560" t="e">
        <f t="shared" si="19"/>
        <v>#N/A</v>
      </c>
      <c r="H560" s="60">
        <f t="shared" si="18"/>
        <v>0</v>
      </c>
      <c r="I560" s="47"/>
    </row>
    <row r="561" spans="1:10" x14ac:dyDescent="0.2">
      <c r="B561" s="72" t="str">
        <f>IF(OR(C561="", ISNUMBER(SEARCH("~*",C561))),"",MAX($B$1:B560)+1)</f>
        <v/>
      </c>
      <c r="C561" s="43" t="s">
        <v>605</v>
      </c>
      <c r="D561" s="55"/>
      <c r="F561" t="e">
        <f t="shared" si="19"/>
        <v>#N/A</v>
      </c>
      <c r="H561" s="60">
        <f t="shared" si="18"/>
        <v>0</v>
      </c>
      <c r="I561" s="47"/>
    </row>
    <row r="562" spans="1:10" x14ac:dyDescent="0.2">
      <c r="A562" s="63">
        <v>0.55902777777777779</v>
      </c>
      <c r="B562" s="72">
        <f>IF(OR(C562="", ISNUMBER(SEARCH("~*",C562))),"",MAX($B$1:B561)+1)</f>
        <v>299</v>
      </c>
      <c r="C562" s="43" t="s">
        <v>606</v>
      </c>
      <c r="D562" s="55"/>
      <c r="F562" t="e">
        <f t="shared" si="19"/>
        <v>#N/A</v>
      </c>
      <c r="H562" s="60">
        <f t="shared" si="18"/>
        <v>1.8451388888888891</v>
      </c>
      <c r="I562" s="47"/>
    </row>
    <row r="563" spans="1:10" x14ac:dyDescent="0.2">
      <c r="A563" s="63">
        <v>0.56388888888888888</v>
      </c>
      <c r="B563" s="72">
        <f>IF(OR(C563="", ISNUMBER(SEARCH("~*",C563))),"",MAX($B$1:B562)+1)</f>
        <v>300</v>
      </c>
      <c r="C563" s="43" t="s">
        <v>607</v>
      </c>
      <c r="D563" s="55"/>
      <c r="F563" t="e">
        <f t="shared" si="19"/>
        <v>#N/A</v>
      </c>
      <c r="H563" s="60">
        <f t="shared" ref="H563:H626" si="20">IF(A563&gt;0,A563+H$1,0)</f>
        <v>1.85</v>
      </c>
      <c r="I563" s="47"/>
    </row>
    <row r="564" spans="1:10" x14ac:dyDescent="0.2">
      <c r="A564" s="51"/>
      <c r="B564" s="72">
        <f>IF(OR(C564="", ISNUMBER(SEARCH("~*",C564))),"",MAX($B$1:B563)+1)</f>
        <v>301</v>
      </c>
      <c r="C564" s="43" t="s">
        <v>608</v>
      </c>
      <c r="D564" s="55"/>
      <c r="F564" t="e">
        <f t="shared" si="19"/>
        <v>#N/A</v>
      </c>
      <c r="H564" s="60">
        <f t="shared" si="20"/>
        <v>0</v>
      </c>
      <c r="I564" s="47"/>
    </row>
    <row r="565" spans="1:10" x14ac:dyDescent="0.2">
      <c r="A565" s="20"/>
      <c r="B565" s="72">
        <f>IF(OR(C565="", ISNUMBER(SEARCH("~*",C565))),"",MAX($B$1:B564)+1)</f>
        <v>302</v>
      </c>
      <c r="C565" s="43" t="s">
        <v>609</v>
      </c>
      <c r="D565" s="55"/>
      <c r="F565" t="e">
        <f t="shared" si="19"/>
        <v>#N/A</v>
      </c>
      <c r="H565" s="60">
        <f t="shared" si="20"/>
        <v>0</v>
      </c>
      <c r="I565" s="47"/>
    </row>
    <row r="566" spans="1:10" x14ac:dyDescent="0.2">
      <c r="A566" s="64">
        <v>0.57430555555555551</v>
      </c>
      <c r="B566" s="72">
        <f>IF(OR(C566="", ISNUMBER(SEARCH("~*",C566))),"",MAX($B$1:B565)+1)</f>
        <v>303</v>
      </c>
      <c r="C566" s="43" t="s">
        <v>610</v>
      </c>
      <c r="D566" s="55"/>
      <c r="F566" t="e">
        <f t="shared" si="19"/>
        <v>#N/A</v>
      </c>
      <c r="H566" s="60">
        <f t="shared" si="20"/>
        <v>1.8604166666666666</v>
      </c>
      <c r="I566" s="47"/>
    </row>
    <row r="567" spans="1:10" x14ac:dyDescent="0.2">
      <c r="A567" s="20"/>
      <c r="B567" s="72">
        <f>IF(OR(C567="", ISNUMBER(SEARCH("~*",C567))),"",MAX($B$1:B566)+1)</f>
        <v>304</v>
      </c>
      <c r="C567" s="43" t="s">
        <v>611</v>
      </c>
      <c r="D567" s="55"/>
      <c r="F567" t="e">
        <f t="shared" si="19"/>
        <v>#N/A</v>
      </c>
      <c r="H567" s="60">
        <f t="shared" si="20"/>
        <v>0</v>
      </c>
      <c r="I567" s="47"/>
    </row>
    <row r="568" spans="1:10" x14ac:dyDescent="0.2">
      <c r="A568" s="64">
        <v>0.57916666666666672</v>
      </c>
      <c r="B568" s="72">
        <f>IF(OR(C568="", ISNUMBER(SEARCH("~*",C568))),"",MAX($B$1:B567)+1)</f>
        <v>305</v>
      </c>
      <c r="C568" s="43" t="s">
        <v>612</v>
      </c>
      <c r="D568" s="55"/>
      <c r="F568" t="e">
        <f t="shared" si="19"/>
        <v>#N/A</v>
      </c>
      <c r="H568" s="60">
        <f t="shared" si="20"/>
        <v>1.865277777777778</v>
      </c>
      <c r="I568" s="47"/>
    </row>
    <row r="569" spans="1:10" x14ac:dyDescent="0.2">
      <c r="A569" s="20"/>
      <c r="B569" s="72">
        <f>IF(OR(C569="", ISNUMBER(SEARCH("~*",C569))),"",MAX($B$1:B568)+1)</f>
        <v>306</v>
      </c>
      <c r="C569" s="43" t="s">
        <v>613</v>
      </c>
      <c r="D569" s="55"/>
      <c r="F569" t="e">
        <f t="shared" si="19"/>
        <v>#N/A</v>
      </c>
      <c r="H569" s="60">
        <f t="shared" si="20"/>
        <v>0</v>
      </c>
      <c r="I569" s="47"/>
    </row>
    <row r="570" spans="1:10" ht="20" customHeight="1" x14ac:dyDescent="0.2">
      <c r="A570" s="20"/>
      <c r="B570" s="72">
        <f>IF(OR(C570="", ISNUMBER(SEARCH("~*",C570))),"",MAX($B$1:B569)+1)</f>
        <v>307</v>
      </c>
      <c r="C570" s="43" t="s">
        <v>614</v>
      </c>
      <c r="D570" s="55"/>
      <c r="F570" t="e">
        <f t="shared" si="19"/>
        <v>#N/A</v>
      </c>
      <c r="H570" s="60">
        <f t="shared" si="20"/>
        <v>0</v>
      </c>
      <c r="I570" s="47"/>
    </row>
    <row r="571" spans="1:10" x14ac:dyDescent="0.2">
      <c r="A571" s="20"/>
      <c r="B571" s="72">
        <f>IF(OR(C571="", ISNUMBER(SEARCH("~*",C571))),"",MAX($B$1:B570)+1)</f>
        <v>308</v>
      </c>
      <c r="C571" s="43" t="s">
        <v>615</v>
      </c>
      <c r="D571" s="55"/>
      <c r="F571" t="e">
        <f t="shared" si="19"/>
        <v>#N/A</v>
      </c>
      <c r="H571" s="60">
        <f t="shared" si="20"/>
        <v>0</v>
      </c>
      <c r="I571" s="47"/>
    </row>
    <row r="572" spans="1:10" ht="30" x14ac:dyDescent="0.2">
      <c r="A572" s="52"/>
      <c r="B572" s="72">
        <f>IF(OR(C572="", ISNUMBER(SEARCH("~*",C572))),"",MAX($B$1:B571)+1)</f>
        <v>309</v>
      </c>
      <c r="C572" s="43" t="s">
        <v>616</v>
      </c>
      <c r="D572" s="55"/>
      <c r="F572" t="e">
        <f t="shared" si="19"/>
        <v>#N/A</v>
      </c>
      <c r="H572" s="60">
        <f t="shared" si="20"/>
        <v>0</v>
      </c>
      <c r="I572" s="47"/>
    </row>
    <row r="573" spans="1:10" x14ac:dyDescent="0.2">
      <c r="A573"/>
      <c r="B573" s="72" t="str">
        <f>IF(OR(C573="", ISNUMBER(SEARCH("~*",C573))),"",MAX($B$1:B572)+1)</f>
        <v/>
      </c>
      <c r="C573" s="43"/>
      <c r="D573" s="55"/>
      <c r="F573" t="e">
        <f t="shared" si="19"/>
        <v>#N/A</v>
      </c>
      <c r="H573" s="60">
        <f t="shared" si="20"/>
        <v>0</v>
      </c>
      <c r="I573" s="47"/>
    </row>
    <row r="574" spans="1:10" x14ac:dyDescent="0.2">
      <c r="A574"/>
      <c r="B574" s="72" t="str">
        <f>IF(OR(C574="", ISNUMBER(SEARCH("~*",C574))),"",MAX($B$1:B573)+1)</f>
        <v/>
      </c>
      <c r="C574" s="43" t="s">
        <v>617</v>
      </c>
      <c r="D574" s="55"/>
      <c r="F574" t="e">
        <f t="shared" si="19"/>
        <v>#N/A</v>
      </c>
      <c r="H574" s="60">
        <f t="shared" si="20"/>
        <v>0</v>
      </c>
      <c r="I574" s="47"/>
    </row>
    <row r="575" spans="1:10" x14ac:dyDescent="0.2">
      <c r="A575"/>
      <c r="B575" s="72" t="str">
        <f>IF(OR(C575="", ISNUMBER(SEARCH("~*",C575))),"",MAX($B$1:B574)+1)</f>
        <v/>
      </c>
      <c r="C575" s="49" t="s">
        <v>618</v>
      </c>
      <c r="D575" s="55"/>
      <c r="F575" t="e">
        <f t="shared" si="19"/>
        <v>#N/A</v>
      </c>
      <c r="H575" s="60">
        <f t="shared" si="20"/>
        <v>0</v>
      </c>
      <c r="I575" s="47"/>
      <c r="J575" s="46"/>
    </row>
    <row r="576" spans="1:10" x14ac:dyDescent="0.2">
      <c r="A576" s="22"/>
      <c r="B576" s="72">
        <f>IF(OR(C576="", ISNUMBER(SEARCH("~*",C576))),"",MAX($B$1:B575)+1)</f>
        <v>310</v>
      </c>
      <c r="C576" s="49" t="s">
        <v>619</v>
      </c>
      <c r="D576" s="55"/>
      <c r="F576" t="e">
        <f t="shared" si="19"/>
        <v>#N/A</v>
      </c>
      <c r="H576" s="60">
        <f t="shared" si="20"/>
        <v>0</v>
      </c>
      <c r="I576" s="47"/>
    </row>
    <row r="577" spans="1:9" x14ac:dyDescent="0.2">
      <c r="A577"/>
      <c r="B577" s="72">
        <f>IF(OR(C577="", ISNUMBER(SEARCH("~*",C577))),"",MAX($B$1:B576)+1)</f>
        <v>311</v>
      </c>
      <c r="C577" s="49" t="s">
        <v>620</v>
      </c>
      <c r="D577" s="55"/>
      <c r="F577" t="e">
        <f t="shared" si="19"/>
        <v>#N/A</v>
      </c>
      <c r="H577" s="60">
        <f t="shared" si="20"/>
        <v>0</v>
      </c>
      <c r="I577" s="47"/>
    </row>
    <row r="578" spans="1:9" x14ac:dyDescent="0.2">
      <c r="B578" s="72" t="str">
        <f>IF(OR(C578="", ISNUMBER(SEARCH("~*",C578))),"",MAX($B$1:B577)+1)</f>
        <v/>
      </c>
      <c r="C578" s="43"/>
      <c r="D578" s="55"/>
      <c r="F578" t="e">
        <f t="shared" si="19"/>
        <v>#N/A</v>
      </c>
      <c r="H578" s="60">
        <f t="shared" si="20"/>
        <v>0</v>
      </c>
      <c r="I578" s="47"/>
    </row>
    <row r="579" spans="1:9" x14ac:dyDescent="0.2">
      <c r="B579" s="72" t="str">
        <f>IF(OR(C579="", ISNUMBER(SEARCH("~*",C579))),"",MAX($B$1:B578)+1)</f>
        <v/>
      </c>
      <c r="C579" s="43" t="s">
        <v>621</v>
      </c>
      <c r="D579" s="55"/>
      <c r="F579" t="e">
        <f t="shared" si="19"/>
        <v>#N/A</v>
      </c>
      <c r="H579" s="60">
        <f t="shared" si="20"/>
        <v>0</v>
      </c>
      <c r="I579" s="47"/>
    </row>
    <row r="580" spans="1:9" x14ac:dyDescent="0.2">
      <c r="A580" s="51"/>
      <c r="B580" s="72" t="str">
        <f>IF(OR(C580="", ISNUMBER(SEARCH("~*",C580))),"",MAX($B$1:B579)+1)</f>
        <v/>
      </c>
      <c r="C580" s="43" t="s">
        <v>622</v>
      </c>
      <c r="D580" s="55"/>
      <c r="F580" t="e">
        <f t="shared" si="19"/>
        <v>#N/A</v>
      </c>
      <c r="H580" s="60">
        <f t="shared" si="20"/>
        <v>0</v>
      </c>
      <c r="I580" s="47"/>
    </row>
    <row r="581" spans="1:9" x14ac:dyDescent="0.2">
      <c r="B581" s="72" t="str">
        <f>IF(OR(C581="", ISNUMBER(SEARCH("~*",C581))),"",MAX($B$1:B580)+1)</f>
        <v/>
      </c>
      <c r="C581" s="43"/>
      <c r="D581" s="55"/>
      <c r="F581" t="e">
        <f t="shared" si="19"/>
        <v>#N/A</v>
      </c>
      <c r="H581" s="60">
        <f t="shared" si="20"/>
        <v>0</v>
      </c>
      <c r="I581" s="47"/>
    </row>
    <row r="582" spans="1:9" x14ac:dyDescent="0.2">
      <c r="B582" s="72" t="str">
        <f>IF(OR(C582="", ISNUMBER(SEARCH("~*",C582))),"",MAX($B$1:B581)+1)</f>
        <v/>
      </c>
      <c r="C582" s="43" t="s">
        <v>623</v>
      </c>
      <c r="D582" s="54"/>
      <c r="F582" t="e">
        <f t="shared" si="19"/>
        <v>#N/A</v>
      </c>
      <c r="H582" s="60">
        <f t="shared" si="20"/>
        <v>0</v>
      </c>
      <c r="I582" s="47"/>
    </row>
    <row r="583" spans="1:9" x14ac:dyDescent="0.2">
      <c r="B583" s="72" t="str">
        <f>IF(OR(C583="", ISNUMBER(SEARCH("~*",C583))),"",MAX($B$1:B582)+1)</f>
        <v/>
      </c>
      <c r="C583" s="43"/>
      <c r="D583" s="54"/>
      <c r="F583" t="e">
        <f t="shared" si="19"/>
        <v>#N/A</v>
      </c>
      <c r="H583" s="60">
        <f t="shared" si="20"/>
        <v>0</v>
      </c>
      <c r="I583" s="47"/>
    </row>
    <row r="584" spans="1:9" x14ac:dyDescent="0.2">
      <c r="B584" s="72" t="str">
        <f>IF(OR(C584="", ISNUMBER(SEARCH("~*",C584))),"",MAX($B$1:B583)+1)</f>
        <v/>
      </c>
      <c r="C584" s="49" t="s">
        <v>624</v>
      </c>
      <c r="D584" s="54"/>
      <c r="F584" t="e">
        <f t="shared" si="19"/>
        <v>#N/A</v>
      </c>
      <c r="H584" s="60">
        <f t="shared" si="20"/>
        <v>0</v>
      </c>
      <c r="I584" s="47"/>
    </row>
    <row r="585" spans="1:9" x14ac:dyDescent="0.2">
      <c r="A585" s="47">
        <v>0.64236111111111105</v>
      </c>
      <c r="B585" s="72">
        <f>IF(OR(C585="", ISNUMBER(SEARCH("~*",C585))),"",MAX($B$1:B584)+1)</f>
        <v>312</v>
      </c>
      <c r="C585" s="49" t="s">
        <v>625</v>
      </c>
      <c r="D585" s="54"/>
      <c r="E585" t="s">
        <v>735</v>
      </c>
      <c r="F585">
        <f t="shared" si="19"/>
        <v>6</v>
      </c>
      <c r="H585" s="60">
        <f t="shared" si="20"/>
        <v>1.9284722222222221</v>
      </c>
      <c r="I585" s="47"/>
    </row>
    <row r="586" spans="1:9" x14ac:dyDescent="0.2">
      <c r="B586" s="72">
        <f>IF(OR(C586="", ISNUMBER(SEARCH("~*",C586))),"",MAX($B$1:B585)+1)</f>
        <v>313</v>
      </c>
      <c r="C586" s="49" t="s">
        <v>626</v>
      </c>
      <c r="D586" s="54"/>
      <c r="F586" t="e">
        <f t="shared" si="19"/>
        <v>#N/A</v>
      </c>
      <c r="H586" s="60">
        <f t="shared" si="20"/>
        <v>0</v>
      </c>
      <c r="I586" s="47"/>
    </row>
    <row r="587" spans="1:9" x14ac:dyDescent="0.2">
      <c r="B587" s="72">
        <f>IF(OR(C587="", ISNUMBER(SEARCH("~*",C587))),"",MAX($B$1:B586)+1)</f>
        <v>314</v>
      </c>
      <c r="C587" s="49" t="s">
        <v>627</v>
      </c>
      <c r="D587" s="54"/>
      <c r="F587" t="e">
        <f t="shared" si="19"/>
        <v>#N/A</v>
      </c>
      <c r="H587" s="60">
        <f t="shared" si="20"/>
        <v>0</v>
      </c>
      <c r="I587" s="47"/>
    </row>
    <row r="588" spans="1:9" x14ac:dyDescent="0.2">
      <c r="B588" s="72">
        <f>IF(OR(C588="", ISNUMBER(SEARCH("~*",C588))),"",MAX($B$1:B587)+1)</f>
        <v>315</v>
      </c>
      <c r="C588" s="49" t="s">
        <v>628</v>
      </c>
      <c r="D588" s="54"/>
      <c r="F588" t="e">
        <f t="shared" si="19"/>
        <v>#N/A</v>
      </c>
      <c r="H588" s="60">
        <f t="shared" si="20"/>
        <v>0</v>
      </c>
      <c r="I588" s="47"/>
    </row>
    <row r="589" spans="1:9" x14ac:dyDescent="0.2">
      <c r="B589" s="72">
        <f>IF(OR(C589="", ISNUMBER(SEARCH("~*",C589))),"",MAX($B$1:B588)+1)</f>
        <v>316</v>
      </c>
      <c r="C589" s="49" t="s">
        <v>629</v>
      </c>
      <c r="D589" s="54"/>
      <c r="F589" t="e">
        <f t="shared" si="19"/>
        <v>#N/A</v>
      </c>
      <c r="H589" s="60">
        <f t="shared" si="20"/>
        <v>0</v>
      </c>
      <c r="I589" s="47"/>
    </row>
    <row r="590" spans="1:9" x14ac:dyDescent="0.2">
      <c r="B590" s="72" t="str">
        <f>IF(OR(C590="", ISNUMBER(SEARCH("~*",C590))),"",MAX($B$1:B589)+1)</f>
        <v/>
      </c>
      <c r="C590" s="43" t="s">
        <v>630</v>
      </c>
      <c r="D590" s="54"/>
      <c r="F590" t="e">
        <f t="shared" si="19"/>
        <v>#N/A</v>
      </c>
      <c r="H590" s="60">
        <f t="shared" si="20"/>
        <v>0</v>
      </c>
      <c r="I590" s="47"/>
    </row>
    <row r="591" spans="1:9" x14ac:dyDescent="0.2">
      <c r="B591" s="72" t="str">
        <f>IF(OR(C591="", ISNUMBER(SEARCH("~*",C591))),"",MAX($B$1:B590)+1)</f>
        <v/>
      </c>
      <c r="C591" s="43"/>
      <c r="D591" s="54"/>
      <c r="F591" t="e">
        <f t="shared" si="19"/>
        <v>#N/A</v>
      </c>
      <c r="H591" s="60">
        <f t="shared" si="20"/>
        <v>0</v>
      </c>
      <c r="I591" s="47"/>
    </row>
    <row r="592" spans="1:9" x14ac:dyDescent="0.2">
      <c r="A592"/>
      <c r="B592" s="72">
        <f>IF(OR(C592="", ISNUMBER(SEARCH("~*",C592))),"",MAX($B$1:B591)+1)</f>
        <v>317</v>
      </c>
      <c r="C592" s="43" t="s">
        <v>631</v>
      </c>
      <c r="D592" s="54"/>
      <c r="F592" t="e">
        <f t="shared" si="19"/>
        <v>#N/A</v>
      </c>
      <c r="H592" s="60">
        <f t="shared" si="20"/>
        <v>0</v>
      </c>
      <c r="I592" s="47"/>
    </row>
    <row r="593" spans="1:9" x14ac:dyDescent="0.2">
      <c r="A593"/>
      <c r="B593" s="72" t="str">
        <f>IF(OR(C593="", ISNUMBER(SEARCH("~*",C593))),"",MAX($B$1:B592)+1)</f>
        <v/>
      </c>
      <c r="C593" s="43"/>
      <c r="D593" s="54"/>
      <c r="F593" t="e">
        <f t="shared" ref="F593:F656" si="21">VLOOKUP(E593,$S$7:$U$12,3,0)</f>
        <v>#N/A</v>
      </c>
      <c r="H593" s="60">
        <f t="shared" si="20"/>
        <v>0</v>
      </c>
      <c r="I593" s="47"/>
    </row>
    <row r="594" spans="1:9" x14ac:dyDescent="0.2">
      <c r="A594"/>
      <c r="B594" s="72" t="str">
        <f>IF(OR(C594="", ISNUMBER(SEARCH("~*",C594))),"",MAX($B$1:B593)+1)</f>
        <v/>
      </c>
      <c r="C594" s="43" t="s">
        <v>632</v>
      </c>
      <c r="D594" s="54"/>
      <c r="F594" t="e">
        <f t="shared" si="21"/>
        <v>#N/A</v>
      </c>
      <c r="H594" s="60">
        <f t="shared" si="20"/>
        <v>0</v>
      </c>
      <c r="I594" s="47"/>
    </row>
    <row r="595" spans="1:9" x14ac:dyDescent="0.2">
      <c r="A595"/>
      <c r="B595" s="72" t="str">
        <f>IF(OR(C595="", ISNUMBER(SEARCH("~*",C595))),"",MAX($B$1:B594)+1)</f>
        <v/>
      </c>
      <c r="C595" s="43"/>
      <c r="D595" s="54"/>
      <c r="F595" t="e">
        <f t="shared" si="21"/>
        <v>#N/A</v>
      </c>
      <c r="H595" s="60">
        <f t="shared" si="20"/>
        <v>0</v>
      </c>
      <c r="I595" s="47"/>
    </row>
    <row r="596" spans="1:9" x14ac:dyDescent="0.2">
      <c r="A596"/>
      <c r="B596" s="72" t="str">
        <f>IF(OR(C596="", ISNUMBER(SEARCH("~*",C596))),"",MAX($B$1:B595)+1)</f>
        <v/>
      </c>
      <c r="C596" s="49" t="s">
        <v>738</v>
      </c>
      <c r="D596" s="54"/>
      <c r="F596" t="e">
        <f t="shared" si="21"/>
        <v>#N/A</v>
      </c>
      <c r="H596" s="60">
        <f t="shared" si="20"/>
        <v>0</v>
      </c>
      <c r="I596" s="47"/>
    </row>
    <row r="597" spans="1:9" x14ac:dyDescent="0.2">
      <c r="A597"/>
      <c r="B597" s="72">
        <f>IF(OR(C597="", ISNUMBER(SEARCH("~*",C597))),"",MAX($B$1:B596)+1)</f>
        <v>318</v>
      </c>
      <c r="C597" s="49" t="s">
        <v>634</v>
      </c>
      <c r="D597" s="54"/>
      <c r="F597" t="e">
        <f t="shared" si="21"/>
        <v>#N/A</v>
      </c>
      <c r="H597" s="60">
        <f t="shared" si="20"/>
        <v>0</v>
      </c>
      <c r="I597" s="47"/>
    </row>
    <row r="598" spans="1:9" x14ac:dyDescent="0.2">
      <c r="A598"/>
      <c r="B598" s="72" t="str">
        <f>IF(OR(C598="", ISNUMBER(SEARCH("~*",C598))),"",MAX($B$1:B597)+1)</f>
        <v/>
      </c>
      <c r="C598" s="49"/>
      <c r="D598" s="54"/>
      <c r="F598" t="e">
        <f t="shared" si="21"/>
        <v>#N/A</v>
      </c>
      <c r="H598" s="60">
        <f t="shared" si="20"/>
        <v>0</v>
      </c>
      <c r="I598" s="47"/>
    </row>
    <row r="599" spans="1:9" x14ac:dyDescent="0.2">
      <c r="A599"/>
      <c r="B599" s="72" t="str">
        <f>IF(OR(C599="", ISNUMBER(SEARCH("~*",C599))),"",MAX($B$1:B598)+1)</f>
        <v/>
      </c>
      <c r="C599" s="49" t="s">
        <v>635</v>
      </c>
      <c r="D599" s="54"/>
      <c r="F599" t="e">
        <f t="shared" si="21"/>
        <v>#N/A</v>
      </c>
      <c r="H599" s="60">
        <f t="shared" si="20"/>
        <v>0</v>
      </c>
      <c r="I599" s="47"/>
    </row>
    <row r="600" spans="1:9" x14ac:dyDescent="0.2">
      <c r="A600"/>
      <c r="B600" s="72">
        <f>IF(OR(C600="", ISNUMBER(SEARCH("~*",C600))),"",MAX($B$1:B599)+1)</f>
        <v>319</v>
      </c>
      <c r="C600" s="49" t="s">
        <v>636</v>
      </c>
      <c r="D600" s="54"/>
      <c r="F600" t="e">
        <f t="shared" si="21"/>
        <v>#N/A</v>
      </c>
      <c r="H600" s="60">
        <f t="shared" si="20"/>
        <v>0</v>
      </c>
      <c r="I600" s="47"/>
    </row>
    <row r="601" spans="1:9" x14ac:dyDescent="0.2">
      <c r="A601"/>
      <c r="B601" s="72" t="str">
        <f>IF(OR(C601="", ISNUMBER(SEARCH("~*",C601))),"",MAX($B$1:B600)+1)</f>
        <v/>
      </c>
      <c r="C601" s="49" t="s">
        <v>637</v>
      </c>
      <c r="D601" s="54"/>
      <c r="F601" t="e">
        <f t="shared" si="21"/>
        <v>#N/A</v>
      </c>
      <c r="H601" s="60">
        <f t="shared" si="20"/>
        <v>0</v>
      </c>
      <c r="I601" s="47"/>
    </row>
    <row r="602" spans="1:9" x14ac:dyDescent="0.2">
      <c r="A602"/>
      <c r="B602" s="72">
        <f>IF(OR(C602="", ISNUMBER(SEARCH("~*",C602))),"",MAX($B$1:B601)+1)</f>
        <v>320</v>
      </c>
      <c r="C602" s="49" t="s">
        <v>638</v>
      </c>
      <c r="D602" s="54"/>
      <c r="F602" t="e">
        <f t="shared" si="21"/>
        <v>#N/A</v>
      </c>
      <c r="H602" s="60">
        <f t="shared" si="20"/>
        <v>0</v>
      </c>
      <c r="I602" s="47"/>
    </row>
    <row r="603" spans="1:9" x14ac:dyDescent="0.2">
      <c r="A603"/>
      <c r="B603" s="72">
        <f>IF(OR(C603="", ISNUMBER(SEARCH("~*",C603))),"",MAX($B$1:B602)+1)</f>
        <v>321</v>
      </c>
      <c r="C603" s="49" t="s">
        <v>639</v>
      </c>
      <c r="D603" s="54"/>
      <c r="F603" t="e">
        <f t="shared" si="21"/>
        <v>#N/A</v>
      </c>
      <c r="H603" s="60">
        <f t="shared" si="20"/>
        <v>0</v>
      </c>
      <c r="I603" s="47"/>
    </row>
    <row r="604" spans="1:9" x14ac:dyDescent="0.2">
      <c r="B604" s="72" t="str">
        <f>IF(OR(C604="", ISNUMBER(SEARCH("~*",C604))),"",MAX($B$1:B603)+1)</f>
        <v/>
      </c>
      <c r="C604" s="43"/>
      <c r="D604" s="55"/>
      <c r="F604" t="e">
        <f t="shared" si="21"/>
        <v>#N/A</v>
      </c>
      <c r="H604" s="60">
        <f t="shared" si="20"/>
        <v>0</v>
      </c>
    </row>
    <row r="605" spans="1:9" x14ac:dyDescent="0.2">
      <c r="A605"/>
      <c r="B605" s="72" t="str">
        <f>IF(OR(C605="", ISNUMBER(SEARCH("~*",C605))),"",MAX($B$1:B604)+1)</f>
        <v/>
      </c>
      <c r="C605" s="43" t="s">
        <v>640</v>
      </c>
      <c r="D605" s="55"/>
      <c r="F605" t="e">
        <f t="shared" si="21"/>
        <v>#N/A</v>
      </c>
      <c r="H605" s="60">
        <f t="shared" si="20"/>
        <v>0</v>
      </c>
    </row>
    <row r="606" spans="1:9" x14ac:dyDescent="0.2">
      <c r="A606"/>
      <c r="B606" s="72" t="str">
        <f>IF(OR(C606="", ISNUMBER(SEARCH("~*",C606))),"",MAX($B$1:B605)+1)</f>
        <v/>
      </c>
      <c r="C606" s="43"/>
      <c r="D606" s="55"/>
      <c r="F606" t="e">
        <f t="shared" si="21"/>
        <v>#N/A</v>
      </c>
      <c r="H606" s="60">
        <f t="shared" si="20"/>
        <v>0</v>
      </c>
    </row>
    <row r="607" spans="1:9" x14ac:dyDescent="0.2">
      <c r="A607"/>
      <c r="B607" s="72" t="str">
        <f>IF(OR(C607="", ISNUMBER(SEARCH("~*",C607))),"",MAX($B$1:B606)+1)</f>
        <v/>
      </c>
      <c r="C607" s="43" t="s">
        <v>641</v>
      </c>
      <c r="D607" s="55"/>
      <c r="F607" t="e">
        <f t="shared" si="21"/>
        <v>#N/A</v>
      </c>
      <c r="H607" s="60">
        <f t="shared" si="20"/>
        <v>0</v>
      </c>
    </row>
    <row r="608" spans="1:9" x14ac:dyDescent="0.2">
      <c r="A608"/>
      <c r="B608" s="72" t="str">
        <f>IF(OR(C608="", ISNUMBER(SEARCH("~*",C608))),"",MAX($B$1:B607)+1)</f>
        <v/>
      </c>
      <c r="C608" s="43"/>
      <c r="D608" s="55"/>
      <c r="F608" t="e">
        <f t="shared" si="21"/>
        <v>#N/A</v>
      </c>
      <c r="H608" s="60">
        <f t="shared" si="20"/>
        <v>0</v>
      </c>
    </row>
    <row r="609" spans="1:8" x14ac:dyDescent="0.2">
      <c r="A609"/>
      <c r="B609" s="72" t="str">
        <f>IF(OR(C609="", ISNUMBER(SEARCH("~*",C609))),"",MAX($B$1:B608)+1)</f>
        <v/>
      </c>
      <c r="C609" s="43" t="s">
        <v>642</v>
      </c>
      <c r="D609" s="55"/>
      <c r="F609" t="e">
        <f t="shared" si="21"/>
        <v>#N/A</v>
      </c>
      <c r="H609" s="60">
        <f t="shared" si="20"/>
        <v>0</v>
      </c>
    </row>
    <row r="610" spans="1:8" x14ac:dyDescent="0.2">
      <c r="A610"/>
      <c r="B610" s="72" t="str">
        <f>IF(OR(C610="", ISNUMBER(SEARCH("~*",C610))),"",MAX($B$1:B609)+1)</f>
        <v/>
      </c>
      <c r="C610" s="43"/>
      <c r="D610" s="54"/>
      <c r="F610" t="e">
        <f t="shared" si="21"/>
        <v>#N/A</v>
      </c>
      <c r="H610" s="60">
        <f t="shared" si="20"/>
        <v>0</v>
      </c>
    </row>
    <row r="611" spans="1:8" x14ac:dyDescent="0.2">
      <c r="A611"/>
      <c r="B611" s="72">
        <f>IF(OR(C611="", ISNUMBER(SEARCH("~*",C611))),"",MAX($B$1:B610)+1)</f>
        <v>322</v>
      </c>
      <c r="C611" s="43" t="s">
        <v>643</v>
      </c>
      <c r="D611" s="54"/>
      <c r="F611" t="e">
        <f t="shared" si="21"/>
        <v>#N/A</v>
      </c>
      <c r="H611" s="60">
        <f t="shared" si="20"/>
        <v>0</v>
      </c>
    </row>
    <row r="612" spans="1:8" x14ac:dyDescent="0.2">
      <c r="A612"/>
      <c r="B612" s="72">
        <f>IF(OR(C612="", ISNUMBER(SEARCH("~*",C612))),"",MAX($B$1:B611)+1)</f>
        <v>323</v>
      </c>
      <c r="C612" s="43" t="s">
        <v>644</v>
      </c>
      <c r="D612" s="54"/>
      <c r="F612" t="e">
        <f t="shared" si="21"/>
        <v>#N/A</v>
      </c>
      <c r="H612" s="60">
        <f t="shared" si="20"/>
        <v>0</v>
      </c>
    </row>
    <row r="613" spans="1:8" x14ac:dyDescent="0.2">
      <c r="A613"/>
      <c r="B613" s="72">
        <f>IF(OR(C613="", ISNUMBER(SEARCH("~*",C613))),"",MAX($B$1:B612)+1)</f>
        <v>324</v>
      </c>
      <c r="C613" s="43" t="s">
        <v>645</v>
      </c>
      <c r="D613" s="54"/>
      <c r="F613" t="e">
        <f t="shared" si="21"/>
        <v>#N/A</v>
      </c>
      <c r="H613" s="60">
        <f t="shared" si="20"/>
        <v>0</v>
      </c>
    </row>
    <row r="614" spans="1:8" x14ac:dyDescent="0.2">
      <c r="A614"/>
      <c r="B614" s="72">
        <f>IF(OR(C614="", ISNUMBER(SEARCH("~*",C614))),"",MAX($B$1:B613)+1)</f>
        <v>325</v>
      </c>
      <c r="C614" s="43" t="s">
        <v>646</v>
      </c>
      <c r="D614" s="54"/>
      <c r="F614" t="e">
        <f t="shared" si="21"/>
        <v>#N/A</v>
      </c>
      <c r="H614" s="60">
        <f t="shared" si="20"/>
        <v>0</v>
      </c>
    </row>
    <row r="615" spans="1:8" x14ac:dyDescent="0.2">
      <c r="A615"/>
      <c r="B615" s="72">
        <f>IF(OR(C615="", ISNUMBER(SEARCH("~*",C615))),"",MAX($B$1:B614)+1)</f>
        <v>326</v>
      </c>
      <c r="C615" s="43" t="s">
        <v>647</v>
      </c>
      <c r="D615" s="54"/>
      <c r="F615" t="e">
        <f t="shared" si="21"/>
        <v>#N/A</v>
      </c>
      <c r="H615" s="60">
        <f t="shared" si="20"/>
        <v>0</v>
      </c>
    </row>
    <row r="616" spans="1:8" x14ac:dyDescent="0.2">
      <c r="A616"/>
      <c r="B616" s="72">
        <f>IF(OR(C616="", ISNUMBER(SEARCH("~*",C616))),"",MAX($B$1:B615)+1)</f>
        <v>327</v>
      </c>
      <c r="C616" s="43" t="s">
        <v>648</v>
      </c>
      <c r="D616" s="54"/>
      <c r="F616" t="e">
        <f t="shared" si="21"/>
        <v>#N/A</v>
      </c>
      <c r="H616" s="60">
        <f t="shared" si="20"/>
        <v>0</v>
      </c>
    </row>
    <row r="617" spans="1:8" x14ac:dyDescent="0.2">
      <c r="A617"/>
      <c r="B617" s="72">
        <f>IF(OR(C617="", ISNUMBER(SEARCH("~*",C617))),"",MAX($B$1:B616)+1)</f>
        <v>328</v>
      </c>
      <c r="C617" s="43" t="s">
        <v>649</v>
      </c>
      <c r="D617" s="54"/>
      <c r="F617" t="e">
        <f t="shared" si="21"/>
        <v>#N/A</v>
      </c>
      <c r="H617" s="60">
        <f t="shared" si="20"/>
        <v>0</v>
      </c>
    </row>
    <row r="618" spans="1:8" x14ac:dyDescent="0.2">
      <c r="A618"/>
      <c r="B618" s="72" t="str">
        <f>IF(OR(C618="", ISNUMBER(SEARCH("~*",C618))),"",MAX($B$1:B617)+1)</f>
        <v/>
      </c>
      <c r="C618" s="43"/>
      <c r="D618" s="54"/>
      <c r="F618" t="e">
        <f t="shared" si="21"/>
        <v>#N/A</v>
      </c>
      <c r="H618" s="60">
        <f t="shared" si="20"/>
        <v>0</v>
      </c>
    </row>
    <row r="619" spans="1:8" x14ac:dyDescent="0.2">
      <c r="A619"/>
      <c r="B619" s="72" t="str">
        <f>IF(OR(C619="", ISNUMBER(SEARCH("~*",C619))),"",MAX($B$1:B618)+1)</f>
        <v/>
      </c>
      <c r="C619" s="43" t="s">
        <v>650</v>
      </c>
      <c r="D619" s="54"/>
      <c r="F619" t="e">
        <f t="shared" si="21"/>
        <v>#N/A</v>
      </c>
      <c r="H619" s="60">
        <f t="shared" si="20"/>
        <v>0</v>
      </c>
    </row>
    <row r="620" spans="1:8" x14ac:dyDescent="0.2">
      <c r="A620"/>
      <c r="B620" s="72" t="str">
        <f>IF(OR(C620="", ISNUMBER(SEARCH("~*",C620))),"",MAX($B$1:B619)+1)</f>
        <v/>
      </c>
      <c r="C620" s="43"/>
      <c r="D620" s="54"/>
      <c r="F620" t="e">
        <f t="shared" si="21"/>
        <v>#N/A</v>
      </c>
      <c r="H620" s="60">
        <f t="shared" si="20"/>
        <v>0</v>
      </c>
    </row>
    <row r="621" spans="1:8" x14ac:dyDescent="0.2">
      <c r="A621"/>
      <c r="B621" s="72" t="str">
        <f>IF(OR(C621="", ISNUMBER(SEARCH("~*",C621))),"",MAX($B$1:B620)+1)</f>
        <v/>
      </c>
      <c r="C621" s="43" t="s">
        <v>651</v>
      </c>
      <c r="D621" s="54"/>
      <c r="F621" t="e">
        <f t="shared" si="21"/>
        <v>#N/A</v>
      </c>
      <c r="H621" s="60">
        <f t="shared" si="20"/>
        <v>0</v>
      </c>
    </row>
    <row r="622" spans="1:8" x14ac:dyDescent="0.2">
      <c r="A622"/>
      <c r="B622" s="72" t="str">
        <f>IF(OR(C622="", ISNUMBER(SEARCH("~*",C622))),"",MAX($B$1:B621)+1)</f>
        <v/>
      </c>
      <c r="C622" s="43"/>
      <c r="D622" s="54"/>
      <c r="F622" t="e">
        <f t="shared" si="21"/>
        <v>#N/A</v>
      </c>
      <c r="H622" s="60">
        <f t="shared" si="20"/>
        <v>0</v>
      </c>
    </row>
    <row r="623" spans="1:8" x14ac:dyDescent="0.2">
      <c r="A623"/>
      <c r="B623" s="72">
        <f>IF(OR(C623="", ISNUMBER(SEARCH("~*",C623))),"",MAX($B$1:B622)+1)</f>
        <v>329</v>
      </c>
      <c r="C623" s="49" t="s">
        <v>652</v>
      </c>
      <c r="D623" s="54"/>
      <c r="F623" t="e">
        <f t="shared" si="21"/>
        <v>#N/A</v>
      </c>
      <c r="H623" s="60">
        <f t="shared" si="20"/>
        <v>0</v>
      </c>
    </row>
    <row r="624" spans="1:8" x14ac:dyDescent="0.2">
      <c r="A624"/>
      <c r="B624" s="72" t="str">
        <f>IF(OR(C624="", ISNUMBER(SEARCH("~*",C624))),"",MAX($B$1:B623)+1)</f>
        <v/>
      </c>
      <c r="C624" s="49" t="s">
        <v>653</v>
      </c>
      <c r="D624" s="54"/>
      <c r="F624" t="e">
        <f t="shared" si="21"/>
        <v>#N/A</v>
      </c>
      <c r="H624" s="60">
        <f t="shared" si="20"/>
        <v>0</v>
      </c>
    </row>
    <row r="625" spans="1:8" x14ac:dyDescent="0.2">
      <c r="A625"/>
      <c r="B625" s="72">
        <f>IF(OR(C625="", ISNUMBER(SEARCH("~*",C625))),"",MAX($B$1:B624)+1)</f>
        <v>330</v>
      </c>
      <c r="C625" s="49" t="s">
        <v>654</v>
      </c>
      <c r="D625" s="54"/>
      <c r="F625" t="e">
        <f t="shared" si="21"/>
        <v>#N/A</v>
      </c>
      <c r="H625" s="60">
        <f t="shared" si="20"/>
        <v>0</v>
      </c>
    </row>
    <row r="626" spans="1:8" x14ac:dyDescent="0.2">
      <c r="A626"/>
      <c r="B626" s="72" t="str">
        <f>IF(OR(C626="", ISNUMBER(SEARCH("~*",C626))),"",MAX($B$1:B625)+1)</f>
        <v/>
      </c>
      <c r="C626" s="49"/>
      <c r="D626" s="54"/>
      <c r="F626" t="e">
        <f t="shared" si="21"/>
        <v>#N/A</v>
      </c>
      <c r="H626" s="60">
        <f t="shared" si="20"/>
        <v>0</v>
      </c>
    </row>
    <row r="627" spans="1:8" x14ac:dyDescent="0.2">
      <c r="A627"/>
      <c r="B627" s="72" t="str">
        <f>IF(OR(C627="", ISNUMBER(SEARCH("~*",C627))),"",MAX($B$1:B626)+1)</f>
        <v/>
      </c>
      <c r="C627" s="49" t="s">
        <v>655</v>
      </c>
      <c r="D627" s="54"/>
      <c r="F627" t="e">
        <f t="shared" si="21"/>
        <v>#N/A</v>
      </c>
      <c r="H627" s="60">
        <f t="shared" ref="H627:H690" si="22">IF(A627&gt;0,A627+H$1,0)</f>
        <v>0</v>
      </c>
    </row>
    <row r="628" spans="1:8" x14ac:dyDescent="0.2">
      <c r="A628"/>
      <c r="B628" s="72">
        <f>IF(OR(C628="", ISNUMBER(SEARCH("~*",C628))),"",MAX($B$1:B627)+1)</f>
        <v>331</v>
      </c>
      <c r="C628" s="49" t="s">
        <v>656</v>
      </c>
      <c r="D628" s="54"/>
      <c r="F628" t="e">
        <f t="shared" si="21"/>
        <v>#N/A</v>
      </c>
      <c r="H628" s="60">
        <f t="shared" si="22"/>
        <v>0</v>
      </c>
    </row>
    <row r="629" spans="1:8" x14ac:dyDescent="0.2">
      <c r="A629"/>
      <c r="B629" s="72" t="str">
        <f>IF(OR(C629="", ISNUMBER(SEARCH("~*",C629))),"",MAX($B$1:B628)+1)</f>
        <v/>
      </c>
      <c r="C629" s="49"/>
      <c r="D629" s="54"/>
      <c r="F629" t="e">
        <f t="shared" si="21"/>
        <v>#N/A</v>
      </c>
      <c r="H629" s="60">
        <f t="shared" si="22"/>
        <v>0</v>
      </c>
    </row>
    <row r="630" spans="1:8" x14ac:dyDescent="0.2">
      <c r="A630"/>
      <c r="B630" s="72" t="str">
        <f>IF(OR(C630="", ISNUMBER(SEARCH("~*",C630))),"",MAX($B$1:B629)+1)</f>
        <v/>
      </c>
      <c r="C630" s="49" t="s">
        <v>797</v>
      </c>
      <c r="D630" s="54"/>
      <c r="F630" t="e">
        <f t="shared" si="21"/>
        <v>#N/A</v>
      </c>
      <c r="H630" s="60">
        <f t="shared" si="22"/>
        <v>0</v>
      </c>
    </row>
    <row r="631" spans="1:8" x14ac:dyDescent="0.2">
      <c r="A631"/>
      <c r="B631" s="72" t="str">
        <f>IF(OR(C631="", ISNUMBER(SEARCH("~*",C631))),"",MAX($B$1:B630)+1)</f>
        <v/>
      </c>
      <c r="C631" s="49"/>
      <c r="D631" s="54"/>
      <c r="F631" t="e">
        <f t="shared" si="21"/>
        <v>#N/A</v>
      </c>
      <c r="H631" s="60">
        <f t="shared" si="22"/>
        <v>0</v>
      </c>
    </row>
    <row r="632" spans="1:8" x14ac:dyDescent="0.2">
      <c r="A632"/>
      <c r="B632" s="72" t="str">
        <f>IF(OR(C632="", ISNUMBER(SEARCH("~*",C632))),"",MAX($B$1:B631)+1)</f>
        <v/>
      </c>
      <c r="C632" s="49" t="s">
        <v>658</v>
      </c>
      <c r="D632" s="54"/>
      <c r="F632" t="e">
        <f t="shared" si="21"/>
        <v>#N/A</v>
      </c>
      <c r="H632" s="60">
        <f t="shared" si="22"/>
        <v>0</v>
      </c>
    </row>
    <row r="633" spans="1:8" x14ac:dyDescent="0.2">
      <c r="A633"/>
      <c r="B633" s="72">
        <f>IF(OR(C633="", ISNUMBER(SEARCH("~*",C633))),"",MAX($B$1:B632)+1)</f>
        <v>332</v>
      </c>
      <c r="C633" s="49" t="s">
        <v>659</v>
      </c>
      <c r="D633" s="54"/>
      <c r="F633" t="e">
        <f t="shared" si="21"/>
        <v>#N/A</v>
      </c>
      <c r="H633" s="60">
        <f t="shared" si="22"/>
        <v>0</v>
      </c>
    </row>
    <row r="634" spans="1:8" x14ac:dyDescent="0.2">
      <c r="A634"/>
      <c r="B634" s="72">
        <f>IF(OR(C634="", ISNUMBER(SEARCH("~*",C634))),"",MAX($B$1:B633)+1)</f>
        <v>333</v>
      </c>
      <c r="C634" s="49" t="s">
        <v>660</v>
      </c>
      <c r="D634" s="54"/>
      <c r="F634" t="e">
        <f t="shared" si="21"/>
        <v>#N/A</v>
      </c>
      <c r="H634" s="60">
        <f t="shared" si="22"/>
        <v>0</v>
      </c>
    </row>
    <row r="635" spans="1:8" x14ac:dyDescent="0.2">
      <c r="A635"/>
      <c r="B635" s="72">
        <f>IF(OR(C635="", ISNUMBER(SEARCH("~*",C635))),"",MAX($B$1:B634)+1)</f>
        <v>334</v>
      </c>
      <c r="C635" s="49" t="s">
        <v>661</v>
      </c>
      <c r="D635" s="54"/>
      <c r="F635" t="e">
        <f t="shared" si="21"/>
        <v>#N/A</v>
      </c>
      <c r="H635" s="60">
        <f t="shared" si="22"/>
        <v>0</v>
      </c>
    </row>
    <row r="636" spans="1:8" x14ac:dyDescent="0.2">
      <c r="A636"/>
      <c r="B636" s="72" t="str">
        <f>IF(OR(C636="", ISNUMBER(SEARCH("~*",C636))),"",MAX($B$1:B635)+1)</f>
        <v/>
      </c>
      <c r="C636" s="43"/>
      <c r="D636" s="56"/>
      <c r="F636" t="e">
        <f t="shared" si="21"/>
        <v>#N/A</v>
      </c>
      <c r="H636" s="60">
        <f t="shared" si="22"/>
        <v>0</v>
      </c>
    </row>
    <row r="637" spans="1:8" ht="30" x14ac:dyDescent="0.2">
      <c r="A637"/>
      <c r="B637" s="72">
        <f>IF(OR(C637="", ISNUMBER(SEARCH("~*",C637))),"",MAX($B$1:B636)+1)</f>
        <v>335</v>
      </c>
      <c r="C637" s="43" t="s">
        <v>662</v>
      </c>
      <c r="D637" s="54"/>
      <c r="F637" t="e">
        <f t="shared" si="21"/>
        <v>#N/A</v>
      </c>
      <c r="H637" s="60">
        <f t="shared" si="22"/>
        <v>0</v>
      </c>
    </row>
    <row r="638" spans="1:8" x14ac:dyDescent="0.2">
      <c r="A638"/>
      <c r="B638" s="72" t="str">
        <f>IF(OR(C638="", ISNUMBER(SEARCH("~*",C638))),"",MAX($B$1:B637)+1)</f>
        <v/>
      </c>
      <c r="C638" s="43"/>
      <c r="D638" s="55"/>
      <c r="F638" t="e">
        <f t="shared" si="21"/>
        <v>#N/A</v>
      </c>
      <c r="H638" s="60">
        <f t="shared" si="22"/>
        <v>0</v>
      </c>
    </row>
    <row r="639" spans="1:8" x14ac:dyDescent="0.2">
      <c r="A639"/>
      <c r="B639" s="72" t="str">
        <f>IF(OR(C639="", ISNUMBER(SEARCH("~*",C639))),"",MAX($B$1:B638)+1)</f>
        <v/>
      </c>
      <c r="C639" s="43" t="s">
        <v>663</v>
      </c>
      <c r="D639" s="55"/>
      <c r="F639" t="e">
        <f t="shared" si="21"/>
        <v>#N/A</v>
      </c>
      <c r="H639" s="60">
        <f t="shared" si="22"/>
        <v>0</v>
      </c>
    </row>
    <row r="640" spans="1:8" x14ac:dyDescent="0.2">
      <c r="A640"/>
      <c r="B640" s="72" t="str">
        <f>IF(OR(C640="", ISNUMBER(SEARCH("~*",C640))),"",MAX($B$1:B639)+1)</f>
        <v/>
      </c>
      <c r="C640" s="43" t="s">
        <v>664</v>
      </c>
      <c r="D640" s="55"/>
      <c r="F640" t="e">
        <f t="shared" si="21"/>
        <v>#N/A</v>
      </c>
      <c r="H640" s="60">
        <f t="shared" si="22"/>
        <v>0</v>
      </c>
    </row>
    <row r="641" spans="1:8" x14ac:dyDescent="0.2">
      <c r="A641"/>
      <c r="B641" s="72" t="str">
        <f>IF(OR(C641="", ISNUMBER(SEARCH("~*",C641))),"",MAX($B$1:B640)+1)</f>
        <v/>
      </c>
      <c r="C641" s="43"/>
      <c r="D641" s="55"/>
      <c r="F641" t="e">
        <f t="shared" si="21"/>
        <v>#N/A</v>
      </c>
      <c r="H641" s="60">
        <f t="shared" si="22"/>
        <v>0</v>
      </c>
    </row>
    <row r="642" spans="1:8" x14ac:dyDescent="0.2">
      <c r="A642"/>
      <c r="B642" s="72">
        <f>IF(OR(C642="", ISNUMBER(SEARCH("~*",C642))),"",MAX($B$1:B641)+1)</f>
        <v>336</v>
      </c>
      <c r="C642" s="49" t="s">
        <v>666</v>
      </c>
      <c r="D642" s="55"/>
      <c r="F642" t="e">
        <f t="shared" si="21"/>
        <v>#N/A</v>
      </c>
      <c r="H642" s="60">
        <f t="shared" si="22"/>
        <v>0</v>
      </c>
    </row>
    <row r="643" spans="1:8" x14ac:dyDescent="0.2">
      <c r="A643"/>
      <c r="B643" s="72">
        <f>IF(OR(C643="", ISNUMBER(SEARCH("~*",C643))),"",MAX($B$1:B642)+1)</f>
        <v>337</v>
      </c>
      <c r="C643" s="49" t="s">
        <v>667</v>
      </c>
      <c r="D643" s="55"/>
      <c r="F643" t="e">
        <f t="shared" si="21"/>
        <v>#N/A</v>
      </c>
      <c r="H643" s="60">
        <f t="shared" si="22"/>
        <v>0</v>
      </c>
    </row>
    <row r="644" spans="1:8" x14ac:dyDescent="0.2">
      <c r="A644"/>
      <c r="B644" s="72">
        <f>IF(OR(C644="", ISNUMBER(SEARCH("~*",C644))),"",MAX($B$1:B643)+1)</f>
        <v>338</v>
      </c>
      <c r="C644" s="49" t="s">
        <v>668</v>
      </c>
      <c r="D644" s="55"/>
      <c r="F644" t="e">
        <f t="shared" si="21"/>
        <v>#N/A</v>
      </c>
      <c r="H644" s="60">
        <f t="shared" si="22"/>
        <v>0</v>
      </c>
    </row>
    <row r="645" spans="1:8" x14ac:dyDescent="0.2">
      <c r="A645"/>
      <c r="B645" s="72" t="str">
        <f>IF(OR(C645="", ISNUMBER(SEARCH("~*",C645))),"",MAX($B$1:B644)+1)</f>
        <v/>
      </c>
      <c r="C645" s="49"/>
      <c r="D645" s="55"/>
      <c r="F645" t="e">
        <f t="shared" si="21"/>
        <v>#N/A</v>
      </c>
      <c r="H645" s="60">
        <f t="shared" si="22"/>
        <v>0</v>
      </c>
    </row>
    <row r="646" spans="1:8" x14ac:dyDescent="0.2">
      <c r="A646"/>
      <c r="B646" s="72" t="str">
        <f>IF(OR(C646="", ISNUMBER(SEARCH("~*",C646))),"",MAX($B$1:B645)+1)</f>
        <v/>
      </c>
      <c r="C646" s="49" t="s">
        <v>669</v>
      </c>
      <c r="D646" s="55"/>
      <c r="F646" t="e">
        <f t="shared" si="21"/>
        <v>#N/A</v>
      </c>
      <c r="H646" s="60">
        <f t="shared" si="22"/>
        <v>0</v>
      </c>
    </row>
    <row r="647" spans="1:8" x14ac:dyDescent="0.2">
      <c r="A647"/>
      <c r="B647" s="72">
        <f>IF(OR(C647="", ISNUMBER(SEARCH("~*",C647))),"",MAX($B$1:B646)+1)</f>
        <v>339</v>
      </c>
      <c r="C647" s="49" t="s">
        <v>670</v>
      </c>
      <c r="D647" s="54"/>
      <c r="F647" t="e">
        <f t="shared" si="21"/>
        <v>#N/A</v>
      </c>
      <c r="H647" s="60">
        <f t="shared" si="22"/>
        <v>0</v>
      </c>
    </row>
    <row r="648" spans="1:8" x14ac:dyDescent="0.2">
      <c r="B648" s="72" t="str">
        <f>IF(OR(C648="", ISNUMBER(SEARCH("~*",C648))),"",MAX($B$1:B647)+1)</f>
        <v/>
      </c>
      <c r="C648" s="49" t="s">
        <v>671</v>
      </c>
      <c r="F648" t="e">
        <f t="shared" si="21"/>
        <v>#N/A</v>
      </c>
      <c r="H648" s="60">
        <f t="shared" si="22"/>
        <v>0</v>
      </c>
    </row>
    <row r="649" spans="1:8" x14ac:dyDescent="0.2">
      <c r="B649" s="72">
        <f>IF(OR(C649="", ISNUMBER(SEARCH("~*",C649))),"",MAX($B$1:B648)+1)</f>
        <v>340</v>
      </c>
      <c r="C649" s="49" t="s">
        <v>672</v>
      </c>
      <c r="F649" t="e">
        <f t="shared" si="21"/>
        <v>#N/A</v>
      </c>
      <c r="H649" s="60">
        <f t="shared" si="22"/>
        <v>0</v>
      </c>
    </row>
    <row r="650" spans="1:8" x14ac:dyDescent="0.2">
      <c r="B650" s="72" t="str">
        <f>IF(OR(C650="", ISNUMBER(SEARCH("~*",C650))),"",MAX($B$1:B649)+1)</f>
        <v/>
      </c>
      <c r="C650" s="43"/>
      <c r="F650" t="e">
        <f t="shared" si="21"/>
        <v>#N/A</v>
      </c>
      <c r="H650" s="60">
        <f t="shared" si="22"/>
        <v>0</v>
      </c>
    </row>
    <row r="651" spans="1:8" x14ac:dyDescent="0.2">
      <c r="B651" s="72" t="str">
        <f>IF(OR(C651="", ISNUMBER(SEARCH("~*",C651))),"",MAX($B$1:B650)+1)</f>
        <v/>
      </c>
      <c r="C651" s="43" t="s">
        <v>673</v>
      </c>
      <c r="F651" t="e">
        <f t="shared" si="21"/>
        <v>#N/A</v>
      </c>
      <c r="H651" s="60">
        <f t="shared" si="22"/>
        <v>0</v>
      </c>
    </row>
    <row r="652" spans="1:8" x14ac:dyDescent="0.2">
      <c r="B652" s="72" t="str">
        <f>IF(OR(C652="", ISNUMBER(SEARCH("~*",C652))),"",MAX($B$1:B651)+1)</f>
        <v/>
      </c>
      <c r="C652" s="43"/>
      <c r="F652" t="e">
        <f t="shared" si="21"/>
        <v>#N/A</v>
      </c>
      <c r="H652" s="60">
        <f t="shared" si="22"/>
        <v>0</v>
      </c>
    </row>
    <row r="653" spans="1:8" x14ac:dyDescent="0.2">
      <c r="B653" s="72">
        <f>IF(OR(C653="", ISNUMBER(SEARCH("~*",C653))),"",MAX($B$1:B652)+1)</f>
        <v>341</v>
      </c>
      <c r="C653" s="43" t="s">
        <v>674</v>
      </c>
      <c r="F653" t="e">
        <f t="shared" si="21"/>
        <v>#N/A</v>
      </c>
      <c r="H653" s="60">
        <f t="shared" si="22"/>
        <v>0</v>
      </c>
    </row>
    <row r="654" spans="1:8" x14ac:dyDescent="0.2">
      <c r="B654" s="72" t="str">
        <f>IF(OR(C654="", ISNUMBER(SEARCH("~*",C654))),"",MAX($B$1:B653)+1)</f>
        <v/>
      </c>
      <c r="C654" s="43"/>
      <c r="F654" t="e">
        <f t="shared" si="21"/>
        <v>#N/A</v>
      </c>
      <c r="H654" s="60">
        <f t="shared" si="22"/>
        <v>0</v>
      </c>
    </row>
    <row r="655" spans="1:8" x14ac:dyDescent="0.2">
      <c r="B655" s="72">
        <f>IF(OR(C655="", ISNUMBER(SEARCH("~*",C655))),"",MAX($B$1:B654)+1)</f>
        <v>342</v>
      </c>
      <c r="C655" s="43" t="s">
        <v>676</v>
      </c>
      <c r="F655" t="e">
        <f t="shared" si="21"/>
        <v>#N/A</v>
      </c>
      <c r="H655" s="60">
        <f t="shared" si="22"/>
        <v>0</v>
      </c>
    </row>
    <row r="656" spans="1:8" x14ac:dyDescent="0.2">
      <c r="B656" s="72" t="str">
        <f>IF(OR(C656="", ISNUMBER(SEARCH("~*",C656))),"",MAX($B$1:B655)+1)</f>
        <v/>
      </c>
      <c r="C656" s="43"/>
      <c r="F656" t="e">
        <f t="shared" si="21"/>
        <v>#N/A</v>
      </c>
      <c r="H656" s="60">
        <f t="shared" si="22"/>
        <v>0</v>
      </c>
    </row>
    <row r="657" spans="2:8" customFormat="1" x14ac:dyDescent="0.2">
      <c r="B657" s="72" t="str">
        <f>IF(OR(C657="", ISNUMBER(SEARCH("~*",C657))),"",MAX($B$1:B656)+1)</f>
        <v/>
      </c>
      <c r="C657" s="43" t="s">
        <v>677</v>
      </c>
      <c r="D657" s="14"/>
      <c r="F657" t="e">
        <f t="shared" ref="F657:F707" si="23">VLOOKUP(E657,$S$7:$U$12,3,0)</f>
        <v>#N/A</v>
      </c>
      <c r="H657" s="60">
        <f t="shared" si="22"/>
        <v>0</v>
      </c>
    </row>
    <row r="658" spans="2:8" customFormat="1" x14ac:dyDescent="0.2">
      <c r="B658" s="72" t="str">
        <f>IF(OR(C658="", ISNUMBER(SEARCH("~*",C658))),"",MAX($B$1:B657)+1)</f>
        <v/>
      </c>
      <c r="C658" s="43"/>
      <c r="D658" s="14"/>
      <c r="F658" t="e">
        <f t="shared" si="23"/>
        <v>#N/A</v>
      </c>
      <c r="H658" s="60">
        <f t="shared" si="22"/>
        <v>0</v>
      </c>
    </row>
    <row r="659" spans="2:8" customFormat="1" x14ac:dyDescent="0.2">
      <c r="B659" s="72" t="str">
        <f>IF(OR(C659="", ISNUMBER(SEARCH("~*",C659))),"",MAX($B$1:B658)+1)</f>
        <v/>
      </c>
      <c r="C659" s="43" t="s">
        <v>678</v>
      </c>
      <c r="D659" s="14"/>
      <c r="F659" t="e">
        <f t="shared" si="23"/>
        <v>#N/A</v>
      </c>
      <c r="H659" s="60">
        <f t="shared" si="22"/>
        <v>0</v>
      </c>
    </row>
    <row r="660" spans="2:8" customFormat="1" x14ac:dyDescent="0.2">
      <c r="B660" s="72" t="str">
        <f>IF(OR(C660="", ISNUMBER(SEARCH("~*",C660))),"",MAX($B$1:B659)+1)</f>
        <v/>
      </c>
      <c r="C660" s="43"/>
      <c r="D660" s="14"/>
      <c r="F660" t="e">
        <f t="shared" si="23"/>
        <v>#N/A</v>
      </c>
      <c r="H660" s="60">
        <f t="shared" si="22"/>
        <v>0</v>
      </c>
    </row>
    <row r="661" spans="2:8" customFormat="1" x14ac:dyDescent="0.2">
      <c r="B661" s="72" t="str">
        <f>IF(OR(C661="", ISNUMBER(SEARCH("~*",C661))),"",MAX($B$1:B660)+1)</f>
        <v/>
      </c>
      <c r="C661" s="49" t="s">
        <v>679</v>
      </c>
      <c r="D661" s="14"/>
      <c r="F661" t="e">
        <f t="shared" si="23"/>
        <v>#N/A</v>
      </c>
      <c r="H661" s="60">
        <f t="shared" si="22"/>
        <v>0</v>
      </c>
    </row>
    <row r="662" spans="2:8" customFormat="1" x14ac:dyDescent="0.2">
      <c r="B662" s="72">
        <f>IF(OR(C662="", ISNUMBER(SEARCH("~*",C662))),"",MAX($B$1:B661)+1)</f>
        <v>343</v>
      </c>
      <c r="C662" s="49" t="s">
        <v>680</v>
      </c>
      <c r="D662" s="14"/>
      <c r="F662" t="e">
        <f t="shared" si="23"/>
        <v>#N/A</v>
      </c>
      <c r="H662" s="60">
        <f t="shared" si="22"/>
        <v>0</v>
      </c>
    </row>
    <row r="663" spans="2:8" customFormat="1" x14ac:dyDescent="0.2">
      <c r="B663" s="72">
        <f>IF(OR(C663="", ISNUMBER(SEARCH("~*",C663))),"",MAX($B$1:B662)+1)</f>
        <v>344</v>
      </c>
      <c r="C663" s="49" t="s">
        <v>681</v>
      </c>
      <c r="D663" s="14"/>
      <c r="F663" t="e">
        <f t="shared" si="23"/>
        <v>#N/A</v>
      </c>
      <c r="H663" s="60">
        <f t="shared" si="22"/>
        <v>0</v>
      </c>
    </row>
    <row r="664" spans="2:8" customFormat="1" x14ac:dyDescent="0.2">
      <c r="B664" s="72">
        <f>IF(OR(C664="", ISNUMBER(SEARCH("~*",C664))),"",MAX($B$1:B663)+1)</f>
        <v>345</v>
      </c>
      <c r="C664" s="49" t="s">
        <v>682</v>
      </c>
      <c r="D664" s="14"/>
      <c r="F664" t="e">
        <f t="shared" si="23"/>
        <v>#N/A</v>
      </c>
      <c r="H664" s="60">
        <f t="shared" si="22"/>
        <v>0</v>
      </c>
    </row>
    <row r="665" spans="2:8" customFormat="1" x14ac:dyDescent="0.2">
      <c r="B665" s="72" t="str">
        <f>IF(OR(C665="", ISNUMBER(SEARCH("~*",C665))),"",MAX($B$1:B664)+1)</f>
        <v/>
      </c>
      <c r="C665" s="49" t="s">
        <v>683</v>
      </c>
      <c r="D665" s="14"/>
      <c r="F665" t="e">
        <f t="shared" si="23"/>
        <v>#N/A</v>
      </c>
      <c r="H665" s="60">
        <f t="shared" si="22"/>
        <v>0</v>
      </c>
    </row>
    <row r="666" spans="2:8" customFormat="1" x14ac:dyDescent="0.2">
      <c r="B666" s="72" t="str">
        <f>IF(OR(C666="", ISNUMBER(SEARCH("~*",C666))),"",MAX($B$1:B665)+1)</f>
        <v/>
      </c>
      <c r="C666" s="43"/>
      <c r="D666" s="14"/>
      <c r="F666" t="e">
        <f t="shared" si="23"/>
        <v>#N/A</v>
      </c>
      <c r="H666" s="60">
        <f t="shared" si="22"/>
        <v>0</v>
      </c>
    </row>
    <row r="667" spans="2:8" customFormat="1" x14ac:dyDescent="0.2">
      <c r="B667" s="72" t="str">
        <f>IF(OR(C667="", ISNUMBER(SEARCH("~*",C667))),"",MAX($B$1:B666)+1)</f>
        <v/>
      </c>
      <c r="C667" s="43" t="s">
        <v>684</v>
      </c>
      <c r="D667" s="14"/>
      <c r="F667" t="e">
        <f t="shared" si="23"/>
        <v>#N/A</v>
      </c>
      <c r="H667" s="60">
        <f t="shared" si="22"/>
        <v>0</v>
      </c>
    </row>
    <row r="668" spans="2:8" customFormat="1" x14ac:dyDescent="0.2">
      <c r="B668" s="72" t="str">
        <f>IF(OR(C668="", ISNUMBER(SEARCH("~*",C668))),"",MAX($B$1:B667)+1)</f>
        <v/>
      </c>
      <c r="C668" s="43"/>
      <c r="D668" s="14"/>
      <c r="F668" t="e">
        <f t="shared" si="23"/>
        <v>#N/A</v>
      </c>
      <c r="H668" s="60">
        <f t="shared" si="22"/>
        <v>0</v>
      </c>
    </row>
    <row r="669" spans="2:8" customFormat="1" x14ac:dyDescent="0.2">
      <c r="B669" s="72" t="str">
        <f>IF(OR(C669="", ISNUMBER(SEARCH("~*",C669))),"",MAX($B$1:B668)+1)</f>
        <v/>
      </c>
      <c r="C669" s="43" t="s">
        <v>685</v>
      </c>
      <c r="D669" s="14"/>
      <c r="F669" t="e">
        <f t="shared" si="23"/>
        <v>#N/A</v>
      </c>
      <c r="H669" s="60">
        <f t="shared" si="22"/>
        <v>0</v>
      </c>
    </row>
    <row r="670" spans="2:8" customFormat="1" ht="30" x14ac:dyDescent="0.2">
      <c r="B670" s="72">
        <f>IF(OR(C670="", ISNUMBER(SEARCH("~*",C670))),"",MAX($B$1:B669)+1)</f>
        <v>346</v>
      </c>
      <c r="C670" s="43" t="s">
        <v>686</v>
      </c>
      <c r="D670" s="14"/>
      <c r="F670" t="e">
        <f t="shared" si="23"/>
        <v>#N/A</v>
      </c>
      <c r="H670" s="60">
        <f t="shared" si="22"/>
        <v>0</v>
      </c>
    </row>
    <row r="671" spans="2:8" customFormat="1" x14ac:dyDescent="0.2">
      <c r="B671" s="72">
        <f>IF(OR(C671="", ISNUMBER(SEARCH("~*",C671))),"",MAX($B$1:B670)+1)</f>
        <v>347</v>
      </c>
      <c r="C671" s="43" t="s">
        <v>687</v>
      </c>
      <c r="D671" s="14"/>
      <c r="F671" t="e">
        <f t="shared" si="23"/>
        <v>#N/A</v>
      </c>
      <c r="H671" s="60">
        <f t="shared" si="22"/>
        <v>0</v>
      </c>
    </row>
    <row r="672" spans="2:8" customFormat="1" ht="30" x14ac:dyDescent="0.2">
      <c r="B672" s="72">
        <f>IF(OR(C672="", ISNUMBER(SEARCH("~*",C672))),"",MAX($B$1:B671)+1)</f>
        <v>348</v>
      </c>
      <c r="C672" s="43" t="s">
        <v>688</v>
      </c>
      <c r="D672" s="14"/>
      <c r="F672" t="e">
        <f t="shared" si="23"/>
        <v>#N/A</v>
      </c>
      <c r="H672" s="60">
        <f t="shared" si="22"/>
        <v>0</v>
      </c>
    </row>
    <row r="673" spans="2:8" customFormat="1" x14ac:dyDescent="0.2">
      <c r="B673" s="72">
        <f>IF(OR(C673="", ISNUMBER(SEARCH("~*",C673))),"",MAX($B$1:B672)+1)</f>
        <v>349</v>
      </c>
      <c r="C673" s="43" t="s">
        <v>689</v>
      </c>
      <c r="D673" s="14"/>
      <c r="F673" t="e">
        <f t="shared" si="23"/>
        <v>#N/A</v>
      </c>
      <c r="H673" s="60">
        <f t="shared" si="22"/>
        <v>0</v>
      </c>
    </row>
    <row r="674" spans="2:8" customFormat="1" x14ac:dyDescent="0.2">
      <c r="B674" s="72">
        <f>IF(OR(C674="", ISNUMBER(SEARCH("~*",C674))),"",MAX($B$1:B673)+1)</f>
        <v>350</v>
      </c>
      <c r="C674" s="43" t="s">
        <v>690</v>
      </c>
      <c r="D674" s="14"/>
      <c r="F674" t="e">
        <f t="shared" si="23"/>
        <v>#N/A</v>
      </c>
      <c r="H674" s="60">
        <f t="shared" si="22"/>
        <v>0</v>
      </c>
    </row>
    <row r="675" spans="2:8" customFormat="1" x14ac:dyDescent="0.2">
      <c r="B675" s="72">
        <f>IF(OR(C675="", ISNUMBER(SEARCH("~*",C675))),"",MAX($B$1:B674)+1)</f>
        <v>351</v>
      </c>
      <c r="C675" s="43" t="s">
        <v>691</v>
      </c>
      <c r="D675" s="14"/>
      <c r="F675" t="e">
        <f t="shared" si="23"/>
        <v>#N/A</v>
      </c>
      <c r="H675" s="60">
        <f t="shared" si="22"/>
        <v>0</v>
      </c>
    </row>
    <row r="676" spans="2:8" customFormat="1" x14ac:dyDescent="0.2">
      <c r="B676" s="72">
        <f>IF(OR(C676="", ISNUMBER(SEARCH("~*",C676))),"",MAX($B$1:B675)+1)</f>
        <v>352</v>
      </c>
      <c r="C676" s="43" t="s">
        <v>692</v>
      </c>
      <c r="D676" s="14"/>
      <c r="F676" t="e">
        <f t="shared" si="23"/>
        <v>#N/A</v>
      </c>
      <c r="H676" s="60">
        <f t="shared" si="22"/>
        <v>0</v>
      </c>
    </row>
    <row r="677" spans="2:8" customFormat="1" x14ac:dyDescent="0.2">
      <c r="B677" s="72">
        <f>IF(OR(C677="", ISNUMBER(SEARCH("~*",C677))),"",MAX($B$1:B676)+1)</f>
        <v>353</v>
      </c>
      <c r="C677" s="43" t="s">
        <v>693</v>
      </c>
      <c r="D677" s="14"/>
      <c r="F677" t="e">
        <f t="shared" si="23"/>
        <v>#N/A</v>
      </c>
      <c r="H677" s="60">
        <f t="shared" si="22"/>
        <v>0</v>
      </c>
    </row>
    <row r="678" spans="2:8" customFormat="1" x14ac:dyDescent="0.2">
      <c r="B678" s="72" t="str">
        <f>IF(OR(C678="", ISNUMBER(SEARCH("~*",C678))),"",MAX($B$1:B677)+1)</f>
        <v/>
      </c>
      <c r="C678" s="43" t="s">
        <v>694</v>
      </c>
      <c r="D678" s="14"/>
      <c r="F678" t="e">
        <f t="shared" si="23"/>
        <v>#N/A</v>
      </c>
      <c r="H678" s="60">
        <f t="shared" si="22"/>
        <v>0</v>
      </c>
    </row>
    <row r="679" spans="2:8" customFormat="1" x14ac:dyDescent="0.2">
      <c r="B679" s="72" t="str">
        <f>IF(OR(C679="", ISNUMBER(SEARCH("~*",C679))),"",MAX($B$1:B678)+1)</f>
        <v/>
      </c>
      <c r="C679" s="43" t="s">
        <v>695</v>
      </c>
      <c r="D679" s="14"/>
      <c r="F679" t="e">
        <f t="shared" si="23"/>
        <v>#N/A</v>
      </c>
      <c r="H679" s="60">
        <f t="shared" si="22"/>
        <v>0</v>
      </c>
    </row>
    <row r="680" spans="2:8" customFormat="1" x14ac:dyDescent="0.2">
      <c r="B680" s="72" t="str">
        <f>IF(OR(C680="", ISNUMBER(SEARCH("~*",C680))),"",MAX($B$1:B679)+1)</f>
        <v/>
      </c>
      <c r="C680" s="43"/>
      <c r="D680" s="14"/>
      <c r="F680" t="e">
        <f t="shared" si="23"/>
        <v>#N/A</v>
      </c>
      <c r="H680" s="60">
        <f t="shared" si="22"/>
        <v>0</v>
      </c>
    </row>
    <row r="681" spans="2:8" customFormat="1" x14ac:dyDescent="0.2">
      <c r="B681" s="72" t="str">
        <f>IF(OR(C681="", ISNUMBER(SEARCH("~*",C681))),"",MAX($B$1:B680)+1)</f>
        <v/>
      </c>
      <c r="C681" s="49" t="s">
        <v>696</v>
      </c>
      <c r="D681" s="14"/>
      <c r="F681" t="e">
        <f t="shared" si="23"/>
        <v>#N/A</v>
      </c>
      <c r="H681" s="60">
        <f t="shared" si="22"/>
        <v>0</v>
      </c>
    </row>
    <row r="682" spans="2:8" customFormat="1" x14ac:dyDescent="0.2">
      <c r="B682" s="72">
        <f>IF(OR(C682="", ISNUMBER(SEARCH("~*",C682))),"",MAX($B$1:B681)+1)</f>
        <v>354</v>
      </c>
      <c r="C682" s="49" t="s">
        <v>697</v>
      </c>
      <c r="D682" s="14"/>
      <c r="F682" t="e">
        <f t="shared" si="23"/>
        <v>#N/A</v>
      </c>
      <c r="H682" s="60">
        <f t="shared" si="22"/>
        <v>0</v>
      </c>
    </row>
    <row r="683" spans="2:8" customFormat="1" x14ac:dyDescent="0.2">
      <c r="B683" s="72" t="str">
        <f>IF(OR(C683="", ISNUMBER(SEARCH("~*",C683))),"",MAX($B$1:B682)+1)</f>
        <v/>
      </c>
      <c r="C683" s="43"/>
      <c r="D683" s="14"/>
      <c r="F683" t="e">
        <f t="shared" si="23"/>
        <v>#N/A</v>
      </c>
      <c r="H683" s="60">
        <f t="shared" si="22"/>
        <v>0</v>
      </c>
    </row>
    <row r="684" spans="2:8" customFormat="1" x14ac:dyDescent="0.2">
      <c r="B684" s="72" t="str">
        <f>IF(OR(C684="", ISNUMBER(SEARCH("~*",C684))),"",MAX($B$1:B683)+1)</f>
        <v/>
      </c>
      <c r="C684" s="43" t="s">
        <v>698</v>
      </c>
      <c r="D684" s="14"/>
      <c r="F684" t="e">
        <f t="shared" si="23"/>
        <v>#N/A</v>
      </c>
      <c r="H684" s="60">
        <f t="shared" si="22"/>
        <v>0</v>
      </c>
    </row>
    <row r="685" spans="2:8" customFormat="1" x14ac:dyDescent="0.2">
      <c r="B685" s="72" t="str">
        <f>IF(OR(C685="", ISNUMBER(SEARCH("~*",C685))),"",MAX($B$1:B684)+1)</f>
        <v/>
      </c>
      <c r="C685" s="43"/>
      <c r="D685" s="14"/>
      <c r="F685" t="e">
        <f t="shared" si="23"/>
        <v>#N/A</v>
      </c>
      <c r="H685" s="60">
        <f t="shared" si="22"/>
        <v>0</v>
      </c>
    </row>
    <row r="686" spans="2:8" customFormat="1" x14ac:dyDescent="0.2">
      <c r="B686" s="72" t="str">
        <f>IF(OR(C686="", ISNUMBER(SEARCH("~*",C686))),"",MAX($B$1:B685)+1)</f>
        <v/>
      </c>
      <c r="C686" s="43" t="s">
        <v>699</v>
      </c>
      <c r="D686" s="14"/>
      <c r="F686" t="e">
        <f t="shared" si="23"/>
        <v>#N/A</v>
      </c>
      <c r="H686" s="60">
        <f t="shared" si="22"/>
        <v>0</v>
      </c>
    </row>
    <row r="687" spans="2:8" customFormat="1" x14ac:dyDescent="0.2">
      <c r="B687" s="72" t="str">
        <f>IF(OR(C687="", ISNUMBER(SEARCH("~*",C687))),"",MAX($B$1:B686)+1)</f>
        <v/>
      </c>
      <c r="C687" s="43"/>
      <c r="D687" s="14"/>
      <c r="F687" t="e">
        <f t="shared" si="23"/>
        <v>#N/A</v>
      </c>
      <c r="H687" s="60">
        <f t="shared" si="22"/>
        <v>0</v>
      </c>
    </row>
    <row r="688" spans="2:8" customFormat="1" x14ac:dyDescent="0.2">
      <c r="B688" s="72">
        <f>IF(OR(C688="", ISNUMBER(SEARCH("~*",C688))),"",MAX($B$1:B687)+1)</f>
        <v>355</v>
      </c>
      <c r="C688" s="43" t="s">
        <v>700</v>
      </c>
      <c r="D688" s="14"/>
      <c r="F688" t="e">
        <f t="shared" si="23"/>
        <v>#N/A</v>
      </c>
      <c r="H688" s="60">
        <f t="shared" si="22"/>
        <v>0</v>
      </c>
    </row>
    <row r="689" spans="2:8" customFormat="1" x14ac:dyDescent="0.2">
      <c r="B689" s="72" t="str">
        <f>IF(OR(C689="", ISNUMBER(SEARCH("~*",C689))),"",MAX($B$1:B688)+1)</f>
        <v/>
      </c>
      <c r="C689" s="43"/>
      <c r="D689" s="14"/>
      <c r="F689" t="e">
        <f t="shared" si="23"/>
        <v>#N/A</v>
      </c>
      <c r="H689" s="60">
        <f t="shared" si="22"/>
        <v>0</v>
      </c>
    </row>
    <row r="690" spans="2:8" customFormat="1" x14ac:dyDescent="0.2">
      <c r="B690" s="72">
        <f>IF(OR(C690="", ISNUMBER(SEARCH("~*",C690))),"",MAX($B$1:B689)+1)</f>
        <v>356</v>
      </c>
      <c r="C690" s="43" t="s">
        <v>701</v>
      </c>
      <c r="D690" s="14"/>
      <c r="F690" t="e">
        <f t="shared" si="23"/>
        <v>#N/A</v>
      </c>
      <c r="H690" s="60">
        <f t="shared" si="22"/>
        <v>0</v>
      </c>
    </row>
    <row r="691" spans="2:8" customFormat="1" x14ac:dyDescent="0.2">
      <c r="B691" s="72" t="str">
        <f>IF(OR(C691="", ISNUMBER(SEARCH("~*",C691))),"",MAX($B$1:B690)+1)</f>
        <v/>
      </c>
      <c r="C691" s="43"/>
      <c r="D691" s="14"/>
      <c r="F691" t="e">
        <f t="shared" si="23"/>
        <v>#N/A</v>
      </c>
      <c r="H691" s="60">
        <f t="shared" ref="H691:H707" si="24">IF(A691&gt;0,A691+H$1,0)</f>
        <v>0</v>
      </c>
    </row>
    <row r="692" spans="2:8" customFormat="1" x14ac:dyDescent="0.2">
      <c r="B692" s="72" t="str">
        <f>IF(OR(C692="", ISNUMBER(SEARCH("~*",C692))),"",MAX($B$1:B691)+1)</f>
        <v/>
      </c>
      <c r="C692" s="49" t="s">
        <v>702</v>
      </c>
      <c r="D692" s="14"/>
      <c r="F692" t="e">
        <f t="shared" si="23"/>
        <v>#N/A</v>
      </c>
      <c r="H692" s="60">
        <f t="shared" si="24"/>
        <v>0</v>
      </c>
    </row>
    <row r="693" spans="2:8" customFormat="1" x14ac:dyDescent="0.2">
      <c r="B693" s="72" t="str">
        <f>IF(OR(C693="", ISNUMBER(SEARCH("~*",C693))),"",MAX($B$1:B692)+1)</f>
        <v/>
      </c>
      <c r="C693" s="43"/>
      <c r="D693" s="14"/>
      <c r="F693" t="e">
        <f t="shared" si="23"/>
        <v>#N/A</v>
      </c>
      <c r="H693" s="60">
        <f t="shared" si="24"/>
        <v>0</v>
      </c>
    </row>
    <row r="694" spans="2:8" customFormat="1" x14ac:dyDescent="0.2">
      <c r="B694" s="72">
        <f>IF(OR(C694="", ISNUMBER(SEARCH("~*",C694))),"",MAX($B$1:B693)+1)</f>
        <v>357</v>
      </c>
      <c r="C694" s="43" t="s">
        <v>703</v>
      </c>
      <c r="D694" s="14"/>
      <c r="F694" t="e">
        <f t="shared" si="23"/>
        <v>#N/A</v>
      </c>
      <c r="H694" s="60">
        <f t="shared" si="24"/>
        <v>0</v>
      </c>
    </row>
    <row r="695" spans="2:8" customFormat="1" x14ac:dyDescent="0.2">
      <c r="B695" s="72">
        <f>IF(OR(C695="", ISNUMBER(SEARCH("~*",C695))),"",MAX($B$1:B694)+1)</f>
        <v>358</v>
      </c>
      <c r="C695" s="43" t="s">
        <v>704</v>
      </c>
      <c r="D695" s="14"/>
      <c r="F695" t="e">
        <f t="shared" si="23"/>
        <v>#N/A</v>
      </c>
      <c r="H695" s="60">
        <f t="shared" si="24"/>
        <v>0</v>
      </c>
    </row>
    <row r="696" spans="2:8" customFormat="1" x14ac:dyDescent="0.2">
      <c r="B696" s="72">
        <f>IF(OR(C696="", ISNUMBER(SEARCH("~*",C696))),"",MAX($B$1:B695)+1)</f>
        <v>359</v>
      </c>
      <c r="C696" s="43" t="s">
        <v>705</v>
      </c>
      <c r="D696" s="14"/>
      <c r="F696" t="e">
        <f t="shared" si="23"/>
        <v>#N/A</v>
      </c>
      <c r="H696" s="60">
        <f t="shared" si="24"/>
        <v>0</v>
      </c>
    </row>
    <row r="697" spans="2:8" customFormat="1" x14ac:dyDescent="0.2">
      <c r="B697" s="72">
        <f>IF(OR(C697="", ISNUMBER(SEARCH("~*",C697))),"",MAX($B$1:B696)+1)</f>
        <v>360</v>
      </c>
      <c r="C697" s="43" t="s">
        <v>706</v>
      </c>
      <c r="D697" s="14"/>
      <c r="F697" t="e">
        <f t="shared" si="23"/>
        <v>#N/A</v>
      </c>
      <c r="H697" s="60">
        <f t="shared" si="24"/>
        <v>0</v>
      </c>
    </row>
    <row r="698" spans="2:8" customFormat="1" x14ac:dyDescent="0.2">
      <c r="B698" s="72">
        <f>IF(OR(C698="", ISNUMBER(SEARCH("~*",C698))),"",MAX($B$1:B697)+1)</f>
        <v>361</v>
      </c>
      <c r="C698" s="43" t="s">
        <v>707</v>
      </c>
      <c r="D698" s="14"/>
      <c r="F698" t="e">
        <f t="shared" si="23"/>
        <v>#N/A</v>
      </c>
      <c r="H698" s="60">
        <f t="shared" si="24"/>
        <v>0</v>
      </c>
    </row>
    <row r="699" spans="2:8" customFormat="1" x14ac:dyDescent="0.2">
      <c r="B699" s="72" t="str">
        <f>IF(OR(C699="", ISNUMBER(SEARCH("~*",C699))),"",MAX($B$1:B698)+1)</f>
        <v/>
      </c>
      <c r="C699" s="43" t="s">
        <v>708</v>
      </c>
      <c r="D699" s="14"/>
      <c r="F699" t="e">
        <f t="shared" si="23"/>
        <v>#N/A</v>
      </c>
      <c r="H699" s="60">
        <f t="shared" si="24"/>
        <v>0</v>
      </c>
    </row>
    <row r="700" spans="2:8" customFormat="1" x14ac:dyDescent="0.2">
      <c r="B700" s="72" t="str">
        <f>IF(OR(C700="", ISNUMBER(SEARCH("~*",C700))),"",MAX($B$1:B699)+1)</f>
        <v/>
      </c>
      <c r="C700" s="43"/>
      <c r="D700" s="14"/>
      <c r="F700" t="e">
        <f t="shared" si="23"/>
        <v>#N/A</v>
      </c>
      <c r="H700" s="60">
        <f t="shared" si="24"/>
        <v>0</v>
      </c>
    </row>
    <row r="701" spans="2:8" customFormat="1" x14ac:dyDescent="0.2">
      <c r="B701" s="72">
        <f>IF(OR(C701="", ISNUMBER(SEARCH("~*",C701))),"",MAX($B$1:B700)+1)</f>
        <v>362</v>
      </c>
      <c r="C701" s="43" t="s">
        <v>709</v>
      </c>
      <c r="D701" s="14"/>
      <c r="F701" t="e">
        <f t="shared" si="23"/>
        <v>#N/A</v>
      </c>
      <c r="H701" s="60">
        <f t="shared" si="24"/>
        <v>0</v>
      </c>
    </row>
    <row r="702" spans="2:8" customFormat="1" x14ac:dyDescent="0.2">
      <c r="B702" s="72">
        <f>IF(OR(C702="", ISNUMBER(SEARCH("~*",C702))),"",MAX($B$1:B701)+1)</f>
        <v>363</v>
      </c>
      <c r="C702" s="43" t="s">
        <v>710</v>
      </c>
      <c r="D702" s="14"/>
      <c r="F702" t="e">
        <f t="shared" si="23"/>
        <v>#N/A</v>
      </c>
      <c r="H702" s="60">
        <f t="shared" si="24"/>
        <v>0</v>
      </c>
    </row>
    <row r="703" spans="2:8" customFormat="1" x14ac:dyDescent="0.2">
      <c r="B703" s="72">
        <f>IF(OR(C703="", ISNUMBER(SEARCH("~*",C703))),"",MAX($B$1:B702)+1)</f>
        <v>364</v>
      </c>
      <c r="C703" s="43" t="s">
        <v>711</v>
      </c>
      <c r="D703" s="14"/>
      <c r="F703" t="e">
        <f t="shared" si="23"/>
        <v>#N/A</v>
      </c>
      <c r="H703" s="60">
        <f t="shared" si="24"/>
        <v>0</v>
      </c>
    </row>
    <row r="704" spans="2:8" customFormat="1" x14ac:dyDescent="0.2">
      <c r="B704" s="72" t="str">
        <f>IF(OR(C704="", ISNUMBER(SEARCH("~*",C704))),"",MAX($B$1:B703)+1)</f>
        <v/>
      </c>
      <c r="C704" s="43"/>
      <c r="D704" s="14"/>
      <c r="F704" t="e">
        <f t="shared" si="23"/>
        <v>#N/A</v>
      </c>
      <c r="H704" s="60">
        <f t="shared" si="24"/>
        <v>0</v>
      </c>
    </row>
    <row r="705" spans="2:8" customFormat="1" x14ac:dyDescent="0.2">
      <c r="B705" s="72">
        <f>IF(OR(C705="", ISNUMBER(SEARCH("~*",C705))),"",MAX($B$1:B704)+1)</f>
        <v>365</v>
      </c>
      <c r="C705" s="43" t="s">
        <v>712</v>
      </c>
      <c r="D705" s="14"/>
      <c r="F705" t="e">
        <f t="shared" si="23"/>
        <v>#N/A</v>
      </c>
      <c r="H705" s="60">
        <f t="shared" si="24"/>
        <v>0</v>
      </c>
    </row>
    <row r="706" spans="2:8" customFormat="1" x14ac:dyDescent="0.2">
      <c r="B706" s="72" t="str">
        <f>IF(OR(C706="", ISNUMBER(SEARCH("~*",C706))),"",MAX($B$1:B705)+1)</f>
        <v/>
      </c>
      <c r="C706" s="43"/>
      <c r="D706" s="14"/>
      <c r="F706" t="e">
        <f t="shared" si="23"/>
        <v>#N/A</v>
      </c>
      <c r="H706" s="60">
        <f t="shared" si="24"/>
        <v>0</v>
      </c>
    </row>
    <row r="707" spans="2:8" customFormat="1" x14ac:dyDescent="0.2">
      <c r="B707" s="72">
        <f>IF(OR(C707="", ISNUMBER(SEARCH("~*",C707))),"",MAX($B$1:B706)+1)</f>
        <v>366</v>
      </c>
      <c r="C707" s="43" t="s">
        <v>713</v>
      </c>
      <c r="D707" s="14"/>
      <c r="F707" t="e">
        <f t="shared" si="23"/>
        <v>#N/A</v>
      </c>
      <c r="H707" s="60">
        <f t="shared" si="24"/>
        <v>0</v>
      </c>
    </row>
  </sheetData>
  <conditionalFormatting sqref="C1:C1048576">
    <cfRule type="containsText" dxfId="4" priority="1" operator="containsText" text="~*">
      <formula>NOT(ISERROR(SEARCH("~*",C1)))</formula>
    </cfRule>
  </conditionalFormatting>
  <pageMargins left="0.75" right="0.75" top="1" bottom="1" header="0.5" footer="0.5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L694"/>
  <sheetViews>
    <sheetView workbookViewId="0">
      <selection activeCell="F11" sqref="F11"/>
    </sheetView>
  </sheetViews>
  <sheetFormatPr baseColWidth="10" defaultRowHeight="16" x14ac:dyDescent="0.2"/>
  <cols>
    <col min="2" max="2" width="4.1640625" bestFit="1" customWidth="1"/>
    <col min="3" max="3" width="85.5" style="5" customWidth="1"/>
    <col min="4" max="4" width="7.6640625" customWidth="1"/>
    <col min="5" max="5" width="6.6640625" customWidth="1"/>
    <col min="7" max="7" width="4.1640625" bestFit="1" customWidth="1"/>
  </cols>
  <sheetData>
    <row r="2" spans="2:12" x14ac:dyDescent="0.2">
      <c r="H2" t="s">
        <v>742</v>
      </c>
      <c r="I2">
        <f>COUNTIFS(C:C,"*" &amp; "~*" &amp; "*")</f>
        <v>165</v>
      </c>
    </row>
    <row r="3" spans="2:12" ht="17" x14ac:dyDescent="0.2">
      <c r="C3" s="42" t="s">
        <v>170</v>
      </c>
      <c r="H3" t="s">
        <v>743</v>
      </c>
      <c r="I3">
        <f>COUNTA(C:C)-3</f>
        <v>536</v>
      </c>
      <c r="K3" s="67">
        <v>0.2</v>
      </c>
      <c r="L3" s="67">
        <v>0.33</v>
      </c>
    </row>
    <row r="4" spans="2:12" x14ac:dyDescent="0.2">
      <c r="C4" s="43"/>
      <c r="H4" t="s">
        <v>744</v>
      </c>
      <c r="I4">
        <f>I3-I2</f>
        <v>371</v>
      </c>
      <c r="K4">
        <f>I4*0.2</f>
        <v>74.2</v>
      </c>
      <c r="L4">
        <f>I4*0.33</f>
        <v>122.43</v>
      </c>
    </row>
    <row r="5" spans="2:12" x14ac:dyDescent="0.2">
      <c r="C5" s="43"/>
    </row>
    <row r="6" spans="2:12" x14ac:dyDescent="0.2">
      <c r="C6" s="43" t="s">
        <v>178</v>
      </c>
    </row>
    <row r="7" spans="2:12" x14ac:dyDescent="0.2">
      <c r="C7" s="43" t="s">
        <v>179</v>
      </c>
      <c r="H7" t="s">
        <v>762</v>
      </c>
      <c r="I7">
        <v>79</v>
      </c>
      <c r="K7" s="69">
        <f>I7/I4</f>
        <v>0.21293800539083557</v>
      </c>
    </row>
    <row r="8" spans="2:12" x14ac:dyDescent="0.2">
      <c r="C8" s="43"/>
    </row>
    <row r="9" spans="2:12" x14ac:dyDescent="0.2">
      <c r="B9">
        <v>1</v>
      </c>
      <c r="C9" s="43" t="s">
        <v>180</v>
      </c>
    </row>
    <row r="10" spans="2:12" ht="30" x14ac:dyDescent="0.2">
      <c r="B10">
        <f>IF(OR(C10="", ISNUMBER(SEARCH("~*",C10))),"",MAX($B$1:B9)+1)</f>
        <v>2</v>
      </c>
      <c r="C10" s="43" t="s">
        <v>714</v>
      </c>
    </row>
    <row r="11" spans="2:12" ht="30" x14ac:dyDescent="0.2">
      <c r="B11">
        <f>IF(OR(C11="", ISNUMBER(SEARCH("~*",C11))),"",MAX($B$1:B10)+1)</f>
        <v>3</v>
      </c>
      <c r="C11" s="43" t="s">
        <v>181</v>
      </c>
    </row>
    <row r="12" spans="2:12" x14ac:dyDescent="0.2">
      <c r="B12" t="str">
        <f>IF(OR(C12="", ISNUMBER(SEARCH("~*",C12))),"",MAX($B$1:B11)+1)</f>
        <v/>
      </c>
      <c r="C12" s="43" t="s">
        <v>182</v>
      </c>
    </row>
    <row r="13" spans="2:12" ht="45" x14ac:dyDescent="0.2">
      <c r="B13">
        <f>IF(OR(C13="", ISNUMBER(SEARCH("~*",C13))),"",MAX($B$1:B12)+1)</f>
        <v>4</v>
      </c>
      <c r="C13" s="43" t="s">
        <v>183</v>
      </c>
    </row>
    <row r="14" spans="2:12" ht="75" x14ac:dyDescent="0.2">
      <c r="B14">
        <f>IF(OR(C14="", ISNUMBER(SEARCH("~*",C14))),"",MAX($B$1:B13)+1)</f>
        <v>5</v>
      </c>
      <c r="C14" s="43" t="s">
        <v>184</v>
      </c>
    </row>
    <row r="15" spans="2:12" x14ac:dyDescent="0.2">
      <c r="B15" t="str">
        <f>IF(OR(C15="", ISNUMBER(SEARCH("~*",C15))),"",MAX($B$1:B14)+1)</f>
        <v/>
      </c>
      <c r="C15" s="43"/>
    </row>
    <row r="16" spans="2:12" x14ac:dyDescent="0.2">
      <c r="B16" t="str">
        <f>IF(OR(C16="", ISNUMBER(SEARCH("~*",C16))),"",MAX($B$1:B15)+1)</f>
        <v/>
      </c>
      <c r="C16" s="43" t="s">
        <v>185</v>
      </c>
    </row>
    <row r="17" spans="2:3" x14ac:dyDescent="0.2">
      <c r="B17" t="str">
        <f>IF(OR(C17="", ISNUMBER(SEARCH("~*",C17))),"",MAX($B$1:B16)+1)</f>
        <v/>
      </c>
      <c r="C17" s="43"/>
    </row>
    <row r="18" spans="2:3" x14ac:dyDescent="0.2">
      <c r="B18">
        <f>IF(OR(C18="", ISNUMBER(SEARCH("~*",C18))),"",MAX($B$1:B17)+1)</f>
        <v>6</v>
      </c>
      <c r="C18" s="43" t="s">
        <v>186</v>
      </c>
    </row>
    <row r="19" spans="2:3" x14ac:dyDescent="0.2">
      <c r="B19">
        <f>IF(OR(C19="", ISNUMBER(SEARCH("~*",C19))),"",MAX($B$1:B18)+1)</f>
        <v>7</v>
      </c>
      <c r="C19" s="43" t="s">
        <v>187</v>
      </c>
    </row>
    <row r="20" spans="2:3" x14ac:dyDescent="0.2">
      <c r="B20">
        <f>IF(OR(C20="", ISNUMBER(SEARCH("~*",C20))),"",MAX($B$1:B19)+1)</f>
        <v>8</v>
      </c>
      <c r="C20" s="43" t="s">
        <v>188</v>
      </c>
    </row>
    <row r="21" spans="2:3" x14ac:dyDescent="0.2">
      <c r="B21">
        <f>IF(OR(C21="", ISNUMBER(SEARCH("~*",C21))),"",MAX($B$1:B20)+1)</f>
        <v>9</v>
      </c>
      <c r="C21" s="43" t="s">
        <v>189</v>
      </c>
    </row>
    <row r="22" spans="2:3" x14ac:dyDescent="0.2">
      <c r="B22" t="str">
        <f>IF(OR(C22="", ISNUMBER(SEARCH("~*",C22))),"",MAX($B$1:B21)+1)</f>
        <v/>
      </c>
      <c r="C22" s="43"/>
    </row>
    <row r="23" spans="2:3" x14ac:dyDescent="0.2">
      <c r="B23" t="str">
        <f>IF(OR(C23="", ISNUMBER(SEARCH("~*",C23))),"",MAX($B$1:B22)+1)</f>
        <v/>
      </c>
      <c r="C23" s="43" t="s">
        <v>190</v>
      </c>
    </row>
    <row r="24" spans="2:3" x14ac:dyDescent="0.2">
      <c r="B24">
        <f>IF(OR(C24="", ISNUMBER(SEARCH("~*",C24))),"",MAX($B$1:B23)+1)</f>
        <v>10</v>
      </c>
      <c r="C24" s="55" t="s">
        <v>192</v>
      </c>
    </row>
    <row r="25" spans="2:3" x14ac:dyDescent="0.2">
      <c r="B25">
        <f>IF(OR(C25="", ISNUMBER(SEARCH("~*",C25))),"",MAX($B$1:B24)+1)</f>
        <v>11</v>
      </c>
      <c r="C25" s="55" t="s">
        <v>193</v>
      </c>
    </row>
    <row r="26" spans="2:3" x14ac:dyDescent="0.2">
      <c r="B26" t="str">
        <f>IF(OR(C26="", ISNUMBER(SEARCH("~*",C26))),"",MAX($B$1:B25)+1)</f>
        <v/>
      </c>
      <c r="C26" s="43" t="s">
        <v>194</v>
      </c>
    </row>
    <row r="27" spans="2:3" x14ac:dyDescent="0.2">
      <c r="B27" t="str">
        <f>IF(OR(C27="", ISNUMBER(SEARCH("~*",C27))),"",MAX($B$1:B26)+1)</f>
        <v/>
      </c>
      <c r="C27" s="43"/>
    </row>
    <row r="28" spans="2:3" x14ac:dyDescent="0.2">
      <c r="B28">
        <f>IF(OR(C28="", ISNUMBER(SEARCH("~*",C28))),"",MAX($B$1:B27)+1)</f>
        <v>12</v>
      </c>
      <c r="C28" s="43" t="s">
        <v>195</v>
      </c>
    </row>
    <row r="29" spans="2:3" x14ac:dyDescent="0.2">
      <c r="B29">
        <f>IF(OR(C29="", ISNUMBER(SEARCH("~*",C29))),"",MAX($B$1:B28)+1)</f>
        <v>13</v>
      </c>
      <c r="C29" s="43" t="s">
        <v>196</v>
      </c>
    </row>
    <row r="30" spans="2:3" x14ac:dyDescent="0.2">
      <c r="B30">
        <f>IF(OR(C30="", ISNUMBER(SEARCH("~*",C30))),"",MAX($B$1:B29)+1)</f>
        <v>14</v>
      </c>
      <c r="C30" s="43" t="s">
        <v>197</v>
      </c>
    </row>
    <row r="31" spans="2:3" x14ac:dyDescent="0.2">
      <c r="B31">
        <f>IF(OR(C31="", ISNUMBER(SEARCH("~*",C31))),"",MAX($B$1:B30)+1)</f>
        <v>15</v>
      </c>
      <c r="C31" s="43" t="s">
        <v>198</v>
      </c>
    </row>
    <row r="32" spans="2:3" ht="30" x14ac:dyDescent="0.2">
      <c r="B32">
        <f>IF(OR(C32="", ISNUMBER(SEARCH("~*",C32))),"",MAX($B$1:B31)+1)</f>
        <v>16</v>
      </c>
      <c r="C32" s="43" t="s">
        <v>199</v>
      </c>
    </row>
    <row r="33" spans="2:3" x14ac:dyDescent="0.2">
      <c r="B33">
        <f>IF(OR(C33="", ISNUMBER(SEARCH("~*",C33))),"",MAX($B$1:B32)+1)</f>
        <v>17</v>
      </c>
      <c r="C33" s="43" t="s">
        <v>200</v>
      </c>
    </row>
    <row r="34" spans="2:3" x14ac:dyDescent="0.2">
      <c r="B34">
        <f>IF(OR(C34="", ISNUMBER(SEARCH("~*",C34))),"",MAX($B$1:B33)+1)</f>
        <v>18</v>
      </c>
      <c r="C34" s="43" t="s">
        <v>201</v>
      </c>
    </row>
    <row r="35" spans="2:3" x14ac:dyDescent="0.2">
      <c r="B35">
        <f>IF(OR(C35="", ISNUMBER(SEARCH("~*",C35))),"",MAX($B$1:B34)+1)</f>
        <v>19</v>
      </c>
      <c r="C35" s="43" t="s">
        <v>202</v>
      </c>
    </row>
    <row r="36" spans="2:3" x14ac:dyDescent="0.2">
      <c r="B36">
        <f>IF(OR(C36="", ISNUMBER(SEARCH("~*",C36))),"",MAX($B$1:B35)+1)</f>
        <v>20</v>
      </c>
      <c r="C36" s="43" t="s">
        <v>203</v>
      </c>
    </row>
    <row r="37" spans="2:3" x14ac:dyDescent="0.2">
      <c r="B37" t="str">
        <f>IF(OR(C37="", ISNUMBER(SEARCH("~*",C37))),"",MAX($B$1:B36)+1)</f>
        <v/>
      </c>
      <c r="C37" s="43" t="s">
        <v>204</v>
      </c>
    </row>
    <row r="38" spans="2:3" x14ac:dyDescent="0.2">
      <c r="B38" t="str">
        <f>IF(OR(C38="", ISNUMBER(SEARCH("~*",C38))),"",MAX($B$1:B37)+1)</f>
        <v/>
      </c>
      <c r="C38" s="43"/>
    </row>
    <row r="39" spans="2:3" ht="30" x14ac:dyDescent="0.2">
      <c r="B39">
        <f>IF(OR(C39="", ISNUMBER(SEARCH("~*",C39))),"",MAX($B$1:B38)+1)</f>
        <v>21</v>
      </c>
      <c r="C39" s="43" t="s">
        <v>205</v>
      </c>
    </row>
    <row r="40" spans="2:3" x14ac:dyDescent="0.2">
      <c r="B40" t="str">
        <f>IF(OR(C40="", ISNUMBER(SEARCH("~*",C40))),"",MAX($B$1:B39)+1)</f>
        <v/>
      </c>
      <c r="C40" s="43"/>
    </row>
    <row r="41" spans="2:3" x14ac:dyDescent="0.2">
      <c r="B41">
        <f>IF(OR(C41="", ISNUMBER(SEARCH("~*",C41))),"",MAX($B$1:B40)+1)</f>
        <v>22</v>
      </c>
      <c r="C41" s="43" t="s">
        <v>206</v>
      </c>
    </row>
    <row r="42" spans="2:3" x14ac:dyDescent="0.2">
      <c r="B42">
        <f>IF(OR(C42="", ISNUMBER(SEARCH("~*",C42))),"",MAX($B$1:B41)+1)</f>
        <v>23</v>
      </c>
      <c r="C42" s="43" t="s">
        <v>207</v>
      </c>
    </row>
    <row r="43" spans="2:3" x14ac:dyDescent="0.2">
      <c r="B43">
        <f>IF(OR(C43="", ISNUMBER(SEARCH("~*",C43))),"",MAX($B$1:B42)+1)</f>
        <v>24</v>
      </c>
      <c r="C43" s="43" t="s">
        <v>208</v>
      </c>
    </row>
    <row r="44" spans="2:3" ht="30" x14ac:dyDescent="0.2">
      <c r="B44">
        <f>IF(OR(C44="", ISNUMBER(SEARCH("~*",C44))),"",MAX($B$1:B43)+1)</f>
        <v>25</v>
      </c>
      <c r="C44" s="43" t="s">
        <v>209</v>
      </c>
    </row>
    <row r="45" spans="2:3" x14ac:dyDescent="0.2">
      <c r="B45">
        <f>IF(OR(C45="", ISNUMBER(SEARCH("~*",C45))),"",MAX($B$1:B44)+1)</f>
        <v>26</v>
      </c>
      <c r="C45" s="43" t="s">
        <v>210</v>
      </c>
    </row>
    <row r="46" spans="2:3" x14ac:dyDescent="0.2">
      <c r="B46">
        <f>IF(OR(C46="", ISNUMBER(SEARCH("~*",C46))),"",MAX($B$1:B45)+1)</f>
        <v>27</v>
      </c>
      <c r="C46" s="43" t="s">
        <v>211</v>
      </c>
    </row>
    <row r="47" spans="2:3" x14ac:dyDescent="0.2">
      <c r="B47">
        <f>IF(OR(C47="", ISNUMBER(SEARCH("~*",C47))),"",MAX($B$1:B46)+1)</f>
        <v>28</v>
      </c>
      <c r="C47" s="43" t="s">
        <v>212</v>
      </c>
    </row>
    <row r="48" spans="2:3" ht="30" x14ac:dyDescent="0.2">
      <c r="B48">
        <f>IF(OR(C48="", ISNUMBER(SEARCH("~*",C48))),"",MAX($B$1:B47)+1)</f>
        <v>29</v>
      </c>
      <c r="C48" s="43" t="s">
        <v>213</v>
      </c>
    </row>
    <row r="49" spans="2:3" x14ac:dyDescent="0.2">
      <c r="B49">
        <f>IF(OR(C49="", ISNUMBER(SEARCH("~*",C49))),"",MAX($B$1:B48)+1)</f>
        <v>30</v>
      </c>
      <c r="C49" s="43" t="s">
        <v>214</v>
      </c>
    </row>
    <row r="50" spans="2:3" x14ac:dyDescent="0.2">
      <c r="B50">
        <f>IF(OR(C50="", ISNUMBER(SEARCH("~*",C50))),"",MAX($B$1:B49)+1)</f>
        <v>31</v>
      </c>
      <c r="C50" s="43" t="s">
        <v>215</v>
      </c>
    </row>
    <row r="51" spans="2:3" x14ac:dyDescent="0.2">
      <c r="B51">
        <f>IF(OR(C51="", ISNUMBER(SEARCH("~*",C51))),"",MAX($B$1:B50)+1)</f>
        <v>32</v>
      </c>
      <c r="C51" s="43" t="s">
        <v>216</v>
      </c>
    </row>
    <row r="52" spans="2:3" x14ac:dyDescent="0.2">
      <c r="B52">
        <f>IF(OR(C52="", ISNUMBER(SEARCH("~*",C52))),"",MAX($B$1:B51)+1)</f>
        <v>33</v>
      </c>
      <c r="C52" s="43" t="s">
        <v>217</v>
      </c>
    </row>
    <row r="53" spans="2:3" ht="30" x14ac:dyDescent="0.2">
      <c r="B53">
        <f>IF(OR(C53="", ISNUMBER(SEARCH("~*",C53))),"",MAX($B$1:B52)+1)</f>
        <v>34</v>
      </c>
      <c r="C53" s="43" t="s">
        <v>218</v>
      </c>
    </row>
    <row r="54" spans="2:3" x14ac:dyDescent="0.2">
      <c r="B54">
        <f>IF(OR(C54="", ISNUMBER(SEARCH("~*",C54))),"",MAX($B$1:B53)+1)</f>
        <v>35</v>
      </c>
      <c r="C54" s="43" t="s">
        <v>219</v>
      </c>
    </row>
    <row r="55" spans="2:3" x14ac:dyDescent="0.2">
      <c r="B55">
        <f>IF(OR(C55="", ISNUMBER(SEARCH("~*",C55))),"",MAX($B$1:B54)+1)</f>
        <v>36</v>
      </c>
      <c r="C55" s="43" t="s">
        <v>220</v>
      </c>
    </row>
    <row r="56" spans="2:3" x14ac:dyDescent="0.2">
      <c r="B56">
        <f>IF(OR(C56="", ISNUMBER(SEARCH("~*",C56))),"",MAX($B$1:B55)+1)</f>
        <v>37</v>
      </c>
      <c r="C56" s="43" t="s">
        <v>221</v>
      </c>
    </row>
    <row r="57" spans="2:3" x14ac:dyDescent="0.2">
      <c r="B57">
        <f>IF(OR(C57="", ISNUMBER(SEARCH("~*",C57))),"",MAX($B$1:B56)+1)</f>
        <v>38</v>
      </c>
      <c r="C57" s="43" t="s">
        <v>222</v>
      </c>
    </row>
    <row r="58" spans="2:3" x14ac:dyDescent="0.2">
      <c r="B58" t="str">
        <f>IF(OR(C58="", ISNUMBER(SEARCH("~*",C58))),"",MAX($B$1:B57)+1)</f>
        <v/>
      </c>
      <c r="C58" s="43"/>
    </row>
    <row r="59" spans="2:3" x14ac:dyDescent="0.2">
      <c r="B59" t="str">
        <f>IF(OR(C59="", ISNUMBER(SEARCH("~*",C59))),"",MAX($B$1:B58)+1)</f>
        <v/>
      </c>
      <c r="C59" s="49" t="s">
        <v>223</v>
      </c>
    </row>
    <row r="60" spans="2:3" x14ac:dyDescent="0.2">
      <c r="B60">
        <f>IF(OR(C60="", ISNUMBER(SEARCH("~*",C60))),"",MAX($B$1:B59)+1)</f>
        <v>39</v>
      </c>
      <c r="C60" s="49" t="s">
        <v>224</v>
      </c>
    </row>
    <row r="61" spans="2:3" x14ac:dyDescent="0.2">
      <c r="B61" t="str">
        <f>IF(OR(C61="", ISNUMBER(SEARCH("~*",C61))),"",MAX($B$1:B60)+1)</f>
        <v/>
      </c>
      <c r="C61" s="43"/>
    </row>
    <row r="62" spans="2:3" x14ac:dyDescent="0.2">
      <c r="B62">
        <f>IF(OR(C62="", ISNUMBER(SEARCH("~*",C62))),"",MAX($B$1:B61)+1)</f>
        <v>40</v>
      </c>
      <c r="C62" s="43" t="s">
        <v>225</v>
      </c>
    </row>
    <row r="63" spans="2:3" x14ac:dyDescent="0.2">
      <c r="B63" t="str">
        <f>IF(OR(C63="", ISNUMBER(SEARCH("~*",C63))),"",MAX($B$1:B62)+1)</f>
        <v/>
      </c>
      <c r="C63" s="43"/>
    </row>
    <row r="64" spans="2:3" x14ac:dyDescent="0.2">
      <c r="B64">
        <f>IF(OR(C64="", ISNUMBER(SEARCH("~*",C64))),"",MAX($B$1:B63)+1)</f>
        <v>41</v>
      </c>
      <c r="C64" s="43" t="s">
        <v>226</v>
      </c>
    </row>
    <row r="65" spans="2:3" x14ac:dyDescent="0.2">
      <c r="B65" t="str">
        <f>IF(OR(C65="", ISNUMBER(SEARCH("~*",C65))),"",MAX($B$1:B64)+1)</f>
        <v/>
      </c>
      <c r="C65" s="43" t="s">
        <v>227</v>
      </c>
    </row>
    <row r="66" spans="2:3" x14ac:dyDescent="0.2">
      <c r="B66" t="str">
        <f>IF(OR(C66="", ISNUMBER(SEARCH("~*",C66))),"",MAX($B$1:B65)+1)</f>
        <v/>
      </c>
      <c r="C66" s="43" t="s">
        <v>228</v>
      </c>
    </row>
    <row r="67" spans="2:3" x14ac:dyDescent="0.2">
      <c r="B67" t="str">
        <f>IF(OR(C67="", ISNUMBER(SEARCH("~*",C67))),"",MAX($B$1:B66)+1)</f>
        <v/>
      </c>
      <c r="C67" s="43"/>
    </row>
    <row r="68" spans="2:3" x14ac:dyDescent="0.2">
      <c r="B68" t="str">
        <f>IF(OR(C68="", ISNUMBER(SEARCH("~*",C68))),"",MAX($B$1:B67)+1)</f>
        <v/>
      </c>
      <c r="C68" s="43" t="s">
        <v>229</v>
      </c>
    </row>
    <row r="69" spans="2:3" x14ac:dyDescent="0.2">
      <c r="B69" t="str">
        <f>IF(OR(C69="", ISNUMBER(SEARCH("~*",C69))),"",MAX($B$1:B68)+1)</f>
        <v/>
      </c>
      <c r="C69" s="43"/>
    </row>
    <row r="70" spans="2:3" x14ac:dyDescent="0.2">
      <c r="B70" t="str">
        <f>IF(OR(C70="", ISNUMBER(SEARCH("~*",C70))),"",MAX($B$1:B69)+1)</f>
        <v/>
      </c>
      <c r="C70" s="49" t="s">
        <v>230</v>
      </c>
    </row>
    <row r="71" spans="2:3" x14ac:dyDescent="0.2">
      <c r="B71">
        <f>IF(OR(C71="", ISNUMBER(SEARCH("~*",C71))),"",MAX($B$1:B70)+1)</f>
        <v>42</v>
      </c>
      <c r="C71" s="49" t="s">
        <v>231</v>
      </c>
    </row>
    <row r="72" spans="2:3" x14ac:dyDescent="0.2">
      <c r="B72">
        <f>IF(OR(C72="", ISNUMBER(SEARCH("~*",C72))),"",MAX($B$1:B71)+1)</f>
        <v>43</v>
      </c>
      <c r="C72" s="49" t="s">
        <v>232</v>
      </c>
    </row>
    <row r="73" spans="2:3" x14ac:dyDescent="0.2">
      <c r="B73">
        <f>IF(OR(C73="", ISNUMBER(SEARCH("~*",C73))),"",MAX($B$1:B72)+1)</f>
        <v>44</v>
      </c>
      <c r="C73" s="49" t="s">
        <v>233</v>
      </c>
    </row>
    <row r="74" spans="2:3" x14ac:dyDescent="0.2">
      <c r="B74" t="str">
        <f>IF(OR(C74="", ISNUMBER(SEARCH("~*",C74))),"",MAX($B$1:B73)+1)</f>
        <v/>
      </c>
      <c r="C74" s="49" t="s">
        <v>234</v>
      </c>
    </row>
    <row r="75" spans="2:3" x14ac:dyDescent="0.2">
      <c r="B75">
        <f>IF(OR(C75="", ISNUMBER(SEARCH("~*",C75))),"",MAX($B$1:B74)+1)</f>
        <v>45</v>
      </c>
      <c r="C75" s="49" t="s">
        <v>235</v>
      </c>
    </row>
    <row r="76" spans="2:3" x14ac:dyDescent="0.2">
      <c r="B76" t="str">
        <f>IF(OR(C76="", ISNUMBER(SEARCH("~*",C76))),"",MAX($B$1:B75)+1)</f>
        <v/>
      </c>
      <c r="C76" s="43"/>
    </row>
    <row r="77" spans="2:3" x14ac:dyDescent="0.2">
      <c r="B77" t="str">
        <f>IF(OR(C77="", ISNUMBER(SEARCH("~*",C77))),"",MAX($B$1:B76)+1)</f>
        <v/>
      </c>
      <c r="C77" s="43" t="s">
        <v>236</v>
      </c>
    </row>
    <row r="78" spans="2:3" x14ac:dyDescent="0.2">
      <c r="B78" t="str">
        <f>IF(OR(C78="", ISNUMBER(SEARCH("~*",C78))),"",MAX($B$1:B77)+1)</f>
        <v/>
      </c>
      <c r="C78" s="43"/>
    </row>
    <row r="79" spans="2:3" x14ac:dyDescent="0.2">
      <c r="B79">
        <f>IF(OR(C79="", ISNUMBER(SEARCH("~*",C79))),"",MAX($B$1:B78)+1)</f>
        <v>46</v>
      </c>
      <c r="C79" s="43" t="s">
        <v>237</v>
      </c>
    </row>
    <row r="80" spans="2:3" x14ac:dyDescent="0.2">
      <c r="B80" t="str">
        <f>IF(OR(C80="", ISNUMBER(SEARCH("~*",C80))),"",MAX($B$1:B79)+1)</f>
        <v/>
      </c>
      <c r="C80" s="43" t="s">
        <v>238</v>
      </c>
    </row>
    <row r="81" spans="2:3" x14ac:dyDescent="0.2">
      <c r="B81">
        <f>IF(OR(C81="", ISNUMBER(SEARCH("~*",C81))),"",MAX($B$1:B80)+1)</f>
        <v>47</v>
      </c>
      <c r="C81" s="43" t="s">
        <v>239</v>
      </c>
    </row>
    <row r="82" spans="2:3" x14ac:dyDescent="0.2">
      <c r="B82">
        <f>IF(OR(C82="", ISNUMBER(SEARCH("~*",C82))),"",MAX($B$1:B81)+1)</f>
        <v>48</v>
      </c>
      <c r="C82" s="43" t="s">
        <v>240</v>
      </c>
    </row>
    <row r="83" spans="2:3" x14ac:dyDescent="0.2">
      <c r="B83">
        <f>IF(OR(C83="", ISNUMBER(SEARCH("~*",C83))),"",MAX($B$1:B82)+1)</f>
        <v>49</v>
      </c>
      <c r="C83" s="43" t="s">
        <v>241</v>
      </c>
    </row>
    <row r="84" spans="2:3" x14ac:dyDescent="0.2">
      <c r="B84">
        <f>IF(OR(C84="", ISNUMBER(SEARCH("~*",C84))),"",MAX($B$1:B83)+1)</f>
        <v>50</v>
      </c>
      <c r="C84" s="43" t="s">
        <v>242</v>
      </c>
    </row>
    <row r="85" spans="2:3" x14ac:dyDescent="0.2">
      <c r="B85">
        <f>IF(OR(C85="", ISNUMBER(SEARCH("~*",C85))),"",MAX($B$1:B84)+1)</f>
        <v>51</v>
      </c>
      <c r="C85" s="43" t="s">
        <v>243</v>
      </c>
    </row>
    <row r="86" spans="2:3" x14ac:dyDescent="0.2">
      <c r="B86">
        <f>IF(OR(C86="", ISNUMBER(SEARCH("~*",C86))),"",MAX($B$1:B85)+1)</f>
        <v>52</v>
      </c>
      <c r="C86" s="43" t="s">
        <v>244</v>
      </c>
    </row>
    <row r="87" spans="2:3" x14ac:dyDescent="0.2">
      <c r="B87" t="str">
        <f>IF(OR(C87="", ISNUMBER(SEARCH("~*",C87))),"",MAX($B$1:B86)+1)</f>
        <v/>
      </c>
      <c r="C87" s="43" t="s">
        <v>245</v>
      </c>
    </row>
    <row r="88" spans="2:3" x14ac:dyDescent="0.2">
      <c r="B88" t="str">
        <f>IF(OR(C88="", ISNUMBER(SEARCH("~*",C88))),"",MAX($B$1:B87)+1)</f>
        <v/>
      </c>
      <c r="C88" s="43"/>
    </row>
    <row r="89" spans="2:3" x14ac:dyDescent="0.2">
      <c r="B89" t="str">
        <f>IF(OR(C89="", ISNUMBER(SEARCH("~*",C89))),"",MAX($B$1:B88)+1)</f>
        <v/>
      </c>
      <c r="C89" s="49" t="s">
        <v>246</v>
      </c>
    </row>
    <row r="90" spans="2:3" x14ac:dyDescent="0.2">
      <c r="B90">
        <f>IF(OR(C90="", ISNUMBER(SEARCH("~*",C90))),"",MAX($B$1:B89)+1)</f>
        <v>53</v>
      </c>
      <c r="C90" s="49" t="s">
        <v>247</v>
      </c>
    </row>
    <row r="91" spans="2:3" x14ac:dyDescent="0.2">
      <c r="B91">
        <f>IF(OR(C91="", ISNUMBER(SEARCH("~*",C91))),"",MAX($B$1:B90)+1)</f>
        <v>54</v>
      </c>
      <c r="C91" s="49" t="s">
        <v>248</v>
      </c>
    </row>
    <row r="92" spans="2:3" x14ac:dyDescent="0.2">
      <c r="B92">
        <f>IF(OR(C92="", ISNUMBER(SEARCH("~*",C92))),"",MAX($B$1:B91)+1)</f>
        <v>55</v>
      </c>
      <c r="C92" s="49" t="s">
        <v>249</v>
      </c>
    </row>
    <row r="93" spans="2:3" x14ac:dyDescent="0.2">
      <c r="B93" t="str">
        <f>IF(OR(C93="", ISNUMBER(SEARCH("~*",C93))),"",MAX($B$1:B92)+1)</f>
        <v/>
      </c>
      <c r="C93" s="43"/>
    </row>
    <row r="94" spans="2:3" x14ac:dyDescent="0.2">
      <c r="B94" t="str">
        <f>IF(OR(C94="", ISNUMBER(SEARCH("~*",C94))),"",MAX($B$1:B93)+1)</f>
        <v/>
      </c>
      <c r="C94" s="43" t="s">
        <v>250</v>
      </c>
    </row>
    <row r="95" spans="2:3" x14ac:dyDescent="0.2">
      <c r="B95" t="str">
        <f>IF(OR(C95="", ISNUMBER(SEARCH("~*",C95))),"",MAX($B$1:B94)+1)</f>
        <v/>
      </c>
      <c r="C95" s="43"/>
    </row>
    <row r="96" spans="2:3" x14ac:dyDescent="0.2">
      <c r="B96">
        <f>IF(OR(C96="", ISNUMBER(SEARCH("~*",C96))),"",MAX($B$1:B95)+1)</f>
        <v>56</v>
      </c>
      <c r="C96" s="43" t="s">
        <v>251</v>
      </c>
    </row>
    <row r="97" spans="2:3" x14ac:dyDescent="0.2">
      <c r="B97" t="str">
        <f>IF(OR(C97="", ISNUMBER(SEARCH("~*",C97))),"",MAX($B$1:B96)+1)</f>
        <v/>
      </c>
      <c r="C97" s="43"/>
    </row>
    <row r="98" spans="2:3" ht="30" x14ac:dyDescent="0.2">
      <c r="B98" t="str">
        <f>IF(OR(C98="", ISNUMBER(SEARCH("~*",C98))),"",MAX($B$1:B97)+1)</f>
        <v/>
      </c>
      <c r="C98" s="43" t="s">
        <v>252</v>
      </c>
    </row>
    <row r="99" spans="2:3" x14ac:dyDescent="0.2">
      <c r="B99" t="str">
        <f>IF(OR(C99="", ISNUMBER(SEARCH("~*",C99))),"",MAX($B$1:B98)+1)</f>
        <v/>
      </c>
      <c r="C99" s="43"/>
    </row>
    <row r="100" spans="2:3" x14ac:dyDescent="0.2">
      <c r="B100">
        <f>IF(OR(C100="", ISNUMBER(SEARCH("~*",C100))),"",MAX($B$1:B99)+1)</f>
        <v>57</v>
      </c>
      <c r="C100" s="43" t="s">
        <v>253</v>
      </c>
    </row>
    <row r="101" spans="2:3" x14ac:dyDescent="0.2">
      <c r="B101">
        <f>IF(OR(C101="", ISNUMBER(SEARCH("~*",C101))),"",MAX($B$1:B100)+1)</f>
        <v>58</v>
      </c>
      <c r="C101" s="43" t="s">
        <v>254</v>
      </c>
    </row>
    <row r="102" spans="2:3" x14ac:dyDescent="0.2">
      <c r="B102">
        <f>IF(OR(C102="", ISNUMBER(SEARCH("~*",C102))),"",MAX($B$1:B101)+1)</f>
        <v>59</v>
      </c>
      <c r="C102" s="43" t="s">
        <v>255</v>
      </c>
    </row>
    <row r="103" spans="2:3" x14ac:dyDescent="0.2">
      <c r="B103">
        <f>IF(OR(C103="", ISNUMBER(SEARCH("~*",C103))),"",MAX($B$1:B102)+1)</f>
        <v>60</v>
      </c>
      <c r="C103" s="43" t="s">
        <v>256</v>
      </c>
    </row>
    <row r="104" spans="2:3" x14ac:dyDescent="0.2">
      <c r="B104">
        <f>IF(OR(C104="", ISNUMBER(SEARCH("~*",C104))),"",MAX($B$1:B103)+1)</f>
        <v>61</v>
      </c>
      <c r="C104" s="43" t="s">
        <v>257</v>
      </c>
    </row>
    <row r="105" spans="2:3" x14ac:dyDescent="0.2">
      <c r="B105" t="str">
        <f>IF(OR(C105="", ISNUMBER(SEARCH("~*",C105))),"",MAX($B$1:B104)+1)</f>
        <v/>
      </c>
      <c r="C105" s="43"/>
    </row>
    <row r="106" spans="2:3" x14ac:dyDescent="0.2">
      <c r="B106" t="str">
        <f>IF(OR(C106="", ISNUMBER(SEARCH("~*",C106))),"",MAX($B$1:B105)+1)</f>
        <v/>
      </c>
      <c r="C106" s="43" t="s">
        <v>258</v>
      </c>
    </row>
    <row r="107" spans="2:3" x14ac:dyDescent="0.2">
      <c r="B107" t="str">
        <f>IF(OR(C107="", ISNUMBER(SEARCH("~*",C107))),"",MAX($B$1:B106)+1)</f>
        <v/>
      </c>
      <c r="C107" s="43"/>
    </row>
    <row r="108" spans="2:3" x14ac:dyDescent="0.2">
      <c r="B108" t="str">
        <f>IF(OR(C108="", ISNUMBER(SEARCH("~*",C108))),"",MAX($B$1:B107)+1)</f>
        <v/>
      </c>
      <c r="C108" s="49" t="s">
        <v>259</v>
      </c>
    </row>
    <row r="109" spans="2:3" x14ac:dyDescent="0.2">
      <c r="B109">
        <f>IF(OR(C109="", ISNUMBER(SEARCH("~*",C109))),"",MAX($B$1:B108)+1)</f>
        <v>62</v>
      </c>
      <c r="C109" s="49" t="s">
        <v>260</v>
      </c>
    </row>
    <row r="110" spans="2:3" x14ac:dyDescent="0.2">
      <c r="B110">
        <f>IF(OR(C110="", ISNUMBER(SEARCH("~*",C110))),"",MAX($B$1:B109)+1)</f>
        <v>63</v>
      </c>
      <c r="C110" s="49" t="s">
        <v>261</v>
      </c>
    </row>
    <row r="111" spans="2:3" x14ac:dyDescent="0.2">
      <c r="B111">
        <f>IF(OR(C111="", ISNUMBER(SEARCH("~*",C111))),"",MAX($B$1:B110)+1)</f>
        <v>64</v>
      </c>
      <c r="C111" s="49" t="s">
        <v>262</v>
      </c>
    </row>
    <row r="112" spans="2:3" x14ac:dyDescent="0.2">
      <c r="B112" t="str">
        <f>IF(OR(C112="", ISNUMBER(SEARCH("~*",C112))),"",MAX($B$1:B111)+1)</f>
        <v/>
      </c>
      <c r="C112" s="49"/>
    </row>
    <row r="113" spans="2:3" x14ac:dyDescent="0.2">
      <c r="B113">
        <f>IF(OR(C113="", ISNUMBER(SEARCH("~*",C113))),"",MAX($B$1:B112)+1)</f>
        <v>65</v>
      </c>
      <c r="C113" s="49" t="s">
        <v>263</v>
      </c>
    </row>
    <row r="114" spans="2:3" x14ac:dyDescent="0.2">
      <c r="B114" t="str">
        <f>IF(OR(C114="", ISNUMBER(SEARCH("~*",C114))),"",MAX($B$1:B113)+1)</f>
        <v/>
      </c>
      <c r="C114" s="49"/>
    </row>
    <row r="115" spans="2:3" x14ac:dyDescent="0.2">
      <c r="B115" t="str">
        <f>IF(OR(C115="", ISNUMBER(SEARCH("~*",C115))),"",MAX($B$1:B114)+1)</f>
        <v/>
      </c>
      <c r="C115" s="49" t="s">
        <v>264</v>
      </c>
    </row>
    <row r="116" spans="2:3" x14ac:dyDescent="0.2">
      <c r="B116">
        <f>IF(OR(C116="", ISNUMBER(SEARCH("~*",C116))),"",MAX($B$1:B115)+1)</f>
        <v>66</v>
      </c>
      <c r="C116" s="49" t="s">
        <v>265</v>
      </c>
    </row>
    <row r="117" spans="2:3" x14ac:dyDescent="0.2">
      <c r="B117">
        <f>IF(OR(C117="", ISNUMBER(SEARCH("~*",C117))),"",MAX($B$1:B116)+1)</f>
        <v>67</v>
      </c>
      <c r="C117" s="49" t="s">
        <v>266</v>
      </c>
    </row>
    <row r="118" spans="2:3" x14ac:dyDescent="0.2">
      <c r="B118" t="str">
        <f>IF(OR(C118="", ISNUMBER(SEARCH("~*",C118))),"",MAX($B$1:B117)+1)</f>
        <v/>
      </c>
      <c r="C118" s="43"/>
    </row>
    <row r="119" spans="2:3" x14ac:dyDescent="0.2">
      <c r="B119" t="str">
        <f>IF(OR(C119="", ISNUMBER(SEARCH("~*",C119))),"",MAX($B$1:B118)+1)</f>
        <v/>
      </c>
      <c r="C119" s="43" t="s">
        <v>267</v>
      </c>
    </row>
    <row r="120" spans="2:3" x14ac:dyDescent="0.2">
      <c r="B120" t="str">
        <f>IF(OR(C120="", ISNUMBER(SEARCH("~*",C120))),"",MAX($B$1:B119)+1)</f>
        <v/>
      </c>
      <c r="C120" s="43" t="s">
        <v>268</v>
      </c>
    </row>
    <row r="121" spans="2:3" x14ac:dyDescent="0.2">
      <c r="B121">
        <f>IF(OR(C121="", ISNUMBER(SEARCH("~*",C121))),"",MAX($B$1:B120)+1)</f>
        <v>68</v>
      </c>
      <c r="C121" s="43" t="s">
        <v>269</v>
      </c>
    </row>
    <row r="122" spans="2:3" x14ac:dyDescent="0.2">
      <c r="B122" t="str">
        <f>IF(OR(C122="", ISNUMBER(SEARCH("~*",C122))),"",MAX($B$1:B121)+1)</f>
        <v/>
      </c>
      <c r="C122" s="43" t="s">
        <v>270</v>
      </c>
    </row>
    <row r="123" spans="2:3" x14ac:dyDescent="0.2">
      <c r="B123" t="str">
        <f>IF(OR(C123="", ISNUMBER(SEARCH("~*",C123))),"",MAX($B$1:B122)+1)</f>
        <v/>
      </c>
      <c r="C123" s="43"/>
    </row>
    <row r="124" spans="2:3" x14ac:dyDescent="0.2">
      <c r="B124" t="str">
        <f>IF(OR(C124="", ISNUMBER(SEARCH("~*",C124))),"",MAX($B$1:B123)+1)</f>
        <v/>
      </c>
      <c r="C124" s="49" t="s">
        <v>271</v>
      </c>
    </row>
    <row r="125" spans="2:3" ht="30" x14ac:dyDescent="0.2">
      <c r="B125">
        <f>IF(OR(C125="", ISNUMBER(SEARCH("~*",C125))),"",MAX($B$1:B124)+1)</f>
        <v>69</v>
      </c>
      <c r="C125" s="49" t="s">
        <v>272</v>
      </c>
    </row>
    <row r="126" spans="2:3" x14ac:dyDescent="0.2">
      <c r="B126">
        <f>IF(OR(C126="", ISNUMBER(SEARCH("~*",C126))),"",MAX($B$1:B125)+1)</f>
        <v>70</v>
      </c>
      <c r="C126" s="49" t="s">
        <v>273</v>
      </c>
    </row>
    <row r="127" spans="2:3" x14ac:dyDescent="0.2">
      <c r="B127">
        <f>IF(OR(C127="", ISNUMBER(SEARCH("~*",C127))),"",MAX($B$1:B126)+1)</f>
        <v>71</v>
      </c>
      <c r="C127" s="49" t="s">
        <v>274</v>
      </c>
    </row>
    <row r="128" spans="2:3" x14ac:dyDescent="0.2">
      <c r="B128">
        <f>IF(OR(C128="", ISNUMBER(SEARCH("~*",C128))),"",MAX($B$1:B127)+1)</f>
        <v>72</v>
      </c>
      <c r="C128" s="49" t="s">
        <v>275</v>
      </c>
    </row>
    <row r="129" spans="2:3" x14ac:dyDescent="0.2">
      <c r="B129" t="str">
        <f>IF(OR(C129="", ISNUMBER(SEARCH("~*",C129))),"",MAX($B$1:B128)+1)</f>
        <v/>
      </c>
      <c r="C129" s="43"/>
    </row>
    <row r="130" spans="2:3" x14ac:dyDescent="0.2">
      <c r="B130" t="str">
        <f>IF(OR(C130="", ISNUMBER(SEARCH("~*",C130))),"",MAX($B$1:B129)+1)</f>
        <v/>
      </c>
      <c r="C130" s="43" t="s">
        <v>276</v>
      </c>
    </row>
    <row r="131" spans="2:3" x14ac:dyDescent="0.2">
      <c r="B131" t="str">
        <f>IF(OR(C131="", ISNUMBER(SEARCH("~*",C131))),"",MAX($B$1:B130)+1)</f>
        <v/>
      </c>
      <c r="C131" s="43" t="s">
        <v>277</v>
      </c>
    </row>
    <row r="132" spans="2:3" x14ac:dyDescent="0.2">
      <c r="B132">
        <f>IF(OR(C132="", ISNUMBER(SEARCH("~*",C132))),"",MAX($B$1:B131)+1)</f>
        <v>73</v>
      </c>
      <c r="C132" s="43" t="s">
        <v>278</v>
      </c>
    </row>
    <row r="133" spans="2:3" ht="30" x14ac:dyDescent="0.2">
      <c r="B133">
        <f>IF(OR(C133="", ISNUMBER(SEARCH("~*",C133))),"",MAX($B$1:B132)+1)</f>
        <v>74</v>
      </c>
      <c r="C133" s="43" t="s">
        <v>279</v>
      </c>
    </row>
    <row r="134" spans="2:3" x14ac:dyDescent="0.2">
      <c r="B134">
        <f>IF(OR(C134="", ISNUMBER(SEARCH("~*",C134))),"",MAX($B$1:B133)+1)</f>
        <v>75</v>
      </c>
      <c r="C134" s="43" t="s">
        <v>280</v>
      </c>
    </row>
    <row r="135" spans="2:3" x14ac:dyDescent="0.2">
      <c r="B135">
        <f>IF(OR(C135="", ISNUMBER(SEARCH("~*",C135))),"",MAX($B$1:B134)+1)</f>
        <v>76</v>
      </c>
      <c r="C135" s="43" t="s">
        <v>281</v>
      </c>
    </row>
    <row r="136" spans="2:3" x14ac:dyDescent="0.2">
      <c r="B136">
        <f>IF(OR(C136="", ISNUMBER(SEARCH("~*",C136))),"",MAX($B$1:B135)+1)</f>
        <v>77</v>
      </c>
      <c r="C136" s="43" t="s">
        <v>282</v>
      </c>
    </row>
    <row r="137" spans="2:3" x14ac:dyDescent="0.2">
      <c r="B137">
        <f>IF(OR(C137="", ISNUMBER(SEARCH("~*",C137))),"",MAX($B$1:B136)+1)</f>
        <v>78</v>
      </c>
      <c r="C137" s="43" t="s">
        <v>283</v>
      </c>
    </row>
    <row r="138" spans="2:3" x14ac:dyDescent="0.2">
      <c r="B138">
        <f>IF(OR(C138="", ISNUMBER(SEARCH("~*",C138))),"",MAX($B$1:B137)+1)</f>
        <v>79</v>
      </c>
      <c r="C138" s="43" t="s">
        <v>284</v>
      </c>
    </row>
    <row r="139" spans="2:3" x14ac:dyDescent="0.2">
      <c r="B139">
        <f>IF(OR(C139="", ISNUMBER(SEARCH("~*",C139))),"",MAX($B$1:B138)+1)</f>
        <v>80</v>
      </c>
      <c r="C139" s="43" t="s">
        <v>285</v>
      </c>
    </row>
    <row r="140" spans="2:3" ht="30" x14ac:dyDescent="0.2">
      <c r="B140">
        <f>IF(OR(C140="", ISNUMBER(SEARCH("~*",C140))),"",MAX($B$1:B139)+1)</f>
        <v>81</v>
      </c>
      <c r="C140" s="43" t="s">
        <v>286</v>
      </c>
    </row>
    <row r="141" spans="2:3" x14ac:dyDescent="0.2">
      <c r="B141" t="str">
        <f>IF(OR(C141="", ISNUMBER(SEARCH("~*",C141))),"",MAX($B$1:B140)+1)</f>
        <v/>
      </c>
      <c r="C141" s="43" t="s">
        <v>287</v>
      </c>
    </row>
    <row r="142" spans="2:3" x14ac:dyDescent="0.2">
      <c r="B142" t="str">
        <f>IF(OR(C142="", ISNUMBER(SEARCH("~*",C142))),"",MAX($B$1:B141)+1)</f>
        <v/>
      </c>
      <c r="C142" s="43"/>
    </row>
    <row r="143" spans="2:3" x14ac:dyDescent="0.2">
      <c r="B143">
        <f>IF(OR(C143="", ISNUMBER(SEARCH("~*",C143))),"",MAX($B$1:B142)+1)</f>
        <v>82</v>
      </c>
      <c r="C143" s="43" t="s">
        <v>288</v>
      </c>
    </row>
    <row r="144" spans="2:3" x14ac:dyDescent="0.2">
      <c r="B144">
        <f>IF(OR(C144="", ISNUMBER(SEARCH("~*",C144))),"",MAX($B$1:B143)+1)</f>
        <v>83</v>
      </c>
      <c r="C144" s="43" t="s">
        <v>289</v>
      </c>
    </row>
    <row r="145" spans="2:3" x14ac:dyDescent="0.2">
      <c r="B145" t="str">
        <f>IF(OR(C145="", ISNUMBER(SEARCH("~*",C145))),"",MAX($B$1:B144)+1)</f>
        <v/>
      </c>
      <c r="C145" s="43"/>
    </row>
    <row r="146" spans="2:3" x14ac:dyDescent="0.2">
      <c r="B146" t="str">
        <f>IF(OR(C146="", ISNUMBER(SEARCH("~*",C146))),"",MAX($B$1:B145)+1)</f>
        <v/>
      </c>
      <c r="C146" s="43" t="s">
        <v>290</v>
      </c>
    </row>
    <row r="147" spans="2:3" x14ac:dyDescent="0.2">
      <c r="B147" t="str">
        <f>IF(OR(C147="", ISNUMBER(SEARCH("~*",C147))),"",MAX($B$1:B146)+1)</f>
        <v/>
      </c>
      <c r="C147" s="49" t="s">
        <v>291</v>
      </c>
    </row>
    <row r="148" spans="2:3" x14ac:dyDescent="0.2">
      <c r="B148">
        <f>IF(OR(C148="", ISNUMBER(SEARCH("~*",C148))),"",MAX($B$1:B147)+1)</f>
        <v>84</v>
      </c>
      <c r="C148" s="49" t="s">
        <v>292</v>
      </c>
    </row>
    <row r="149" spans="2:3" x14ac:dyDescent="0.2">
      <c r="B149" t="str">
        <f>IF(OR(C149="", ISNUMBER(SEARCH("~*",C149))),"",MAX($B$1:B148)+1)</f>
        <v/>
      </c>
      <c r="C149" s="49" t="s">
        <v>293</v>
      </c>
    </row>
    <row r="150" spans="2:3" x14ac:dyDescent="0.2">
      <c r="B150" t="str">
        <f>IF(OR(C150="", ISNUMBER(SEARCH("~*",C150))),"",MAX($B$1:B149)+1)</f>
        <v/>
      </c>
      <c r="C150" s="43"/>
    </row>
    <row r="151" spans="2:3" x14ac:dyDescent="0.2">
      <c r="B151" t="str">
        <f>IF(OR(C151="", ISNUMBER(SEARCH("~*",C151))),"",MAX($B$1:B150)+1)</f>
        <v/>
      </c>
      <c r="C151" s="43" t="s">
        <v>294</v>
      </c>
    </row>
    <row r="152" spans="2:3" x14ac:dyDescent="0.2">
      <c r="B152" t="str">
        <f>IF(OR(C152="", ISNUMBER(SEARCH("~*",C152))),"",MAX($B$1:B151)+1)</f>
        <v/>
      </c>
      <c r="C152" s="43"/>
    </row>
    <row r="153" spans="2:3" x14ac:dyDescent="0.2">
      <c r="B153" t="str">
        <f>IF(OR(C153="", ISNUMBER(SEARCH("~*",C153))),"",MAX($B$1:B152)+1)</f>
        <v/>
      </c>
      <c r="C153" s="43" t="s">
        <v>295</v>
      </c>
    </row>
    <row r="154" spans="2:3" x14ac:dyDescent="0.2">
      <c r="B154">
        <f>IF(OR(C154="", ISNUMBER(SEARCH("~*",C154))),"",MAX($B$1:B153)+1)</f>
        <v>85</v>
      </c>
      <c r="C154" s="43" t="s">
        <v>296</v>
      </c>
    </row>
    <row r="155" spans="2:3" x14ac:dyDescent="0.2">
      <c r="B155" t="str">
        <f>IF(OR(C155="", ISNUMBER(SEARCH("~*",C155))),"",MAX($B$1:B154)+1)</f>
        <v/>
      </c>
      <c r="C155" s="43" t="s">
        <v>297</v>
      </c>
    </row>
    <row r="156" spans="2:3" x14ac:dyDescent="0.2">
      <c r="B156" t="str">
        <f>IF(OR(C156="", ISNUMBER(SEARCH("~*",C156))),"",MAX($B$1:B155)+1)</f>
        <v/>
      </c>
      <c r="C156" s="43"/>
    </row>
    <row r="157" spans="2:3" x14ac:dyDescent="0.2">
      <c r="B157" t="str">
        <f>IF(OR(C157="", ISNUMBER(SEARCH("~*",C157))),"",MAX($B$1:B156)+1)</f>
        <v/>
      </c>
      <c r="C157" s="43" t="s">
        <v>298</v>
      </c>
    </row>
    <row r="158" spans="2:3" x14ac:dyDescent="0.2">
      <c r="B158" t="str">
        <f>IF(OR(C158="", ISNUMBER(SEARCH("~*",C158))),"",MAX($B$1:B157)+1)</f>
        <v/>
      </c>
      <c r="C158" s="43" t="s">
        <v>299</v>
      </c>
    </row>
    <row r="159" spans="2:3" x14ac:dyDescent="0.2">
      <c r="B159" t="str">
        <f>IF(OR(C159="", ISNUMBER(SEARCH("~*",C159))),"",MAX($B$1:B158)+1)</f>
        <v/>
      </c>
      <c r="C159" s="43" t="s">
        <v>300</v>
      </c>
    </row>
    <row r="160" spans="2:3" x14ac:dyDescent="0.2">
      <c r="B160" t="str">
        <f>IF(OR(C160="", ISNUMBER(SEARCH("~*",C160))),"",MAX($B$1:B159)+1)</f>
        <v/>
      </c>
      <c r="C160" s="43"/>
    </row>
    <row r="161" spans="2:3" x14ac:dyDescent="0.2">
      <c r="B161" t="str">
        <f>IF(OR(C161="", ISNUMBER(SEARCH("~*",C161))),"",MAX($B$1:B160)+1)</f>
        <v/>
      </c>
      <c r="C161" s="49" t="s">
        <v>301</v>
      </c>
    </row>
    <row r="162" spans="2:3" x14ac:dyDescent="0.2">
      <c r="B162">
        <f>IF(OR(C162="", ISNUMBER(SEARCH("~*",C162))),"",MAX($B$1:B161)+1)</f>
        <v>86</v>
      </c>
      <c r="C162" s="49" t="s">
        <v>302</v>
      </c>
    </row>
    <row r="163" spans="2:3" x14ac:dyDescent="0.2">
      <c r="B163">
        <f>IF(OR(C163="", ISNUMBER(SEARCH("~*",C163))),"",MAX($B$1:B162)+1)</f>
        <v>87</v>
      </c>
      <c r="C163" s="49" t="s">
        <v>303</v>
      </c>
    </row>
    <row r="164" spans="2:3" x14ac:dyDescent="0.2">
      <c r="B164" t="str">
        <f>IF(OR(C164="", ISNUMBER(SEARCH("~*",C164))),"",MAX($B$1:B163)+1)</f>
        <v/>
      </c>
      <c r="C164" s="49" t="s">
        <v>304</v>
      </c>
    </row>
    <row r="165" spans="2:3" x14ac:dyDescent="0.2">
      <c r="B165">
        <f>IF(OR(C165="", ISNUMBER(SEARCH("~*",C165))),"",MAX($B$1:B164)+1)</f>
        <v>88</v>
      </c>
      <c r="C165" s="49" t="s">
        <v>305</v>
      </c>
    </row>
    <row r="166" spans="2:3" x14ac:dyDescent="0.2">
      <c r="B166">
        <f>IF(OR(C166="", ISNUMBER(SEARCH("~*",C166))),"",MAX($B$1:B165)+1)</f>
        <v>89</v>
      </c>
      <c r="C166" s="49" t="s">
        <v>306</v>
      </c>
    </row>
    <row r="167" spans="2:3" x14ac:dyDescent="0.2">
      <c r="B167">
        <f>IF(OR(C167="", ISNUMBER(SEARCH("~*",C167))),"",MAX($B$1:B166)+1)</f>
        <v>90</v>
      </c>
      <c r="C167" s="49" t="s">
        <v>307</v>
      </c>
    </row>
    <row r="168" spans="2:3" x14ac:dyDescent="0.2">
      <c r="B168">
        <f>IF(OR(C168="", ISNUMBER(SEARCH("~*",C168))),"",MAX($B$1:B167)+1)</f>
        <v>91</v>
      </c>
      <c r="C168" s="49" t="s">
        <v>308</v>
      </c>
    </row>
    <row r="169" spans="2:3" x14ac:dyDescent="0.2">
      <c r="B169" t="str">
        <f>IF(OR(C169="", ISNUMBER(SEARCH("~*",C169))),"",MAX($B$1:B168)+1)</f>
        <v/>
      </c>
      <c r="C169" s="49" t="s">
        <v>309</v>
      </c>
    </row>
    <row r="170" spans="2:3" x14ac:dyDescent="0.2">
      <c r="B170">
        <f>IF(OR(C170="", ISNUMBER(SEARCH("~*",C170))),"",MAX($B$1:B169)+1)</f>
        <v>92</v>
      </c>
      <c r="C170" s="49" t="s">
        <v>310</v>
      </c>
    </row>
    <row r="171" spans="2:3" x14ac:dyDescent="0.2">
      <c r="B171" t="str">
        <f>IF(OR(C171="", ISNUMBER(SEARCH("~*",C171))),"",MAX($B$1:B170)+1)</f>
        <v/>
      </c>
      <c r="C171" s="43"/>
    </row>
    <row r="172" spans="2:3" x14ac:dyDescent="0.2">
      <c r="B172">
        <f>IF(OR(C172="", ISNUMBER(SEARCH("~*",C172))),"",MAX($B$1:B171)+1)</f>
        <v>93</v>
      </c>
      <c r="C172" s="43" t="s">
        <v>311</v>
      </c>
    </row>
    <row r="173" spans="2:3" x14ac:dyDescent="0.2">
      <c r="B173">
        <f>IF(OR(C173="", ISNUMBER(SEARCH("~*",C173))),"",MAX($B$1:B172)+1)</f>
        <v>94</v>
      </c>
      <c r="C173" s="43" t="s">
        <v>312</v>
      </c>
    </row>
    <row r="174" spans="2:3" x14ac:dyDescent="0.2">
      <c r="B174" t="str">
        <f>IF(OR(C174="", ISNUMBER(SEARCH("~*",C174))),"",MAX($B$1:B173)+1)</f>
        <v/>
      </c>
      <c r="C174" s="43"/>
    </row>
    <row r="175" spans="2:3" x14ac:dyDescent="0.2">
      <c r="B175">
        <f>IF(OR(C175="", ISNUMBER(SEARCH("~*",C175))),"",MAX($B$1:B174)+1)</f>
        <v>95</v>
      </c>
      <c r="C175" s="43" t="s">
        <v>313</v>
      </c>
    </row>
    <row r="176" spans="2:3" x14ac:dyDescent="0.2">
      <c r="B176" t="str">
        <f>IF(OR(C176="", ISNUMBER(SEARCH("~*",C176))),"",MAX($B$1:B175)+1)</f>
        <v/>
      </c>
      <c r="C176" s="43"/>
    </row>
    <row r="177" spans="2:3" x14ac:dyDescent="0.2">
      <c r="B177" t="str">
        <f>IF(OR(C177="", ISNUMBER(SEARCH("~*",C177))),"",MAX($B$1:B176)+1)</f>
        <v/>
      </c>
      <c r="C177" s="49" t="s">
        <v>314</v>
      </c>
    </row>
    <row r="178" spans="2:3" x14ac:dyDescent="0.2">
      <c r="B178">
        <f>IF(OR(C178="", ISNUMBER(SEARCH("~*",C178))),"",MAX($B$1:B177)+1)</f>
        <v>96</v>
      </c>
      <c r="C178" s="49" t="s">
        <v>315</v>
      </c>
    </row>
    <row r="179" spans="2:3" x14ac:dyDescent="0.2">
      <c r="B179" t="str">
        <f>IF(OR(C179="", ISNUMBER(SEARCH("~*",C179))),"",MAX($B$1:B178)+1)</f>
        <v/>
      </c>
      <c r="C179" s="49"/>
    </row>
    <row r="180" spans="2:3" x14ac:dyDescent="0.2">
      <c r="B180" t="str">
        <f>IF(OR(C180="", ISNUMBER(SEARCH("~*",C180))),"",MAX($B$1:B179)+1)</f>
        <v/>
      </c>
      <c r="C180" s="49" t="s">
        <v>316</v>
      </c>
    </row>
    <row r="181" spans="2:3" x14ac:dyDescent="0.2">
      <c r="B181">
        <f>IF(OR(C181="", ISNUMBER(SEARCH("~*",C181))),"",MAX($B$1:B180)+1)</f>
        <v>97</v>
      </c>
      <c r="C181" s="49" t="s">
        <v>317</v>
      </c>
    </row>
    <row r="182" spans="2:3" x14ac:dyDescent="0.2">
      <c r="B182" t="str">
        <f>IF(OR(C182="", ISNUMBER(SEARCH("~*",C182))),"",MAX($B$1:B181)+1)</f>
        <v/>
      </c>
      <c r="C182" s="49"/>
    </row>
    <row r="183" spans="2:3" x14ac:dyDescent="0.2">
      <c r="B183" t="str">
        <f>IF(OR(C183="", ISNUMBER(SEARCH("~*",C183))),"",MAX($B$1:B182)+1)</f>
        <v/>
      </c>
      <c r="C183" s="49" t="s">
        <v>318</v>
      </c>
    </row>
    <row r="184" spans="2:3" x14ac:dyDescent="0.2">
      <c r="B184">
        <f>IF(OR(C184="", ISNUMBER(SEARCH("~*",C184))),"",MAX($B$1:B183)+1)</f>
        <v>98</v>
      </c>
      <c r="C184" s="49" t="s">
        <v>319</v>
      </c>
    </row>
    <row r="185" spans="2:3" x14ac:dyDescent="0.2">
      <c r="B185" t="str">
        <f>IF(OR(C185="", ISNUMBER(SEARCH("~*",C185))),"",MAX($B$1:B184)+1)</f>
        <v/>
      </c>
      <c r="C185" s="43"/>
    </row>
    <row r="186" spans="2:3" x14ac:dyDescent="0.2">
      <c r="B186" t="str">
        <f>IF(OR(C186="", ISNUMBER(SEARCH("~*",C186))),"",MAX($B$1:B185)+1)</f>
        <v/>
      </c>
      <c r="C186" s="43" t="s">
        <v>320</v>
      </c>
    </row>
    <row r="187" spans="2:3" x14ac:dyDescent="0.2">
      <c r="B187" t="str">
        <f>IF(OR(C187="", ISNUMBER(SEARCH("~*",C187))),"",MAX($B$1:B186)+1)</f>
        <v/>
      </c>
      <c r="C187" s="43"/>
    </row>
    <row r="188" spans="2:3" x14ac:dyDescent="0.2">
      <c r="B188" t="str">
        <f>IF(OR(C188="", ISNUMBER(SEARCH("~*",C188))),"",MAX($B$1:B187)+1)</f>
        <v/>
      </c>
      <c r="C188" s="43" t="s">
        <v>321</v>
      </c>
    </row>
    <row r="189" spans="2:3" x14ac:dyDescent="0.2">
      <c r="B189" t="str">
        <f>IF(OR(C189="", ISNUMBER(SEARCH("~*",C189))),"",MAX($B$1:B188)+1)</f>
        <v/>
      </c>
      <c r="C189" s="43"/>
    </row>
    <row r="190" spans="2:3" x14ac:dyDescent="0.2">
      <c r="B190" t="str">
        <f>IF(OR(C190="", ISNUMBER(SEARCH("~*",C190))),"",MAX($B$1:B189)+1)</f>
        <v/>
      </c>
      <c r="C190" s="43" t="s">
        <v>322</v>
      </c>
    </row>
    <row r="191" spans="2:3" x14ac:dyDescent="0.2">
      <c r="B191" t="str">
        <f>IF(OR(C191="", ISNUMBER(SEARCH("~*",C191))),"",MAX($B$1:B190)+1)</f>
        <v/>
      </c>
      <c r="C191" s="43" t="s">
        <v>323</v>
      </c>
    </row>
    <row r="192" spans="2:3" x14ac:dyDescent="0.2">
      <c r="B192" t="str">
        <f>IF(OR(C192="", ISNUMBER(SEARCH("~*",C192))),"",MAX($B$1:B191)+1)</f>
        <v/>
      </c>
      <c r="C192" s="43" t="s">
        <v>324</v>
      </c>
    </row>
    <row r="193" spans="2:3" x14ac:dyDescent="0.2">
      <c r="B193">
        <f>IF(OR(C193="", ISNUMBER(SEARCH("~*",C193))),"",MAX($B$1:B192)+1)</f>
        <v>99</v>
      </c>
      <c r="C193" s="43" t="s">
        <v>325</v>
      </c>
    </row>
    <row r="194" spans="2:3" x14ac:dyDescent="0.2">
      <c r="B194" t="str">
        <f>IF(OR(C194="", ISNUMBER(SEARCH("~*",C194))),"",MAX($B$1:B193)+1)</f>
        <v/>
      </c>
      <c r="C194" s="43"/>
    </row>
    <row r="195" spans="2:3" ht="30" x14ac:dyDescent="0.2">
      <c r="B195">
        <f>IF(OR(C195="", ISNUMBER(SEARCH("~*",C195))),"",MAX($B$1:B194)+1)</f>
        <v>100</v>
      </c>
      <c r="C195" s="43" t="s">
        <v>326</v>
      </c>
    </row>
    <row r="196" spans="2:3" ht="30" x14ac:dyDescent="0.2">
      <c r="B196">
        <f>IF(OR(C196="", ISNUMBER(SEARCH("~*",C196))),"",MAX($B$1:B195)+1)</f>
        <v>101</v>
      </c>
      <c r="C196" s="43" t="s">
        <v>327</v>
      </c>
    </row>
    <row r="197" spans="2:3" ht="30" x14ac:dyDescent="0.2">
      <c r="B197">
        <f>IF(OR(C197="", ISNUMBER(SEARCH("~*",C197))),"",MAX($B$1:B196)+1)</f>
        <v>102</v>
      </c>
      <c r="C197" s="43" t="s">
        <v>328</v>
      </c>
    </row>
    <row r="198" spans="2:3" x14ac:dyDescent="0.2">
      <c r="B198">
        <f>IF(OR(C198="", ISNUMBER(SEARCH("~*",C198))),"",MAX($B$1:B197)+1)</f>
        <v>103</v>
      </c>
      <c r="C198" s="43" t="s">
        <v>329</v>
      </c>
    </row>
    <row r="199" spans="2:3" x14ac:dyDescent="0.2">
      <c r="B199">
        <f>IF(OR(C199="", ISNUMBER(SEARCH("~*",C199))),"",MAX($B$1:B198)+1)</f>
        <v>104</v>
      </c>
      <c r="C199" s="43" t="s">
        <v>330</v>
      </c>
    </row>
    <row r="200" spans="2:3" x14ac:dyDescent="0.2">
      <c r="B200" t="str">
        <f>IF(OR(C200="", ISNUMBER(SEARCH("~*",C200))),"",MAX($B$1:B199)+1)</f>
        <v/>
      </c>
      <c r="C200" s="43"/>
    </row>
    <row r="201" spans="2:3" x14ac:dyDescent="0.2">
      <c r="B201" t="str">
        <f>IF(OR(C201="", ISNUMBER(SEARCH("~*",C201))),"",MAX($B$1:B200)+1)</f>
        <v/>
      </c>
      <c r="C201" s="43" t="s">
        <v>331</v>
      </c>
    </row>
    <row r="202" spans="2:3" x14ac:dyDescent="0.2">
      <c r="B202" t="str">
        <f>IF(OR(C202="", ISNUMBER(SEARCH("~*",C202))),"",MAX($B$1:B201)+1)</f>
        <v/>
      </c>
      <c r="C202" s="43"/>
    </row>
    <row r="203" spans="2:3" x14ac:dyDescent="0.2">
      <c r="B203">
        <f>IF(OR(C203="", ISNUMBER(SEARCH("~*",C203))),"",MAX($B$1:B202)+1)</f>
        <v>105</v>
      </c>
      <c r="C203" s="49" t="s">
        <v>332</v>
      </c>
    </row>
    <row r="204" spans="2:3" x14ac:dyDescent="0.2">
      <c r="B204" t="str">
        <f>IF(OR(C204="", ISNUMBER(SEARCH("~*",C204))),"",MAX($B$1:B203)+1)</f>
        <v/>
      </c>
      <c r="C204" s="49" t="s">
        <v>333</v>
      </c>
    </row>
    <row r="205" spans="2:3" x14ac:dyDescent="0.2">
      <c r="B205" t="str">
        <f>IF(OR(C205="", ISNUMBER(SEARCH("~*",C205))),"",MAX($B$1:B204)+1)</f>
        <v/>
      </c>
      <c r="C205" s="49" t="s">
        <v>745</v>
      </c>
    </row>
    <row r="206" spans="2:3" x14ac:dyDescent="0.2">
      <c r="B206" t="str">
        <f>IF(OR(C206="", ISNUMBER(SEARCH("~*",C206))),"",MAX($B$1:B205)+1)</f>
        <v/>
      </c>
      <c r="C206" s="49" t="s">
        <v>335</v>
      </c>
    </row>
    <row r="207" spans="2:3" x14ac:dyDescent="0.2">
      <c r="B207" t="str">
        <f>IF(OR(C207="", ISNUMBER(SEARCH("~*",C207))),"",MAX($B$1:B206)+1)</f>
        <v/>
      </c>
      <c r="C207" s="43"/>
    </row>
    <row r="208" spans="2:3" x14ac:dyDescent="0.2">
      <c r="B208">
        <f>IF(OR(C208="", ISNUMBER(SEARCH("~*",C208))),"",MAX($B$1:B207)+1)</f>
        <v>106</v>
      </c>
      <c r="C208" s="43" t="s">
        <v>336</v>
      </c>
    </row>
    <row r="209" spans="2:3" x14ac:dyDescent="0.2">
      <c r="B209" t="str">
        <f>IF(OR(C209="", ISNUMBER(SEARCH("~*",C209))),"",MAX($B$1:B208)+1)</f>
        <v/>
      </c>
      <c r="C209" s="43"/>
    </row>
    <row r="210" spans="2:3" x14ac:dyDescent="0.2">
      <c r="B210" t="str">
        <f>IF(OR(C210="", ISNUMBER(SEARCH("~*",C210))),"",MAX($B$1:B209)+1)</f>
        <v/>
      </c>
      <c r="C210" s="43" t="s">
        <v>337</v>
      </c>
    </row>
    <row r="211" spans="2:3" x14ac:dyDescent="0.2">
      <c r="B211" t="str">
        <f>IF(OR(C211="", ISNUMBER(SEARCH("~*",C211))),"",MAX($B$1:B210)+1)</f>
        <v/>
      </c>
      <c r="C211" s="43" t="s">
        <v>338</v>
      </c>
    </row>
    <row r="212" spans="2:3" x14ac:dyDescent="0.2">
      <c r="B212" t="str">
        <f>IF(OR(C212="", ISNUMBER(SEARCH("~*",C212))),"",MAX($B$1:B211)+1)</f>
        <v/>
      </c>
      <c r="C212" s="43"/>
    </row>
    <row r="213" spans="2:3" x14ac:dyDescent="0.2">
      <c r="B213">
        <f>IF(OR(C213="", ISNUMBER(SEARCH("~*",C213))),"",MAX($B$1:B212)+1)</f>
        <v>107</v>
      </c>
      <c r="C213" s="43" t="s">
        <v>339</v>
      </c>
    </row>
    <row r="214" spans="2:3" x14ac:dyDescent="0.2">
      <c r="B214">
        <f>IF(OR(C214="", ISNUMBER(SEARCH("~*",C214))),"",MAX($B$1:B213)+1)</f>
        <v>108</v>
      </c>
      <c r="C214" s="43" t="s">
        <v>340</v>
      </c>
    </row>
    <row r="215" spans="2:3" x14ac:dyDescent="0.2">
      <c r="B215">
        <f>IF(OR(C215="", ISNUMBER(SEARCH("~*",C215))),"",MAX($B$1:B214)+1)</f>
        <v>109</v>
      </c>
      <c r="C215" s="43" t="s">
        <v>341</v>
      </c>
    </row>
    <row r="216" spans="2:3" x14ac:dyDescent="0.2">
      <c r="B216" t="str">
        <f>IF(OR(C216="", ISNUMBER(SEARCH("~*",C216))),"",MAX($B$1:B215)+1)</f>
        <v/>
      </c>
      <c r="C216" s="43"/>
    </row>
    <row r="217" spans="2:3" x14ac:dyDescent="0.2">
      <c r="B217" t="str">
        <f>IF(OR(C217="", ISNUMBER(SEARCH("~*",C217))),"",MAX($B$1:B216)+1)</f>
        <v/>
      </c>
      <c r="C217" s="43" t="s">
        <v>342</v>
      </c>
    </row>
    <row r="218" spans="2:3" x14ac:dyDescent="0.2">
      <c r="B218" t="str">
        <f>IF(OR(C218="", ISNUMBER(SEARCH("~*",C218))),"",MAX($B$1:B217)+1)</f>
        <v/>
      </c>
      <c r="C218" s="43"/>
    </row>
    <row r="219" spans="2:3" x14ac:dyDescent="0.2">
      <c r="B219" t="str">
        <f>IF(OR(C219="", ISNUMBER(SEARCH("~*",C219))),"",MAX($B$1:B218)+1)</f>
        <v/>
      </c>
      <c r="C219" s="49" t="s">
        <v>343</v>
      </c>
    </row>
    <row r="220" spans="2:3" x14ac:dyDescent="0.2">
      <c r="B220">
        <f>IF(OR(C220="", ISNUMBER(SEARCH("~*",C220))),"",MAX($B$1:B219)+1)</f>
        <v>110</v>
      </c>
      <c r="C220" s="49" t="s">
        <v>344</v>
      </c>
    </row>
    <row r="221" spans="2:3" x14ac:dyDescent="0.2">
      <c r="B221">
        <f>IF(OR(C221="", ISNUMBER(SEARCH("~*",C221))),"",MAX($B$1:B220)+1)</f>
        <v>111</v>
      </c>
      <c r="C221" s="49" t="s">
        <v>345</v>
      </c>
    </row>
    <row r="222" spans="2:3" x14ac:dyDescent="0.2">
      <c r="B222">
        <f>IF(OR(C222="", ISNUMBER(SEARCH("~*",C222))),"",MAX($B$1:B221)+1)</f>
        <v>112</v>
      </c>
      <c r="C222" s="49" t="s">
        <v>346</v>
      </c>
    </row>
    <row r="223" spans="2:3" x14ac:dyDescent="0.2">
      <c r="B223">
        <f>IF(OR(C223="", ISNUMBER(SEARCH("~*",C223))),"",MAX($B$1:B222)+1)</f>
        <v>113</v>
      </c>
      <c r="C223" s="49" t="s">
        <v>347</v>
      </c>
    </row>
    <row r="224" spans="2:3" x14ac:dyDescent="0.2">
      <c r="B224">
        <f>IF(OR(C224="", ISNUMBER(SEARCH("~*",C224))),"",MAX($B$1:B223)+1)</f>
        <v>114</v>
      </c>
      <c r="C224" s="49" t="s">
        <v>348</v>
      </c>
    </row>
    <row r="225" spans="2:3" x14ac:dyDescent="0.2">
      <c r="B225">
        <f>IF(OR(C225="", ISNUMBER(SEARCH("~*",C225))),"",MAX($B$1:B224)+1)</f>
        <v>115</v>
      </c>
      <c r="C225" s="49" t="s">
        <v>349</v>
      </c>
    </row>
    <row r="226" spans="2:3" x14ac:dyDescent="0.2">
      <c r="B226" t="str">
        <f>IF(OR(C226="", ISNUMBER(SEARCH("~*",C226))),"",MAX($B$1:B225)+1)</f>
        <v/>
      </c>
      <c r="C226" s="49"/>
    </row>
    <row r="227" spans="2:3" x14ac:dyDescent="0.2">
      <c r="B227">
        <f>IF(OR(C227="", ISNUMBER(SEARCH("~*",C227))),"",MAX($B$1:B226)+1)</f>
        <v>116</v>
      </c>
      <c r="C227" s="49" t="s">
        <v>741</v>
      </c>
    </row>
    <row r="228" spans="2:3" x14ac:dyDescent="0.2">
      <c r="B228" t="str">
        <f>IF(OR(C228="", ISNUMBER(SEARCH("~*",C228))),"",MAX($B$1:B227)+1)</f>
        <v/>
      </c>
      <c r="C228" s="43"/>
    </row>
    <row r="229" spans="2:3" x14ac:dyDescent="0.2">
      <c r="B229" t="str">
        <f>IF(OR(C229="", ISNUMBER(SEARCH("~*",C229))),"",MAX($B$1:B228)+1)</f>
        <v/>
      </c>
      <c r="C229" s="43" t="s">
        <v>351</v>
      </c>
    </row>
    <row r="230" spans="2:3" x14ac:dyDescent="0.2">
      <c r="B230">
        <f>IF(OR(C230="", ISNUMBER(SEARCH("~*",C230))),"",MAX($B$1:B229)+1)</f>
        <v>117</v>
      </c>
      <c r="C230" s="43" t="s">
        <v>740</v>
      </c>
    </row>
    <row r="231" spans="2:3" x14ac:dyDescent="0.2">
      <c r="B231" t="str">
        <f>IF(OR(C231="", ISNUMBER(SEARCH("~*",C231))),"",MAX($B$1:B230)+1)</f>
        <v/>
      </c>
      <c r="C231" s="43"/>
    </row>
    <row r="232" spans="2:3" x14ac:dyDescent="0.2">
      <c r="B232" t="str">
        <f>IF(OR(C232="", ISNUMBER(SEARCH("~*",C232))),"",MAX($B$1:B231)+1)</f>
        <v/>
      </c>
      <c r="C232" s="43" t="s">
        <v>353</v>
      </c>
    </row>
    <row r="233" spans="2:3" x14ac:dyDescent="0.2">
      <c r="B233" t="str">
        <f>IF(OR(C233="", ISNUMBER(SEARCH("~*",C233))),"",MAX($B$1:B232)+1)</f>
        <v/>
      </c>
      <c r="C233" s="43"/>
    </row>
    <row r="234" spans="2:3" x14ac:dyDescent="0.2">
      <c r="B234">
        <f>IF(OR(C234="", ISNUMBER(SEARCH("~*",C234))),"",MAX($B$1:B233)+1)</f>
        <v>118</v>
      </c>
      <c r="C234" s="49" t="s">
        <v>354</v>
      </c>
    </row>
    <row r="235" spans="2:3" ht="30" x14ac:dyDescent="0.2">
      <c r="B235">
        <f>IF(OR(C235="", ISNUMBER(SEARCH("~*",C235))),"",MAX($B$1:B234)+1)</f>
        <v>119</v>
      </c>
      <c r="C235" s="49" t="s">
        <v>355</v>
      </c>
    </row>
    <row r="236" spans="2:3" x14ac:dyDescent="0.2">
      <c r="B236">
        <f>IF(OR(C236="", ISNUMBER(SEARCH("~*",C236))),"",MAX($B$1:B235)+1)</f>
        <v>120</v>
      </c>
      <c r="C236" s="49" t="s">
        <v>356</v>
      </c>
    </row>
    <row r="237" spans="2:3" x14ac:dyDescent="0.2">
      <c r="B237" t="str">
        <f>IF(OR(C237="", ISNUMBER(SEARCH("~*",C237))),"",MAX($B$1:B236)+1)</f>
        <v/>
      </c>
      <c r="C237" s="43"/>
    </row>
    <row r="238" spans="2:3" x14ac:dyDescent="0.2">
      <c r="B238" t="str">
        <f>IF(OR(C238="", ISNUMBER(SEARCH("~*",C238))),"",MAX($B$1:B237)+1)</f>
        <v/>
      </c>
      <c r="C238" s="43" t="s">
        <v>737</v>
      </c>
    </row>
    <row r="239" spans="2:3" x14ac:dyDescent="0.2">
      <c r="B239" t="str">
        <f>IF(OR(C239="", ISNUMBER(SEARCH("~*",C239))),"",MAX($B$1:B238)+1)</f>
        <v/>
      </c>
      <c r="C239" s="43"/>
    </row>
    <row r="240" spans="2:3" x14ac:dyDescent="0.2">
      <c r="B240">
        <f>IF(OR(C240="", ISNUMBER(SEARCH("~*",C240))),"",MAX($B$1:B239)+1)</f>
        <v>121</v>
      </c>
      <c r="C240" s="49" t="s">
        <v>358</v>
      </c>
    </row>
    <row r="241" spans="1:9" x14ac:dyDescent="0.2">
      <c r="B241">
        <f>IF(OR(C241="", ISNUMBER(SEARCH("~*",C241))),"",MAX($B$1:B240)+1)</f>
        <v>122</v>
      </c>
      <c r="C241" s="49" t="s">
        <v>359</v>
      </c>
    </row>
    <row r="242" spans="1:9" x14ac:dyDescent="0.2">
      <c r="B242">
        <f>IF(OR(C242="", ISNUMBER(SEARCH("~*",C242))),"",MAX($B$1:B241)+1)</f>
        <v>123</v>
      </c>
      <c r="C242" s="49" t="s">
        <v>360</v>
      </c>
    </row>
    <row r="243" spans="1:9" x14ac:dyDescent="0.2">
      <c r="B243" t="str">
        <f>IF(OR(C243="", ISNUMBER(SEARCH("~*",C243))),"",MAX($B$1:B242)+1)</f>
        <v/>
      </c>
      <c r="C243" s="49" t="s">
        <v>361</v>
      </c>
    </row>
    <row r="244" spans="1:9" ht="30" x14ac:dyDescent="0.2">
      <c r="B244">
        <f>IF(OR(C244="", ISNUMBER(SEARCH("~*",C244))),"",MAX($B$1:B243)+1)</f>
        <v>124</v>
      </c>
      <c r="C244" s="49" t="s">
        <v>362</v>
      </c>
    </row>
    <row r="245" spans="1:9" x14ac:dyDescent="0.2">
      <c r="B245" t="str">
        <f>IF(OR(C245="", ISNUMBER(SEARCH("~*",C245))),"",MAX($B$1:B244)+1)</f>
        <v/>
      </c>
      <c r="C245" s="43" t="s">
        <v>363</v>
      </c>
    </row>
    <row r="246" spans="1:9" x14ac:dyDescent="0.2">
      <c r="B246">
        <f>IF(OR(C246="", ISNUMBER(SEARCH("~*",C246))),"",MAX($B$1:B245)+1)</f>
        <v>125</v>
      </c>
      <c r="C246" s="43" t="s">
        <v>364</v>
      </c>
    </row>
    <row r="247" spans="1:9" x14ac:dyDescent="0.2">
      <c r="B247" t="str">
        <f>IF(OR(C247="", ISNUMBER(SEARCH("~*",C247))),"",MAX($B$1:B246)+1)</f>
        <v/>
      </c>
      <c r="C247" s="43"/>
    </row>
    <row r="248" spans="1:9" x14ac:dyDescent="0.2">
      <c r="A248" s="68"/>
      <c r="B248">
        <f>IF(OR(C248="", ISNUMBER(SEARCH("~*",C248))),"",MAX($B$1:B247)+1)</f>
        <v>126</v>
      </c>
      <c r="C248" s="43" t="s">
        <v>365</v>
      </c>
    </row>
    <row r="249" spans="1:9" x14ac:dyDescent="0.2">
      <c r="A249" s="68"/>
      <c r="B249">
        <f>IF(OR(C249="", ISNUMBER(SEARCH("~*",C249))),"",MAX($B$1:B248)+1)</f>
        <v>127</v>
      </c>
      <c r="C249" s="43" t="s">
        <v>366</v>
      </c>
    </row>
    <row r="250" spans="1:9" x14ac:dyDescent="0.2">
      <c r="A250" s="68"/>
      <c r="B250" t="str">
        <f>IF(OR(C250="", ISNUMBER(SEARCH("~*",C250))),"",MAX($B$1:B249)+1)</f>
        <v/>
      </c>
      <c r="C250" s="43"/>
    </row>
    <row r="251" spans="1:9" x14ac:dyDescent="0.2">
      <c r="A251" s="68"/>
      <c r="B251" t="str">
        <f>IF(OR(C251="", ISNUMBER(SEARCH("~*",C251))),"",MAX($B$1:B250)+1)</f>
        <v/>
      </c>
      <c r="C251" s="43" t="s">
        <v>367</v>
      </c>
    </row>
    <row r="252" spans="1:9" x14ac:dyDescent="0.2">
      <c r="A252" s="68"/>
      <c r="B252" t="str">
        <f>IF(OR(C252="", ISNUMBER(SEARCH("~*",C252))),"",MAX($B$1:B251)+1)</f>
        <v/>
      </c>
      <c r="C252" s="49" t="s">
        <v>368</v>
      </c>
    </row>
    <row r="253" spans="1:9" x14ac:dyDescent="0.2">
      <c r="A253" s="68"/>
      <c r="B253" t="str">
        <f>IF(OR(C253="", ISNUMBER(SEARCH("~*",C253))),"",MAX($B$1:B252)+1)</f>
        <v/>
      </c>
      <c r="C253" s="43"/>
    </row>
    <row r="254" spans="1:9" x14ac:dyDescent="0.2">
      <c r="A254" s="68"/>
      <c r="B254" t="str">
        <f>IF(OR(C254="", ISNUMBER(SEARCH("~*",C254))),"",MAX($B$1:B253)+1)</f>
        <v/>
      </c>
      <c r="C254" s="43" t="s">
        <v>749</v>
      </c>
      <c r="F254" t="s">
        <v>746</v>
      </c>
      <c r="G254">
        <v>128</v>
      </c>
      <c r="H254">
        <f>G254+75</f>
        <v>203</v>
      </c>
      <c r="I254">
        <f>G254+122</f>
        <v>250</v>
      </c>
    </row>
    <row r="255" spans="1:9" x14ac:dyDescent="0.2">
      <c r="A255" s="68"/>
      <c r="B255">
        <f>IF(OR(C255="", ISNUMBER(SEARCH("~*",C255))),"",MAX($B$1:B254)+1)</f>
        <v>128</v>
      </c>
      <c r="C255" s="43" t="s">
        <v>370</v>
      </c>
    </row>
    <row r="256" spans="1:9" ht="30" x14ac:dyDescent="0.2">
      <c r="A256" s="68"/>
      <c r="B256">
        <f>IF(OR(C256="", ISNUMBER(SEARCH("~*",C256))),"",MAX($B$1:B255)+1)</f>
        <v>129</v>
      </c>
      <c r="C256" s="43" t="s">
        <v>371</v>
      </c>
    </row>
    <row r="257" spans="1:10" x14ac:dyDescent="0.2">
      <c r="A257" s="68"/>
      <c r="B257">
        <f>IF(OR(C257="", ISNUMBER(SEARCH("~*",C257))),"",MAX($B$1:B256)+1)</f>
        <v>130</v>
      </c>
      <c r="C257" s="43" t="s">
        <v>372</v>
      </c>
    </row>
    <row r="258" spans="1:10" x14ac:dyDescent="0.2">
      <c r="A258" s="68"/>
      <c r="B258">
        <f>IF(OR(C258="", ISNUMBER(SEARCH("~*",C258))),"",MAX($B$1:B257)+1)</f>
        <v>131</v>
      </c>
      <c r="C258" s="43" t="s">
        <v>373</v>
      </c>
      <c r="J258">
        <f>204-128</f>
        <v>76</v>
      </c>
    </row>
    <row r="259" spans="1:10" x14ac:dyDescent="0.2">
      <c r="A259" s="68"/>
      <c r="B259">
        <f>IF(OR(C259="", ISNUMBER(SEARCH("~*",C259))),"",MAX($B$1:B258)+1)</f>
        <v>132</v>
      </c>
      <c r="C259" s="43" t="s">
        <v>374</v>
      </c>
    </row>
    <row r="260" spans="1:10" x14ac:dyDescent="0.2">
      <c r="A260" s="68"/>
      <c r="B260">
        <f>IF(OR(C260="", ISNUMBER(SEARCH("~*",C260))),"",MAX($B$1:B259)+1)</f>
        <v>133</v>
      </c>
      <c r="C260" s="43" t="s">
        <v>375</v>
      </c>
    </row>
    <row r="261" spans="1:10" x14ac:dyDescent="0.2">
      <c r="A261" s="68"/>
      <c r="B261">
        <f>IF(OR(C261="", ISNUMBER(SEARCH("~*",C261))),"",MAX($B$1:B260)+1)</f>
        <v>134</v>
      </c>
      <c r="C261" s="43" t="s">
        <v>376</v>
      </c>
    </row>
    <row r="262" spans="1:10" x14ac:dyDescent="0.2">
      <c r="A262" s="68"/>
      <c r="B262">
        <f>IF(OR(C262="", ISNUMBER(SEARCH("~*",C262))),"",MAX($B$1:B261)+1)</f>
        <v>135</v>
      </c>
      <c r="C262" s="43" t="s">
        <v>377</v>
      </c>
    </row>
    <row r="263" spans="1:10" x14ac:dyDescent="0.2">
      <c r="A263" s="68"/>
      <c r="B263">
        <f>IF(OR(C263="", ISNUMBER(SEARCH("~*",C263))),"",MAX($B$1:B262)+1)</f>
        <v>136</v>
      </c>
      <c r="C263" s="43" t="s">
        <v>242</v>
      </c>
    </row>
    <row r="264" spans="1:10" x14ac:dyDescent="0.2">
      <c r="A264" s="68"/>
      <c r="B264">
        <f>IF(OR(C264="", ISNUMBER(SEARCH("~*",C264))),"",MAX($B$1:B263)+1)</f>
        <v>137</v>
      </c>
      <c r="C264" s="43" t="s">
        <v>378</v>
      </c>
    </row>
    <row r="265" spans="1:10" x14ac:dyDescent="0.2">
      <c r="A265" s="68"/>
      <c r="B265">
        <f>IF(OR(C265="", ISNUMBER(SEARCH("~*",C265))),"",MAX($B$1:B264)+1)</f>
        <v>138</v>
      </c>
      <c r="C265" s="43" t="s">
        <v>242</v>
      </c>
    </row>
    <row r="266" spans="1:10" x14ac:dyDescent="0.2">
      <c r="A266" s="68"/>
      <c r="B266">
        <f>IF(OR(C266="", ISNUMBER(SEARCH("~*",C266))),"",MAX($B$1:B265)+1)</f>
        <v>139</v>
      </c>
      <c r="C266" s="43" t="s">
        <v>379</v>
      </c>
    </row>
    <row r="267" spans="1:10" x14ac:dyDescent="0.2">
      <c r="A267" s="68"/>
      <c r="B267">
        <f>IF(OR(C267="", ISNUMBER(SEARCH("~*",C267))),"",MAX($B$1:B266)+1)</f>
        <v>140</v>
      </c>
      <c r="C267" s="43" t="s">
        <v>380</v>
      </c>
    </row>
    <row r="268" spans="1:10" x14ac:dyDescent="0.2">
      <c r="A268" s="68"/>
      <c r="B268">
        <f>IF(OR(C268="", ISNUMBER(SEARCH("~*",C268))),"",MAX($B$1:B267)+1)</f>
        <v>141</v>
      </c>
      <c r="C268" s="43" t="s">
        <v>381</v>
      </c>
    </row>
    <row r="269" spans="1:10" x14ac:dyDescent="0.2">
      <c r="A269" s="68"/>
      <c r="B269">
        <f>IF(OR(C269="", ISNUMBER(SEARCH("~*",C269))),"",MAX($B$1:B268)+1)</f>
        <v>142</v>
      </c>
      <c r="C269" s="43" t="s">
        <v>382</v>
      </c>
    </row>
    <row r="270" spans="1:10" x14ac:dyDescent="0.2">
      <c r="A270" s="68"/>
      <c r="B270">
        <f>IF(OR(C270="", ISNUMBER(SEARCH("~*",C270))),"",MAX($B$1:B269)+1)</f>
        <v>143</v>
      </c>
      <c r="C270" s="43" t="s">
        <v>383</v>
      </c>
    </row>
    <row r="271" spans="1:10" x14ac:dyDescent="0.2">
      <c r="A271" s="68"/>
      <c r="B271">
        <f>IF(OR(C271="", ISNUMBER(SEARCH("~*",C271))),"",MAX($B$1:B270)+1)</f>
        <v>144</v>
      </c>
      <c r="C271" s="43" t="s">
        <v>384</v>
      </c>
    </row>
    <row r="272" spans="1:10" x14ac:dyDescent="0.2">
      <c r="A272" s="68"/>
      <c r="B272" t="str">
        <f>IF(OR(C272="", ISNUMBER(SEARCH("~*",C272))),"",MAX($B$1:B271)+1)</f>
        <v/>
      </c>
      <c r="C272" s="43"/>
    </row>
    <row r="273" spans="1:3" x14ac:dyDescent="0.2">
      <c r="A273" s="68"/>
      <c r="B273" t="str">
        <f>IF(OR(C273="", ISNUMBER(SEARCH("~*",C273))),"",MAX($B$1:B272)+1)</f>
        <v/>
      </c>
      <c r="C273" s="43" t="s">
        <v>750</v>
      </c>
    </row>
    <row r="274" spans="1:3" x14ac:dyDescent="0.2">
      <c r="A274" s="68"/>
      <c r="B274" t="str">
        <f>IF(OR(C274="", ISNUMBER(SEARCH("~*",C274))),"",MAX($B$1:B273)+1)</f>
        <v/>
      </c>
      <c r="C274" s="49" t="s">
        <v>752</v>
      </c>
    </row>
    <row r="275" spans="1:3" x14ac:dyDescent="0.2">
      <c r="A275" s="68"/>
      <c r="B275">
        <f>IF(OR(C275="", ISNUMBER(SEARCH("~*",C275))),"",MAX($B$1:B274)+1)</f>
        <v>145</v>
      </c>
      <c r="C275" s="49" t="s">
        <v>753</v>
      </c>
    </row>
    <row r="276" spans="1:3" x14ac:dyDescent="0.2">
      <c r="A276" s="68"/>
      <c r="B276" t="str">
        <f>IF(OR(C276="", ISNUMBER(SEARCH("~*",C276))),"",MAX($B$1:B275)+1)</f>
        <v/>
      </c>
      <c r="C276" s="43" t="s">
        <v>751</v>
      </c>
    </row>
    <row r="277" spans="1:3" x14ac:dyDescent="0.2">
      <c r="A277" s="68"/>
      <c r="B277" t="str">
        <f>IF(OR(C277="", ISNUMBER(SEARCH("~*",C277))),"",MAX($B$1:B276)+1)</f>
        <v/>
      </c>
      <c r="C277" s="43"/>
    </row>
    <row r="278" spans="1:3" x14ac:dyDescent="0.2">
      <c r="A278" s="68"/>
      <c r="B278">
        <f>IF(OR(C278="", ISNUMBER(SEARCH("~*",C278))),"",MAX($B$1:B277)+1)</f>
        <v>146</v>
      </c>
      <c r="C278" s="43" t="s">
        <v>388</v>
      </c>
    </row>
    <row r="279" spans="1:3" x14ac:dyDescent="0.2">
      <c r="A279" s="68"/>
      <c r="B279">
        <f>IF(OR(C279="", ISNUMBER(SEARCH("~*",C279))),"",MAX($B$1:B278)+1)</f>
        <v>147</v>
      </c>
      <c r="C279" s="43" t="s">
        <v>389</v>
      </c>
    </row>
    <row r="280" spans="1:3" x14ac:dyDescent="0.2">
      <c r="A280" s="68"/>
      <c r="B280">
        <f>IF(OR(C280="", ISNUMBER(SEARCH("~*",C280))),"",MAX($B$1:B279)+1)</f>
        <v>148</v>
      </c>
      <c r="C280" s="43" t="s">
        <v>390</v>
      </c>
    </row>
    <row r="281" spans="1:3" x14ac:dyDescent="0.2">
      <c r="A281" s="68"/>
      <c r="B281">
        <f>IF(OR(C281="", ISNUMBER(SEARCH("~*",C281))),"",MAX($B$1:B280)+1)</f>
        <v>149</v>
      </c>
      <c r="C281" s="43" t="s">
        <v>391</v>
      </c>
    </row>
    <row r="282" spans="1:3" ht="30" x14ac:dyDescent="0.2">
      <c r="A282" s="68"/>
      <c r="B282">
        <f>IF(OR(C282="", ISNUMBER(SEARCH("~*",C282))),"",MAX($B$1:B281)+1)</f>
        <v>150</v>
      </c>
      <c r="C282" s="43" t="s">
        <v>392</v>
      </c>
    </row>
    <row r="283" spans="1:3" x14ac:dyDescent="0.2">
      <c r="A283" s="68"/>
      <c r="B283">
        <f>IF(OR(C283="", ISNUMBER(SEARCH("~*",C283))),"",MAX($B$1:B282)+1)</f>
        <v>151</v>
      </c>
      <c r="C283" s="43" t="s">
        <v>393</v>
      </c>
    </row>
    <row r="284" spans="1:3" x14ac:dyDescent="0.2">
      <c r="A284" s="68"/>
      <c r="B284">
        <f>IF(OR(C284="", ISNUMBER(SEARCH("~*",C284))),"",MAX($B$1:B283)+1)</f>
        <v>152</v>
      </c>
      <c r="C284" s="43" t="s">
        <v>394</v>
      </c>
    </row>
    <row r="285" spans="1:3" x14ac:dyDescent="0.2">
      <c r="A285" s="68"/>
      <c r="B285">
        <f>IF(OR(C285="", ISNUMBER(SEARCH("~*",C285))),"",MAX($B$1:B284)+1)</f>
        <v>153</v>
      </c>
      <c r="C285" s="43" t="s">
        <v>395</v>
      </c>
    </row>
    <row r="286" spans="1:3" x14ac:dyDescent="0.2">
      <c r="A286" s="68"/>
      <c r="B286">
        <f>IF(OR(C286="", ISNUMBER(SEARCH("~*",C286))),"",MAX($B$1:B285)+1)</f>
        <v>154</v>
      </c>
      <c r="C286" s="43" t="s">
        <v>396</v>
      </c>
    </row>
    <row r="287" spans="1:3" x14ac:dyDescent="0.2">
      <c r="A287" s="68"/>
      <c r="B287">
        <f>IF(OR(C287="", ISNUMBER(SEARCH("~*",C287))),"",MAX($B$1:B286)+1)</f>
        <v>155</v>
      </c>
      <c r="C287" s="43" t="s">
        <v>397</v>
      </c>
    </row>
    <row r="288" spans="1:3" x14ac:dyDescent="0.2">
      <c r="A288" s="68"/>
      <c r="B288">
        <f>IF(OR(C288="", ISNUMBER(SEARCH("~*",C288))),"",MAX($B$1:B287)+1)</f>
        <v>156</v>
      </c>
      <c r="C288" s="43" t="s">
        <v>398</v>
      </c>
    </row>
    <row r="289" spans="1:3" x14ac:dyDescent="0.2">
      <c r="A289" s="68"/>
      <c r="B289">
        <f>IF(OR(C289="", ISNUMBER(SEARCH("~*",C289))),"",MAX($B$1:B288)+1)</f>
        <v>157</v>
      </c>
      <c r="C289" s="43" t="s">
        <v>399</v>
      </c>
    </row>
    <row r="290" spans="1:3" x14ac:dyDescent="0.2">
      <c r="A290" s="68"/>
      <c r="B290">
        <f>IF(OR(C290="", ISNUMBER(SEARCH("~*",C290))),"",MAX($B$1:B289)+1)</f>
        <v>158</v>
      </c>
      <c r="C290" s="43" t="s">
        <v>400</v>
      </c>
    </row>
    <row r="291" spans="1:3" x14ac:dyDescent="0.2">
      <c r="A291" s="68"/>
      <c r="B291">
        <f>IF(OR(C291="", ISNUMBER(SEARCH("~*",C291))),"",MAX($B$1:B290)+1)</f>
        <v>159</v>
      </c>
      <c r="C291" s="43" t="s">
        <v>401</v>
      </c>
    </row>
    <row r="292" spans="1:3" x14ac:dyDescent="0.2">
      <c r="A292" s="68"/>
      <c r="B292">
        <f>IF(OR(C292="", ISNUMBER(SEARCH("~*",C292))),"",MAX($B$1:B291)+1)</f>
        <v>160</v>
      </c>
      <c r="C292" s="43" t="s">
        <v>402</v>
      </c>
    </row>
    <row r="293" spans="1:3" ht="45" x14ac:dyDescent="0.2">
      <c r="A293" s="68"/>
      <c r="B293">
        <f>IF(OR(C293="", ISNUMBER(SEARCH("~*",C293))),"",MAX($B$1:B292)+1)</f>
        <v>161</v>
      </c>
      <c r="C293" s="43" t="s">
        <v>403</v>
      </c>
    </row>
    <row r="294" spans="1:3" x14ac:dyDescent="0.2">
      <c r="A294" s="68"/>
      <c r="B294">
        <f>IF(OR(C294="", ISNUMBER(SEARCH("~*",C294))),"",MAX($B$1:B293)+1)</f>
        <v>162</v>
      </c>
      <c r="C294" s="43" t="s">
        <v>404</v>
      </c>
    </row>
    <row r="295" spans="1:3" x14ac:dyDescent="0.2">
      <c r="A295" s="68"/>
      <c r="B295">
        <f>IF(OR(C295="", ISNUMBER(SEARCH("~*",C295))),"",MAX($B$1:B294)+1)</f>
        <v>163</v>
      </c>
      <c r="C295" s="43" t="s">
        <v>405</v>
      </c>
    </row>
    <row r="296" spans="1:3" x14ac:dyDescent="0.2">
      <c r="A296" s="68"/>
      <c r="B296">
        <f>IF(OR(C296="", ISNUMBER(SEARCH("~*",C296))),"",MAX($B$1:B295)+1)</f>
        <v>164</v>
      </c>
      <c r="C296" s="43" t="s">
        <v>406</v>
      </c>
    </row>
    <row r="297" spans="1:3" x14ac:dyDescent="0.2">
      <c r="A297" s="68"/>
      <c r="B297">
        <f>IF(OR(C297="", ISNUMBER(SEARCH("~*",C297))),"",MAX($B$1:B296)+1)</f>
        <v>165</v>
      </c>
      <c r="C297" s="43" t="s">
        <v>407</v>
      </c>
    </row>
    <row r="298" spans="1:3" x14ac:dyDescent="0.2">
      <c r="A298" s="68"/>
      <c r="B298">
        <f>IF(OR(C298="", ISNUMBER(SEARCH("~*",C298))),"",MAX($B$1:B297)+1)</f>
        <v>166</v>
      </c>
      <c r="C298" s="43" t="s">
        <v>408</v>
      </c>
    </row>
    <row r="299" spans="1:3" x14ac:dyDescent="0.2">
      <c r="A299" s="68"/>
      <c r="B299" t="str">
        <f>IF(OR(C299="", ISNUMBER(SEARCH("~*",C299))),"",MAX($B$1:B298)+1)</f>
        <v/>
      </c>
      <c r="C299" s="43"/>
    </row>
    <row r="300" spans="1:3" x14ac:dyDescent="0.2">
      <c r="A300" s="68"/>
      <c r="B300" t="str">
        <f>IF(OR(C300="", ISNUMBER(SEARCH("~*",C300))),"",MAX($B$1:B299)+1)</f>
        <v/>
      </c>
      <c r="C300" s="43" t="s">
        <v>754</v>
      </c>
    </row>
    <row r="301" spans="1:3" x14ac:dyDescent="0.2">
      <c r="A301" s="68"/>
      <c r="B301">
        <f>IF(OR(C301="", ISNUMBER(SEARCH("~*",C301))),"",MAX($B$1:B300)+1)</f>
        <v>167</v>
      </c>
      <c r="C301" s="49" t="s">
        <v>409</v>
      </c>
    </row>
    <row r="302" spans="1:3" x14ac:dyDescent="0.2">
      <c r="A302" s="68"/>
      <c r="B302" t="str">
        <f>IF(OR(C302="", ISNUMBER(SEARCH("~*",C302))),"",MAX($B$1:B301)+1)</f>
        <v/>
      </c>
      <c r="C302" s="49" t="s">
        <v>410</v>
      </c>
    </row>
    <row r="303" spans="1:3" x14ac:dyDescent="0.2">
      <c r="A303" s="68"/>
      <c r="B303">
        <f>IF(OR(C303="", ISNUMBER(SEARCH("~*",C303))),"",MAX($B$1:B302)+1)</f>
        <v>168</v>
      </c>
      <c r="C303" s="49" t="s">
        <v>411</v>
      </c>
    </row>
    <row r="304" spans="1:3" x14ac:dyDescent="0.2">
      <c r="A304" s="68"/>
      <c r="B304">
        <f>IF(OR(C304="", ISNUMBER(SEARCH("~*",C304))),"",MAX($B$1:B303)+1)</f>
        <v>169</v>
      </c>
      <c r="C304" s="49" t="s">
        <v>412</v>
      </c>
    </row>
    <row r="305" spans="1:3" x14ac:dyDescent="0.2">
      <c r="A305" s="68"/>
      <c r="B305">
        <f>IF(OR(C305="", ISNUMBER(SEARCH("~*",C305))),"",MAX($B$1:B304)+1)</f>
        <v>170</v>
      </c>
      <c r="C305" s="49" t="s">
        <v>413</v>
      </c>
    </row>
    <row r="306" spans="1:3" x14ac:dyDescent="0.2">
      <c r="A306" s="68"/>
      <c r="B306">
        <f>IF(OR(C306="", ISNUMBER(SEARCH("~*",C306))),"",MAX($B$1:B305)+1)</f>
        <v>171</v>
      </c>
      <c r="C306" s="49" t="s">
        <v>414</v>
      </c>
    </row>
    <row r="307" spans="1:3" x14ac:dyDescent="0.2">
      <c r="A307" s="68"/>
      <c r="B307">
        <f>IF(OR(C307="", ISNUMBER(SEARCH("~*",C307))),"",MAX($B$1:B306)+1)</f>
        <v>172</v>
      </c>
      <c r="C307" s="49" t="s">
        <v>415</v>
      </c>
    </row>
    <row r="308" spans="1:3" x14ac:dyDescent="0.2">
      <c r="A308" s="68"/>
      <c r="B308" t="str">
        <f>IF(OR(C308="", ISNUMBER(SEARCH("~*",C308))),"",MAX($B$1:B307)+1)</f>
        <v/>
      </c>
      <c r="C308" s="43"/>
    </row>
    <row r="309" spans="1:3" x14ac:dyDescent="0.2">
      <c r="A309" s="68"/>
      <c r="B309" t="str">
        <f>IF(OR(C309="", ISNUMBER(SEARCH("~*",C309))),"",MAX($B$1:B308)+1)</f>
        <v/>
      </c>
      <c r="C309" s="43" t="s">
        <v>755</v>
      </c>
    </row>
    <row r="310" spans="1:3" x14ac:dyDescent="0.2">
      <c r="A310" s="68"/>
      <c r="B310">
        <f>IF(OR(C310="", ISNUMBER(SEARCH("~*",C310))),"",MAX($B$1:B309)+1)</f>
        <v>173</v>
      </c>
      <c r="C310" s="43" t="s">
        <v>417</v>
      </c>
    </row>
    <row r="311" spans="1:3" x14ac:dyDescent="0.2">
      <c r="A311" s="68"/>
      <c r="B311" t="str">
        <f>IF(OR(C311="", ISNUMBER(SEARCH("~*",C311))),"",MAX($B$1:B310)+1)</f>
        <v/>
      </c>
      <c r="C311" s="43" t="s">
        <v>748</v>
      </c>
    </row>
    <row r="312" spans="1:3" x14ac:dyDescent="0.2">
      <c r="A312" s="68"/>
      <c r="B312" t="str">
        <f>IF(OR(C312="", ISNUMBER(SEARCH("~*",C312))),"",MAX($B$1:B311)+1)</f>
        <v/>
      </c>
      <c r="C312" s="43"/>
    </row>
    <row r="313" spans="1:3" x14ac:dyDescent="0.2">
      <c r="A313" s="68"/>
      <c r="B313" t="str">
        <f>IF(OR(C313="", ISNUMBER(SEARCH("~*",C313))),"",MAX($B$1:B312)+1)</f>
        <v/>
      </c>
      <c r="C313" s="49" t="s">
        <v>419</v>
      </c>
    </row>
    <row r="314" spans="1:3" x14ac:dyDescent="0.2">
      <c r="A314" s="68"/>
      <c r="B314">
        <f>IF(OR(C314="", ISNUMBER(SEARCH("~*",C314))),"",MAX($B$1:B313)+1)</f>
        <v>174</v>
      </c>
      <c r="C314" s="49" t="s">
        <v>420</v>
      </c>
    </row>
    <row r="315" spans="1:3" x14ac:dyDescent="0.2">
      <c r="A315" s="68"/>
      <c r="B315">
        <f>IF(OR(C315="", ISNUMBER(SEARCH("~*",C315))),"",MAX($B$1:B314)+1)</f>
        <v>175</v>
      </c>
      <c r="C315" s="49" t="s">
        <v>421</v>
      </c>
    </row>
    <row r="316" spans="1:3" x14ac:dyDescent="0.2">
      <c r="A316" s="68"/>
      <c r="B316">
        <f>IF(OR(C316="", ISNUMBER(SEARCH("~*",C316))),"",MAX($B$1:B315)+1)</f>
        <v>176</v>
      </c>
      <c r="C316" s="49" t="s">
        <v>422</v>
      </c>
    </row>
    <row r="317" spans="1:3" x14ac:dyDescent="0.2">
      <c r="A317" s="68"/>
      <c r="B317">
        <f>IF(OR(C317="", ISNUMBER(SEARCH("~*",C317))),"",MAX($B$1:B316)+1)</f>
        <v>177</v>
      </c>
      <c r="C317" s="49" t="s">
        <v>423</v>
      </c>
    </row>
    <row r="318" spans="1:3" x14ac:dyDescent="0.2">
      <c r="A318" s="68"/>
      <c r="B318" t="str">
        <f>IF(OR(C318="", ISNUMBER(SEARCH("~*",C318))),"",MAX($B$1:B317)+1)</f>
        <v/>
      </c>
      <c r="C318" s="49" t="s">
        <v>424</v>
      </c>
    </row>
    <row r="319" spans="1:3" x14ac:dyDescent="0.2">
      <c r="A319" s="68"/>
      <c r="B319" t="str">
        <f>IF(OR(C319="", ISNUMBER(SEARCH("~*",C319))),"",MAX($B$1:B318)+1)</f>
        <v/>
      </c>
      <c r="C319" s="43"/>
    </row>
    <row r="320" spans="1:3" x14ac:dyDescent="0.2">
      <c r="A320" s="68"/>
      <c r="B320" t="str">
        <f>IF(OR(C320="", ISNUMBER(SEARCH("~*",C320))),"",MAX($B$1:B319)+1)</f>
        <v/>
      </c>
      <c r="C320" s="43" t="s">
        <v>756</v>
      </c>
    </row>
    <row r="321" spans="1:3" x14ac:dyDescent="0.2">
      <c r="A321" s="68"/>
      <c r="B321">
        <f>IF(OR(C321="", ISNUMBER(SEARCH("~*",C321))),"",MAX($B$1:B320)+1)</f>
        <v>178</v>
      </c>
      <c r="C321" s="43" t="s">
        <v>425</v>
      </c>
    </row>
    <row r="322" spans="1:3" x14ac:dyDescent="0.2">
      <c r="A322" s="68"/>
      <c r="B322">
        <f>IF(OR(C322="", ISNUMBER(SEARCH("~*",C322))),"",MAX($B$1:B321)+1)</f>
        <v>179</v>
      </c>
      <c r="C322" s="43" t="s">
        <v>426</v>
      </c>
    </row>
    <row r="323" spans="1:3" x14ac:dyDescent="0.2">
      <c r="A323" s="68"/>
      <c r="B323">
        <f>IF(OR(C323="", ISNUMBER(SEARCH("~*",C323))),"",MAX($B$1:B322)+1)</f>
        <v>180</v>
      </c>
      <c r="C323" s="43" t="s">
        <v>427</v>
      </c>
    </row>
    <row r="324" spans="1:3" ht="30" x14ac:dyDescent="0.2">
      <c r="A324" s="68"/>
      <c r="B324">
        <f>IF(OR(C324="", ISNUMBER(SEARCH("~*",C324))),"",MAX($B$1:B323)+1)</f>
        <v>181</v>
      </c>
      <c r="C324" s="43" t="s">
        <v>428</v>
      </c>
    </row>
    <row r="325" spans="1:3" x14ac:dyDescent="0.2">
      <c r="A325" s="68"/>
      <c r="B325">
        <f>IF(OR(C325="", ISNUMBER(SEARCH("~*",C325))),"",MAX($B$1:B324)+1)</f>
        <v>182</v>
      </c>
      <c r="C325" s="43" t="s">
        <v>429</v>
      </c>
    </row>
    <row r="326" spans="1:3" x14ac:dyDescent="0.2">
      <c r="A326" s="68"/>
      <c r="B326">
        <f>IF(OR(C326="", ISNUMBER(SEARCH("~*",C326))),"",MAX($B$1:B325)+1)</f>
        <v>183</v>
      </c>
      <c r="C326" s="43" t="s">
        <v>430</v>
      </c>
    </row>
    <row r="327" spans="1:3" x14ac:dyDescent="0.2">
      <c r="A327" s="68"/>
      <c r="B327" t="str">
        <f>IF(OR(C327="", ISNUMBER(SEARCH("~*",C327))),"",MAX($B$1:B326)+1)</f>
        <v/>
      </c>
      <c r="C327" s="43" t="s">
        <v>757</v>
      </c>
    </row>
    <row r="328" spans="1:3" x14ac:dyDescent="0.2">
      <c r="A328" s="68"/>
      <c r="B328">
        <f>IF(OR(C328="", ISNUMBER(SEARCH("~*",C328))),"",MAX($B$1:B327)+1)</f>
        <v>184</v>
      </c>
      <c r="C328" s="43" t="s">
        <v>432</v>
      </c>
    </row>
    <row r="329" spans="1:3" x14ac:dyDescent="0.2">
      <c r="A329" s="68"/>
      <c r="B329">
        <f>IF(OR(C329="", ISNUMBER(SEARCH("~*",C329))),"",MAX($B$1:B328)+1)</f>
        <v>185</v>
      </c>
      <c r="C329" s="43" t="s">
        <v>433</v>
      </c>
    </row>
    <row r="330" spans="1:3" x14ac:dyDescent="0.2">
      <c r="A330" s="68"/>
      <c r="B330">
        <f>IF(OR(C330="", ISNUMBER(SEARCH("~*",C330))),"",MAX($B$1:B329)+1)</f>
        <v>186</v>
      </c>
      <c r="C330" s="43" t="s">
        <v>434</v>
      </c>
    </row>
    <row r="331" spans="1:3" x14ac:dyDescent="0.2">
      <c r="A331" s="68"/>
      <c r="B331">
        <f>IF(OR(C331="", ISNUMBER(SEARCH("~*",C331))),"",MAX($B$1:B330)+1)</f>
        <v>187</v>
      </c>
      <c r="C331" s="43" t="s">
        <v>435</v>
      </c>
    </row>
    <row r="332" spans="1:3" x14ac:dyDescent="0.2">
      <c r="A332" s="68"/>
      <c r="B332">
        <f>IF(OR(C332="", ISNUMBER(SEARCH("~*",C332))),"",MAX($B$1:B331)+1)</f>
        <v>188</v>
      </c>
      <c r="C332" s="43" t="s">
        <v>436</v>
      </c>
    </row>
    <row r="333" spans="1:3" x14ac:dyDescent="0.2">
      <c r="A333" s="68"/>
      <c r="B333">
        <f>IF(OR(C333="", ISNUMBER(SEARCH("~*",C333))),"",MAX($B$1:B332)+1)</f>
        <v>189</v>
      </c>
      <c r="C333" s="43" t="s">
        <v>437</v>
      </c>
    </row>
    <row r="334" spans="1:3" x14ac:dyDescent="0.2">
      <c r="A334" s="68"/>
      <c r="B334">
        <f>IF(OR(C334="", ISNUMBER(SEARCH("~*",C334))),"",MAX($B$1:B333)+1)</f>
        <v>190</v>
      </c>
      <c r="C334" s="43" t="s">
        <v>438</v>
      </c>
    </row>
    <row r="335" spans="1:3" x14ac:dyDescent="0.2">
      <c r="A335" s="68"/>
      <c r="B335">
        <f>IF(OR(C335="", ISNUMBER(SEARCH("~*",C335))),"",MAX($B$1:B334)+1)</f>
        <v>191</v>
      </c>
      <c r="C335" s="43" t="s">
        <v>439</v>
      </c>
    </row>
    <row r="336" spans="1:3" ht="30" x14ac:dyDescent="0.2">
      <c r="A336" s="68"/>
      <c r="B336">
        <f>IF(OR(C336="", ISNUMBER(SEARCH("~*",C336))),"",MAX($B$1:B335)+1)</f>
        <v>192</v>
      </c>
      <c r="C336" s="43" t="s">
        <v>440</v>
      </c>
    </row>
    <row r="337" spans="1:6" x14ac:dyDescent="0.2">
      <c r="A337" s="68"/>
      <c r="B337">
        <f>IF(OR(C337="", ISNUMBER(SEARCH("~*",C337))),"",MAX($B$1:B336)+1)</f>
        <v>193</v>
      </c>
      <c r="C337" s="43" t="s">
        <v>441</v>
      </c>
    </row>
    <row r="338" spans="1:6" x14ac:dyDescent="0.2">
      <c r="A338" s="68"/>
      <c r="B338">
        <f>IF(OR(C338="", ISNUMBER(SEARCH("~*",C338))),"",MAX($B$1:B337)+1)</f>
        <v>194</v>
      </c>
      <c r="C338" s="43" t="s">
        <v>442</v>
      </c>
    </row>
    <row r="339" spans="1:6" x14ac:dyDescent="0.2">
      <c r="A339" s="68"/>
      <c r="B339">
        <f>IF(OR(C339="", ISNUMBER(SEARCH("~*",C339))),"",MAX($B$1:B338)+1)</f>
        <v>195</v>
      </c>
      <c r="C339" s="43" t="s">
        <v>443</v>
      </c>
    </row>
    <row r="340" spans="1:6" ht="30" x14ac:dyDescent="0.2">
      <c r="A340" s="68"/>
      <c r="B340">
        <f>IF(OR(C340="", ISNUMBER(SEARCH("~*",C340))),"",MAX($B$1:B339)+1)</f>
        <v>196</v>
      </c>
      <c r="C340" s="43" t="s">
        <v>444</v>
      </c>
    </row>
    <row r="341" spans="1:6" x14ac:dyDescent="0.2">
      <c r="A341" s="68"/>
      <c r="B341">
        <f>IF(OR(C341="", ISNUMBER(SEARCH("~*",C341))),"",MAX($B$1:B340)+1)</f>
        <v>197</v>
      </c>
      <c r="C341" s="43" t="s">
        <v>445</v>
      </c>
    </row>
    <row r="342" spans="1:6" ht="30" x14ac:dyDescent="0.2">
      <c r="A342" s="68"/>
      <c r="B342">
        <f>IF(OR(C342="", ISNUMBER(SEARCH("~*",C342))),"",MAX($B$1:B341)+1)</f>
        <v>198</v>
      </c>
      <c r="C342" s="43" t="s">
        <v>446</v>
      </c>
    </row>
    <row r="343" spans="1:6" x14ac:dyDescent="0.2">
      <c r="A343" s="68"/>
      <c r="B343">
        <f>IF(OR(C343="", ISNUMBER(SEARCH("~*",C343))),"",MAX($B$1:B342)+1)</f>
        <v>199</v>
      </c>
      <c r="C343" s="43" t="s">
        <v>447</v>
      </c>
    </row>
    <row r="344" spans="1:6" ht="30" x14ac:dyDescent="0.2">
      <c r="A344" s="68"/>
      <c r="B344">
        <f>IF(OR(C344="", ISNUMBER(SEARCH("~*",C344))),"",MAX($B$1:B343)+1)</f>
        <v>200</v>
      </c>
      <c r="C344" s="43" t="s">
        <v>448</v>
      </c>
    </row>
    <row r="345" spans="1:6" x14ac:dyDescent="0.2">
      <c r="A345" s="68"/>
      <c r="B345">
        <f>IF(OR(C345="", ISNUMBER(SEARCH("~*",C345))),"",MAX($B$1:B344)+1)</f>
        <v>201</v>
      </c>
      <c r="C345" s="43" t="s">
        <v>449</v>
      </c>
    </row>
    <row r="346" spans="1:6" x14ac:dyDescent="0.2">
      <c r="A346" s="68"/>
      <c r="B346">
        <f>IF(OR(C346="", ISNUMBER(SEARCH("~*",C346))),"",MAX($B$1:B345)+1)</f>
        <v>202</v>
      </c>
      <c r="C346" s="43" t="s">
        <v>450</v>
      </c>
    </row>
    <row r="347" spans="1:6" x14ac:dyDescent="0.2">
      <c r="A347" s="68"/>
      <c r="B347" t="str">
        <f>IF(OR(C347="", ISNUMBER(SEARCH("~*",C347))),"",MAX($B$1:B346)+1)</f>
        <v/>
      </c>
      <c r="C347" s="43"/>
    </row>
    <row r="348" spans="1:6" ht="30" x14ac:dyDescent="0.2">
      <c r="A348" s="68"/>
      <c r="B348">
        <f>IF(OR(C348="", ISNUMBER(SEARCH("~*",C348))),"",MAX($B$1:B347)+1)</f>
        <v>203</v>
      </c>
      <c r="C348" s="43" t="s">
        <v>451</v>
      </c>
    </row>
    <row r="349" spans="1:6" x14ac:dyDescent="0.2">
      <c r="A349" s="68"/>
      <c r="B349">
        <f>IF(OR(C349="", ISNUMBER(SEARCH("~*",C349))),"",MAX($B$1:B348)+1)</f>
        <v>204</v>
      </c>
      <c r="C349" s="43" t="s">
        <v>452</v>
      </c>
      <c r="F349" t="s">
        <v>747</v>
      </c>
    </row>
    <row r="350" spans="1:6" x14ac:dyDescent="0.2">
      <c r="B350" t="str">
        <f>IF(OR(C350="", ISNUMBER(SEARCH("~*",C350))),"",MAX($B$1:B349)+1)</f>
        <v/>
      </c>
      <c r="C350" s="43" t="s">
        <v>758</v>
      </c>
    </row>
    <row r="351" spans="1:6" x14ac:dyDescent="0.2">
      <c r="B351" t="str">
        <f>IF(OR(C351="", ISNUMBER(SEARCH("~*",C351))),"",MAX($B$1:B350)+1)</f>
        <v/>
      </c>
      <c r="C351" s="43"/>
    </row>
    <row r="352" spans="1:6" x14ac:dyDescent="0.2">
      <c r="B352">
        <f>IF(OR(C352="", ISNUMBER(SEARCH("~*",C352))),"",MAX($B$1:B351)+1)</f>
        <v>205</v>
      </c>
      <c r="C352" s="43" t="s">
        <v>454</v>
      </c>
    </row>
    <row r="353" spans="2:3" x14ac:dyDescent="0.2">
      <c r="B353">
        <f>IF(OR(C353="", ISNUMBER(SEARCH("~*",C353))),"",MAX($B$1:B352)+1)</f>
        <v>206</v>
      </c>
      <c r="C353" s="43" t="s">
        <v>455</v>
      </c>
    </row>
    <row r="354" spans="2:3" x14ac:dyDescent="0.2">
      <c r="B354">
        <f>IF(OR(C354="", ISNUMBER(SEARCH("~*",C354))),"",MAX($B$1:B353)+1)</f>
        <v>207</v>
      </c>
      <c r="C354" s="43" t="s">
        <v>456</v>
      </c>
    </row>
    <row r="355" spans="2:3" x14ac:dyDescent="0.2">
      <c r="B355" t="str">
        <f>IF(OR(C355="", ISNUMBER(SEARCH("~*",C355))),"",MAX($B$1:B354)+1)</f>
        <v/>
      </c>
      <c r="C355" s="43" t="s">
        <v>457</v>
      </c>
    </row>
    <row r="356" spans="2:3" x14ac:dyDescent="0.2">
      <c r="B356" t="str">
        <f>IF(OR(C356="", ISNUMBER(SEARCH("~*",C356))),"",MAX($B$1:B355)+1)</f>
        <v/>
      </c>
      <c r="C356" s="43"/>
    </row>
    <row r="357" spans="2:3" x14ac:dyDescent="0.2">
      <c r="B357" t="str">
        <f>IF(OR(C357="", ISNUMBER(SEARCH("~*",C357))),"",MAX($B$1:B356)+1)</f>
        <v/>
      </c>
      <c r="C357" s="43" t="s">
        <v>759</v>
      </c>
    </row>
    <row r="358" spans="2:3" x14ac:dyDescent="0.2">
      <c r="B358">
        <f>IF(OR(C358="", ISNUMBER(SEARCH("~*",C358))),"",MAX($B$1:B357)+1)</f>
        <v>208</v>
      </c>
      <c r="C358" s="49" t="s">
        <v>458</v>
      </c>
    </row>
    <row r="359" spans="2:3" x14ac:dyDescent="0.2">
      <c r="B359">
        <f>IF(OR(C359="", ISNUMBER(SEARCH("~*",C359))),"",MAX($B$1:B358)+1)</f>
        <v>209</v>
      </c>
      <c r="C359" s="49" t="s">
        <v>459</v>
      </c>
    </row>
    <row r="360" spans="2:3" x14ac:dyDescent="0.2">
      <c r="B360" t="str">
        <f>IF(OR(C360="", ISNUMBER(SEARCH("~*",C360))),"",MAX($B$1:B359)+1)</f>
        <v/>
      </c>
      <c r="C360" s="49" t="s">
        <v>460</v>
      </c>
    </row>
    <row r="361" spans="2:3" x14ac:dyDescent="0.2">
      <c r="B361">
        <f>IF(OR(C361="", ISNUMBER(SEARCH("~*",C361))),"",MAX($B$1:B360)+1)</f>
        <v>210</v>
      </c>
      <c r="C361" s="49" t="s">
        <v>461</v>
      </c>
    </row>
    <row r="362" spans="2:3" x14ac:dyDescent="0.2">
      <c r="B362">
        <f>IF(OR(C362="", ISNUMBER(SEARCH("~*",C362))),"",MAX($B$1:B361)+1)</f>
        <v>211</v>
      </c>
      <c r="C362" s="49" t="s">
        <v>462</v>
      </c>
    </row>
    <row r="363" spans="2:3" x14ac:dyDescent="0.2">
      <c r="B363">
        <f>IF(OR(C363="", ISNUMBER(SEARCH("~*",C363))),"",MAX($B$1:B362)+1)</f>
        <v>212</v>
      </c>
      <c r="C363" s="49" t="s">
        <v>463</v>
      </c>
    </row>
    <row r="364" spans="2:3" x14ac:dyDescent="0.2">
      <c r="B364">
        <f>IF(OR(C364="", ISNUMBER(SEARCH("~*",C364))),"",MAX($B$1:B363)+1)</f>
        <v>213</v>
      </c>
      <c r="C364" s="49" t="s">
        <v>464</v>
      </c>
    </row>
    <row r="365" spans="2:3" ht="45" x14ac:dyDescent="0.2">
      <c r="B365">
        <f>IF(OR(C365="", ISNUMBER(SEARCH("~*",C365))),"",MAX($B$1:B364)+1)</f>
        <v>214</v>
      </c>
      <c r="C365" s="49" t="s">
        <v>465</v>
      </c>
    </row>
    <row r="366" spans="2:3" x14ac:dyDescent="0.2">
      <c r="B366">
        <f>IF(OR(C366="", ISNUMBER(SEARCH("~*",C366))),"",MAX($B$1:B365)+1)</f>
        <v>215</v>
      </c>
      <c r="C366" s="49" t="s">
        <v>466</v>
      </c>
    </row>
    <row r="367" spans="2:3" ht="30" x14ac:dyDescent="0.2">
      <c r="B367">
        <f>IF(OR(C367="", ISNUMBER(SEARCH("~*",C367))),"",MAX($B$1:B366)+1)</f>
        <v>216</v>
      </c>
      <c r="C367" s="49" t="s">
        <v>467</v>
      </c>
    </row>
    <row r="368" spans="2:3" x14ac:dyDescent="0.2">
      <c r="B368">
        <f>IF(OR(C368="", ISNUMBER(SEARCH("~*",C368))),"",MAX($B$1:B367)+1)</f>
        <v>217</v>
      </c>
      <c r="C368" s="49" t="s">
        <v>468</v>
      </c>
    </row>
    <row r="369" spans="2:3" x14ac:dyDescent="0.2">
      <c r="B369">
        <f>IF(OR(C369="", ISNUMBER(SEARCH("~*",C369))),"",MAX($B$1:B368)+1)</f>
        <v>218</v>
      </c>
      <c r="C369" s="49" t="s">
        <v>469</v>
      </c>
    </row>
    <row r="370" spans="2:3" x14ac:dyDescent="0.2">
      <c r="B370">
        <f>IF(OR(C370="", ISNUMBER(SEARCH("~*",C370))),"",MAX($B$1:B369)+1)</f>
        <v>219</v>
      </c>
      <c r="C370" s="49" t="s">
        <v>470</v>
      </c>
    </row>
    <row r="371" spans="2:3" x14ac:dyDescent="0.2">
      <c r="B371">
        <f>IF(OR(C371="", ISNUMBER(SEARCH("~*",C371))),"",MAX($B$1:B370)+1)</f>
        <v>220</v>
      </c>
      <c r="C371" s="49" t="s">
        <v>471</v>
      </c>
    </row>
    <row r="372" spans="2:3" ht="30" x14ac:dyDescent="0.2">
      <c r="B372">
        <f>IF(OR(C372="", ISNUMBER(SEARCH("~*",C372))),"",MAX($B$1:B371)+1)</f>
        <v>221</v>
      </c>
      <c r="C372" s="49" t="s">
        <v>472</v>
      </c>
    </row>
    <row r="373" spans="2:3" x14ac:dyDescent="0.2">
      <c r="B373">
        <f>IF(OR(C373="", ISNUMBER(SEARCH("~*",C373))),"",MAX($B$1:B372)+1)</f>
        <v>222</v>
      </c>
      <c r="C373" s="49" t="s">
        <v>473</v>
      </c>
    </row>
    <row r="374" spans="2:3" x14ac:dyDescent="0.2">
      <c r="B374">
        <f>IF(OR(C374="", ISNUMBER(SEARCH("~*",C374))),"",MAX($B$1:B373)+1)</f>
        <v>223</v>
      </c>
      <c r="C374" s="49" t="s">
        <v>474</v>
      </c>
    </row>
    <row r="375" spans="2:3" x14ac:dyDescent="0.2">
      <c r="B375" t="str">
        <f>IF(OR(C375="", ISNUMBER(SEARCH("~*",C375))),"",MAX($B$1:B374)+1)</f>
        <v/>
      </c>
      <c r="C375" s="43"/>
    </row>
    <row r="376" spans="2:3" x14ac:dyDescent="0.2">
      <c r="B376" t="str">
        <f>IF(OR(C376="", ISNUMBER(SEARCH("~*",C376))),"",MAX($B$1:B375)+1)</f>
        <v/>
      </c>
      <c r="C376" s="43" t="s">
        <v>475</v>
      </c>
    </row>
    <row r="377" spans="2:3" x14ac:dyDescent="0.2">
      <c r="B377">
        <f>IF(OR(C377="", ISNUMBER(SEARCH("~*",C377))),"",MAX($B$1:B376)+1)</f>
        <v>224</v>
      </c>
      <c r="C377" s="43" t="s">
        <v>476</v>
      </c>
    </row>
    <row r="378" spans="2:3" x14ac:dyDescent="0.2">
      <c r="B378">
        <f>IF(OR(C378="", ISNUMBER(SEARCH("~*",C378))),"",MAX($B$1:B377)+1)</f>
        <v>225</v>
      </c>
      <c r="C378" s="43" t="s">
        <v>477</v>
      </c>
    </row>
    <row r="379" spans="2:3" x14ac:dyDescent="0.2">
      <c r="B379" t="str">
        <f>IF(OR(C379="", ISNUMBER(SEARCH("~*",C379))),"",MAX($B$1:B378)+1)</f>
        <v/>
      </c>
      <c r="C379" s="43" t="s">
        <v>478</v>
      </c>
    </row>
    <row r="380" spans="2:3" ht="30" x14ac:dyDescent="0.2">
      <c r="B380">
        <f>IF(OR(C380="", ISNUMBER(SEARCH("~*",C380))),"",MAX($B$1:B379)+1)</f>
        <v>226</v>
      </c>
      <c r="C380" s="43" t="s">
        <v>479</v>
      </c>
    </row>
    <row r="381" spans="2:3" ht="30" x14ac:dyDescent="0.2">
      <c r="B381">
        <f>IF(OR(C381="", ISNUMBER(SEARCH("~*",C381))),"",MAX($B$1:B380)+1)</f>
        <v>227</v>
      </c>
      <c r="C381" s="43" t="s">
        <v>480</v>
      </c>
    </row>
    <row r="382" spans="2:3" x14ac:dyDescent="0.2">
      <c r="B382">
        <f>IF(OR(C382="", ISNUMBER(SEARCH("~*",C382))),"",MAX($B$1:B381)+1)</f>
        <v>228</v>
      </c>
      <c r="C382" s="43" t="s">
        <v>481</v>
      </c>
    </row>
    <row r="383" spans="2:3" x14ac:dyDescent="0.2">
      <c r="B383">
        <f>IF(OR(C383="", ISNUMBER(SEARCH("~*",C383))),"",MAX($B$1:B382)+1)</f>
        <v>229</v>
      </c>
      <c r="C383" s="43" t="s">
        <v>482</v>
      </c>
    </row>
    <row r="384" spans="2:3" x14ac:dyDescent="0.2">
      <c r="B384" t="str">
        <f>IF(OR(C384="", ISNUMBER(SEARCH("~*",C384))),"",MAX($B$1:B383)+1)</f>
        <v/>
      </c>
      <c r="C384" s="43"/>
    </row>
    <row r="385" spans="2:3" ht="30" x14ac:dyDescent="0.2">
      <c r="B385">
        <f>IF(OR(C385="", ISNUMBER(SEARCH("~*",C385))),"",MAX($B$1:B384)+1)</f>
        <v>230</v>
      </c>
      <c r="C385" s="43" t="s">
        <v>483</v>
      </c>
    </row>
    <row r="386" spans="2:3" x14ac:dyDescent="0.2">
      <c r="B386">
        <f>IF(OR(C386="", ISNUMBER(SEARCH("~*",C386))),"",MAX($B$1:B385)+1)</f>
        <v>231</v>
      </c>
      <c r="C386" s="43" t="s">
        <v>484</v>
      </c>
    </row>
    <row r="387" spans="2:3" x14ac:dyDescent="0.2">
      <c r="B387" t="str">
        <f>IF(OR(C387="", ISNUMBER(SEARCH("~*",C387))),"",MAX($B$1:B386)+1)</f>
        <v/>
      </c>
      <c r="C387" s="43" t="s">
        <v>485</v>
      </c>
    </row>
    <row r="388" spans="2:3" x14ac:dyDescent="0.2">
      <c r="B388">
        <f>IF(OR(C388="", ISNUMBER(SEARCH("~*",C388))),"",MAX($B$1:B387)+1)</f>
        <v>232</v>
      </c>
      <c r="C388" s="43" t="s">
        <v>486</v>
      </c>
    </row>
    <row r="389" spans="2:3" x14ac:dyDescent="0.2">
      <c r="B389">
        <f>IF(OR(C389="", ISNUMBER(SEARCH("~*",C389))),"",MAX($B$1:B388)+1)</f>
        <v>233</v>
      </c>
      <c r="C389" s="43" t="s">
        <v>487</v>
      </c>
    </row>
    <row r="390" spans="2:3" x14ac:dyDescent="0.2">
      <c r="B390" t="str">
        <f>IF(OR(C390="", ISNUMBER(SEARCH("~*",C390))),"",MAX($B$1:B389)+1)</f>
        <v/>
      </c>
      <c r="C390" s="43"/>
    </row>
    <row r="391" spans="2:3" x14ac:dyDescent="0.2">
      <c r="B391">
        <f>IF(OR(C391="", ISNUMBER(SEARCH("~*",C391))),"",MAX($B$1:B390)+1)</f>
        <v>234</v>
      </c>
      <c r="C391" s="43" t="s">
        <v>488</v>
      </c>
    </row>
    <row r="392" spans="2:3" x14ac:dyDescent="0.2">
      <c r="B392" t="str">
        <f>IF(OR(C392="", ISNUMBER(SEARCH("~*",C392))),"",MAX($B$1:B391)+1)</f>
        <v/>
      </c>
      <c r="C392" s="43"/>
    </row>
    <row r="393" spans="2:3" x14ac:dyDescent="0.2">
      <c r="B393">
        <f>IF(OR(C393="", ISNUMBER(SEARCH("~*",C393))),"",MAX($B$1:B392)+1)</f>
        <v>235</v>
      </c>
      <c r="C393" s="43" t="s">
        <v>489</v>
      </c>
    </row>
    <row r="394" spans="2:3" x14ac:dyDescent="0.2">
      <c r="B394">
        <f>IF(OR(C394="", ISNUMBER(SEARCH("~*",C394))),"",MAX($B$1:B393)+1)</f>
        <v>236</v>
      </c>
      <c r="C394" s="43" t="s">
        <v>490</v>
      </c>
    </row>
    <row r="395" spans="2:3" x14ac:dyDescent="0.2">
      <c r="B395">
        <f>IF(OR(C395="", ISNUMBER(SEARCH("~*",C395))),"",MAX($B$1:B394)+1)</f>
        <v>237</v>
      </c>
      <c r="C395" s="43" t="s">
        <v>491</v>
      </c>
    </row>
    <row r="396" spans="2:3" x14ac:dyDescent="0.2">
      <c r="B396" t="str">
        <f>IF(OR(C396="", ISNUMBER(SEARCH("~*",C396))),"",MAX($B$1:B395)+1)</f>
        <v/>
      </c>
      <c r="C396" s="43" t="s">
        <v>492</v>
      </c>
    </row>
    <row r="397" spans="2:3" x14ac:dyDescent="0.2">
      <c r="B397" t="str">
        <f>IF(OR(C397="", ISNUMBER(SEARCH("~*",C397))),"",MAX($B$1:B396)+1)</f>
        <v/>
      </c>
      <c r="C397" s="43"/>
    </row>
    <row r="398" spans="2:3" x14ac:dyDescent="0.2">
      <c r="B398" t="str">
        <f>IF(OR(C398="", ISNUMBER(SEARCH("~*",C398))),"",MAX($B$1:B397)+1)</f>
        <v/>
      </c>
      <c r="C398" s="43" t="s">
        <v>493</v>
      </c>
    </row>
    <row r="399" spans="2:3" x14ac:dyDescent="0.2">
      <c r="B399" t="str">
        <f>IF(OR(C399="", ISNUMBER(SEARCH("~*",C399))),"",MAX($B$1:B398)+1)</f>
        <v/>
      </c>
      <c r="C399" s="43"/>
    </row>
    <row r="400" spans="2:3" x14ac:dyDescent="0.2">
      <c r="B400">
        <f>IF(OR(C400="", ISNUMBER(SEARCH("~*",C400))),"",MAX($B$1:B399)+1)</f>
        <v>238</v>
      </c>
      <c r="C400" s="43" t="s">
        <v>494</v>
      </c>
    </row>
    <row r="401" spans="2:3" x14ac:dyDescent="0.2">
      <c r="B401">
        <f>IF(OR(C401="", ISNUMBER(SEARCH("~*",C401))),"",MAX($B$1:B400)+1)</f>
        <v>239</v>
      </c>
      <c r="C401" s="43" t="s">
        <v>495</v>
      </c>
    </row>
    <row r="402" spans="2:3" x14ac:dyDescent="0.2">
      <c r="B402" t="str">
        <f>IF(OR(C402="", ISNUMBER(SEARCH("~*",C402))),"",MAX($B$1:B401)+1)</f>
        <v/>
      </c>
      <c r="C402" s="43" t="s">
        <v>496</v>
      </c>
    </row>
    <row r="403" spans="2:3" x14ac:dyDescent="0.2">
      <c r="B403" t="str">
        <f>IF(OR(C403="", ISNUMBER(SEARCH("~*",C403))),"",MAX($B$1:B402)+1)</f>
        <v/>
      </c>
      <c r="C403" s="43"/>
    </row>
    <row r="404" spans="2:3" x14ac:dyDescent="0.2">
      <c r="B404" t="str">
        <f>IF(OR(C404="", ISNUMBER(SEARCH("~*",C404))),"",MAX($B$1:B403)+1)</f>
        <v/>
      </c>
      <c r="C404" s="49" t="s">
        <v>497</v>
      </c>
    </row>
    <row r="405" spans="2:3" x14ac:dyDescent="0.2">
      <c r="B405">
        <f>IF(OR(C405="", ISNUMBER(SEARCH("~*",C405))),"",MAX($B$1:B404)+1)</f>
        <v>240</v>
      </c>
      <c r="C405" s="49" t="s">
        <v>498</v>
      </c>
    </row>
    <row r="406" spans="2:3" x14ac:dyDescent="0.2">
      <c r="B406">
        <f>IF(OR(C406="", ISNUMBER(SEARCH("~*",C406))),"",MAX($B$1:B405)+1)</f>
        <v>241</v>
      </c>
      <c r="C406" s="49" t="s">
        <v>499</v>
      </c>
    </row>
    <row r="407" spans="2:3" x14ac:dyDescent="0.2">
      <c r="B407">
        <f>IF(OR(C407="", ISNUMBER(SEARCH("~*",C407))),"",MAX($B$1:B406)+1)</f>
        <v>242</v>
      </c>
      <c r="C407" s="49" t="s">
        <v>500</v>
      </c>
    </row>
    <row r="408" spans="2:3" x14ac:dyDescent="0.2">
      <c r="B408">
        <f>IF(OR(C408="", ISNUMBER(SEARCH("~*",C408))),"",MAX($B$1:B407)+1)</f>
        <v>243</v>
      </c>
      <c r="C408" s="49" t="s">
        <v>501</v>
      </c>
    </row>
    <row r="409" spans="2:3" x14ac:dyDescent="0.2">
      <c r="B409">
        <f>IF(OR(C409="", ISNUMBER(SEARCH("~*",C409))),"",MAX($B$1:B408)+1)</f>
        <v>244</v>
      </c>
      <c r="C409" s="49" t="s">
        <v>502</v>
      </c>
    </row>
    <row r="410" spans="2:3" x14ac:dyDescent="0.2">
      <c r="B410">
        <f>IF(OR(C410="", ISNUMBER(SEARCH("~*",C410))),"",MAX($B$1:B409)+1)</f>
        <v>245</v>
      </c>
      <c r="C410" s="49" t="s">
        <v>503</v>
      </c>
    </row>
    <row r="411" spans="2:3" x14ac:dyDescent="0.2">
      <c r="B411">
        <f>IF(OR(C411="", ISNUMBER(SEARCH("~*",C411))),"",MAX($B$1:B410)+1)</f>
        <v>246</v>
      </c>
      <c r="C411" s="49" t="s">
        <v>504</v>
      </c>
    </row>
    <row r="412" spans="2:3" x14ac:dyDescent="0.2">
      <c r="B412" t="str">
        <f>IF(OR(C412="", ISNUMBER(SEARCH("~*",C412))),"",MAX($B$1:B411)+1)</f>
        <v/>
      </c>
      <c r="C412" s="43"/>
    </row>
    <row r="413" spans="2:3" x14ac:dyDescent="0.2">
      <c r="B413">
        <f>IF(OR(C413="", ISNUMBER(SEARCH("~*",C413))),"",MAX($B$1:B412)+1)</f>
        <v>247</v>
      </c>
      <c r="C413" s="43" t="s">
        <v>505</v>
      </c>
    </row>
    <row r="414" spans="2:3" x14ac:dyDescent="0.2">
      <c r="B414">
        <f>IF(OR(C414="", ISNUMBER(SEARCH("~*",C414))),"",MAX($B$1:B413)+1)</f>
        <v>248</v>
      </c>
      <c r="C414" s="43" t="s">
        <v>506</v>
      </c>
    </row>
    <row r="415" spans="2:3" x14ac:dyDescent="0.2">
      <c r="B415">
        <f>IF(OR(C415="", ISNUMBER(SEARCH("~*",C415))),"",MAX($B$1:B414)+1)</f>
        <v>249</v>
      </c>
      <c r="C415" s="43" t="s">
        <v>507</v>
      </c>
    </row>
    <row r="416" spans="2:3" x14ac:dyDescent="0.2">
      <c r="B416">
        <f>IF(OR(C416="", ISNUMBER(SEARCH("~*",C416))),"",MAX($B$1:B415)+1)</f>
        <v>250</v>
      </c>
      <c r="C416" s="43" t="s">
        <v>508</v>
      </c>
    </row>
    <row r="417" spans="2:3" ht="30" x14ac:dyDescent="0.2">
      <c r="B417">
        <f>IF(OR(C417="", ISNUMBER(SEARCH("~*",C417))),"",MAX($B$1:B416)+1)</f>
        <v>251</v>
      </c>
      <c r="C417" s="43" t="s">
        <v>509</v>
      </c>
    </row>
    <row r="418" spans="2:3" x14ac:dyDescent="0.2">
      <c r="B418" t="str">
        <f>IF(OR(C418="", ISNUMBER(SEARCH("~*",C418))),"",MAX($B$1:B417)+1)</f>
        <v/>
      </c>
      <c r="C418" s="43"/>
    </row>
    <row r="419" spans="2:3" x14ac:dyDescent="0.2">
      <c r="B419" t="str">
        <f>IF(OR(C419="", ISNUMBER(SEARCH("~*",C419))),"",MAX($B$1:B418)+1)</f>
        <v/>
      </c>
      <c r="C419" s="43" t="s">
        <v>510</v>
      </c>
    </row>
    <row r="420" spans="2:3" x14ac:dyDescent="0.2">
      <c r="B420" t="str">
        <f>IF(OR(C420="", ISNUMBER(SEARCH("~*",C420))),"",MAX($B$1:B419)+1)</f>
        <v/>
      </c>
      <c r="C420" s="43"/>
    </row>
    <row r="421" spans="2:3" x14ac:dyDescent="0.2">
      <c r="B421" t="str">
        <f>IF(OR(C421="", ISNUMBER(SEARCH("~*",C421))),"",MAX($B$1:B420)+1)</f>
        <v/>
      </c>
      <c r="C421" s="43"/>
    </row>
    <row r="422" spans="2:3" x14ac:dyDescent="0.2">
      <c r="B422" t="str">
        <f>IF(OR(C422="", ISNUMBER(SEARCH("~*",C422))),"",MAX($B$1:B421)+1)</f>
        <v/>
      </c>
      <c r="C422" s="44" t="s">
        <v>761</v>
      </c>
    </row>
    <row r="423" spans="2:3" x14ac:dyDescent="0.2">
      <c r="B423" t="str">
        <f>IF(OR(C423="", ISNUMBER(SEARCH("~*",C423))),"",MAX($B$1:B422)+1)</f>
        <v/>
      </c>
      <c r="C423" s="43"/>
    </row>
    <row r="424" spans="2:3" x14ac:dyDescent="0.2">
      <c r="B424" t="str">
        <f>IF(OR(C424="", ISNUMBER(SEARCH("~*",C424))),"",MAX($B$1:B423)+1)</f>
        <v/>
      </c>
      <c r="C424" s="43" t="s">
        <v>514</v>
      </c>
    </row>
    <row r="425" spans="2:3" x14ac:dyDescent="0.2">
      <c r="B425" t="str">
        <f>IF(OR(C425="", ISNUMBER(SEARCH("~*",C425))),"",MAX($B$1:B424)+1)</f>
        <v/>
      </c>
      <c r="C425" s="43"/>
    </row>
    <row r="426" spans="2:3" ht="30" x14ac:dyDescent="0.2">
      <c r="B426">
        <f>IF(OR(C426="", ISNUMBER(SEARCH("~*",C426))),"",MAX($B$1:B425)+1)</f>
        <v>252</v>
      </c>
      <c r="C426" s="43" t="s">
        <v>515</v>
      </c>
    </row>
    <row r="427" spans="2:3" x14ac:dyDescent="0.2">
      <c r="B427" t="str">
        <f>IF(OR(C427="", ISNUMBER(SEARCH("~*",C427))),"",MAX($B$1:B426)+1)</f>
        <v/>
      </c>
      <c r="C427" s="43"/>
    </row>
    <row r="428" spans="2:3" x14ac:dyDescent="0.2">
      <c r="B428">
        <f>IF(OR(C428="", ISNUMBER(SEARCH("~*",C428))),"",MAX($B$1:B427)+1)</f>
        <v>253</v>
      </c>
      <c r="C428" s="43" t="s">
        <v>516</v>
      </c>
    </row>
    <row r="429" spans="2:3" x14ac:dyDescent="0.2">
      <c r="B429" t="str">
        <f>IF(OR(C429="", ISNUMBER(SEARCH("~*",C429))),"",MAX($B$1:B428)+1)</f>
        <v/>
      </c>
      <c r="C429" s="43"/>
    </row>
    <row r="430" spans="2:3" x14ac:dyDescent="0.2">
      <c r="B430">
        <f>IF(OR(C430="", ISNUMBER(SEARCH("~*",C430))),"",MAX($B$1:B429)+1)</f>
        <v>254</v>
      </c>
      <c r="C430" s="43" t="s">
        <v>517</v>
      </c>
    </row>
    <row r="431" spans="2:3" x14ac:dyDescent="0.2">
      <c r="B431">
        <f>IF(OR(C431="", ISNUMBER(SEARCH("~*",C431))),"",MAX($B$1:B430)+1)</f>
        <v>255</v>
      </c>
      <c r="C431" s="43" t="s">
        <v>518</v>
      </c>
    </row>
    <row r="432" spans="2:3" ht="30" x14ac:dyDescent="0.2">
      <c r="B432">
        <f>IF(OR(C432="", ISNUMBER(SEARCH("~*",C432))),"",MAX($B$1:B431)+1)</f>
        <v>256</v>
      </c>
      <c r="C432" s="43" t="s">
        <v>519</v>
      </c>
    </row>
    <row r="433" spans="2:3" x14ac:dyDescent="0.2">
      <c r="B433" t="str">
        <f>IF(OR(C433="", ISNUMBER(SEARCH("~*",C433))),"",MAX($B$1:B432)+1)</f>
        <v/>
      </c>
      <c r="C433" s="43" t="s">
        <v>520</v>
      </c>
    </row>
    <row r="434" spans="2:3" ht="30" x14ac:dyDescent="0.2">
      <c r="B434">
        <f>IF(OR(C434="", ISNUMBER(SEARCH("~*",C434))),"",MAX($B$1:B433)+1)</f>
        <v>257</v>
      </c>
      <c r="C434" s="43" t="s">
        <v>521</v>
      </c>
    </row>
    <row r="435" spans="2:3" x14ac:dyDescent="0.2">
      <c r="B435">
        <f>IF(OR(C435="", ISNUMBER(SEARCH("~*",C435))),"",MAX($B$1:B434)+1)</f>
        <v>258</v>
      </c>
      <c r="C435" s="43" t="s">
        <v>522</v>
      </c>
    </row>
    <row r="436" spans="2:3" x14ac:dyDescent="0.2">
      <c r="B436">
        <f>IF(OR(C436="", ISNUMBER(SEARCH("~*",C436))),"",MAX($B$1:B435)+1)</f>
        <v>259</v>
      </c>
      <c r="C436" s="43" t="s">
        <v>523</v>
      </c>
    </row>
    <row r="437" spans="2:3" x14ac:dyDescent="0.2">
      <c r="B437">
        <f>IF(OR(C437="", ISNUMBER(SEARCH("~*",C437))),"",MAX($B$1:B436)+1)</f>
        <v>260</v>
      </c>
      <c r="C437" s="43" t="s">
        <v>524</v>
      </c>
    </row>
    <row r="438" spans="2:3" x14ac:dyDescent="0.2">
      <c r="B438">
        <f>IF(OR(C438="", ISNUMBER(SEARCH("~*",C438))),"",MAX($B$1:B437)+1)</f>
        <v>261</v>
      </c>
      <c r="C438" s="43" t="s">
        <v>525</v>
      </c>
    </row>
    <row r="439" spans="2:3" x14ac:dyDescent="0.2">
      <c r="B439">
        <f>IF(OR(C439="", ISNUMBER(SEARCH("~*",C439))),"",MAX($B$1:B438)+1)</f>
        <v>262</v>
      </c>
      <c r="C439" s="43" t="s">
        <v>526</v>
      </c>
    </row>
    <row r="440" spans="2:3" ht="30" x14ac:dyDescent="0.2">
      <c r="B440">
        <f>IF(OR(C440="", ISNUMBER(SEARCH("~*",C440))),"",MAX($B$1:B439)+1)</f>
        <v>263</v>
      </c>
      <c r="C440" s="43" t="s">
        <v>527</v>
      </c>
    </row>
    <row r="441" spans="2:3" ht="30" x14ac:dyDescent="0.2">
      <c r="B441">
        <f>IF(OR(C441="", ISNUMBER(SEARCH("~*",C441))),"",MAX($B$1:B440)+1)</f>
        <v>264</v>
      </c>
      <c r="C441" s="43" t="s">
        <v>528</v>
      </c>
    </row>
    <row r="442" spans="2:3" x14ac:dyDescent="0.2">
      <c r="B442" t="str">
        <f>IF(OR(C442="", ISNUMBER(SEARCH("~*",C442))),"",MAX($B$1:B441)+1)</f>
        <v/>
      </c>
      <c r="C442" s="43" t="s">
        <v>529</v>
      </c>
    </row>
    <row r="443" spans="2:3" x14ac:dyDescent="0.2">
      <c r="B443" t="str">
        <f>IF(OR(C443="", ISNUMBER(SEARCH("~*",C443))),"",MAX($B$1:B442)+1)</f>
        <v/>
      </c>
      <c r="C443" s="43"/>
    </row>
    <row r="444" spans="2:3" x14ac:dyDescent="0.2">
      <c r="B444">
        <f>IF(OR(C444="", ISNUMBER(SEARCH("~*",C444))),"",MAX($B$1:B443)+1)</f>
        <v>265</v>
      </c>
      <c r="C444" s="49" t="s">
        <v>530</v>
      </c>
    </row>
    <row r="445" spans="2:3" x14ac:dyDescent="0.2">
      <c r="B445" t="str">
        <f>IF(OR(C445="", ISNUMBER(SEARCH("~*",C445))),"",MAX($B$1:B444)+1)</f>
        <v/>
      </c>
      <c r="C445" s="49" t="s">
        <v>531</v>
      </c>
    </row>
    <row r="446" spans="2:3" x14ac:dyDescent="0.2">
      <c r="B446">
        <f>IF(OR(C446="", ISNUMBER(SEARCH("~*",C446))),"",MAX($B$1:B445)+1)</f>
        <v>266</v>
      </c>
      <c r="C446" s="49" t="s">
        <v>532</v>
      </c>
    </row>
    <row r="447" spans="2:3" x14ac:dyDescent="0.2">
      <c r="B447">
        <f>IF(OR(C447="", ISNUMBER(SEARCH("~*",C447))),"",MAX($B$1:B446)+1)</f>
        <v>267</v>
      </c>
      <c r="C447" s="49" t="s">
        <v>533</v>
      </c>
    </row>
    <row r="448" spans="2:3" x14ac:dyDescent="0.2">
      <c r="B448" t="str">
        <f>IF(OR(C448="", ISNUMBER(SEARCH("~*",C448))),"",MAX($B$1:B447)+1)</f>
        <v/>
      </c>
      <c r="C448" s="43"/>
    </row>
    <row r="449" spans="2:3" x14ac:dyDescent="0.2">
      <c r="B449" t="str">
        <f>IF(OR(C449="", ISNUMBER(SEARCH("~*",C449))),"",MAX($B$1:B448)+1)</f>
        <v/>
      </c>
      <c r="C449" s="43" t="s">
        <v>534</v>
      </c>
    </row>
    <row r="450" spans="2:3" ht="30" x14ac:dyDescent="0.2">
      <c r="B450">
        <f>IF(OR(C450="", ISNUMBER(SEARCH("~*",C450))),"",MAX($B$1:B449)+1)</f>
        <v>268</v>
      </c>
      <c r="C450" s="43" t="s">
        <v>535</v>
      </c>
    </row>
    <row r="451" spans="2:3" ht="30" x14ac:dyDescent="0.2">
      <c r="B451" t="str">
        <f>IF(OR(C451="", ISNUMBER(SEARCH("~*",C451))),"",MAX($B$1:B450)+1)</f>
        <v/>
      </c>
      <c r="C451" s="43" t="s">
        <v>536</v>
      </c>
    </row>
    <row r="452" spans="2:3" x14ac:dyDescent="0.2">
      <c r="B452" t="str">
        <f>IF(OR(C452="", ISNUMBER(SEARCH("~*",C452))),"",MAX($B$1:B451)+1)</f>
        <v/>
      </c>
      <c r="C452" s="43" t="s">
        <v>537</v>
      </c>
    </row>
    <row r="453" spans="2:3" x14ac:dyDescent="0.2">
      <c r="B453" t="str">
        <f>IF(OR(C453="", ISNUMBER(SEARCH("~*",C453))),"",MAX($B$1:B452)+1)</f>
        <v/>
      </c>
      <c r="C453" s="43"/>
    </row>
    <row r="454" spans="2:3" x14ac:dyDescent="0.2">
      <c r="B454" t="str">
        <f>IF(OR(C454="", ISNUMBER(SEARCH("~*",C454))),"",MAX($B$1:B453)+1)</f>
        <v/>
      </c>
      <c r="C454" s="49" t="s">
        <v>538</v>
      </c>
    </row>
    <row r="455" spans="2:3" x14ac:dyDescent="0.2">
      <c r="B455">
        <f>IF(OR(C455="", ISNUMBER(SEARCH("~*",C455))),"",MAX($B$1:B454)+1)</f>
        <v>269</v>
      </c>
      <c r="C455" s="49" t="s">
        <v>539</v>
      </c>
    </row>
    <row r="456" spans="2:3" x14ac:dyDescent="0.2">
      <c r="B456">
        <f>IF(OR(C456="", ISNUMBER(SEARCH("~*",C456))),"",MAX($B$1:B455)+1)</f>
        <v>270</v>
      </c>
      <c r="C456" s="49" t="s">
        <v>540</v>
      </c>
    </row>
    <row r="457" spans="2:3" x14ac:dyDescent="0.2">
      <c r="B457">
        <f>IF(OR(C457="", ISNUMBER(SEARCH("~*",C457))),"",MAX($B$1:B456)+1)</f>
        <v>271</v>
      </c>
      <c r="C457" s="49" t="s">
        <v>541</v>
      </c>
    </row>
    <row r="458" spans="2:3" ht="30" x14ac:dyDescent="0.2">
      <c r="B458">
        <f>IF(OR(C458="", ISNUMBER(SEARCH("~*",C458))),"",MAX($B$1:B457)+1)</f>
        <v>272</v>
      </c>
      <c r="C458" s="49" t="s">
        <v>542</v>
      </c>
    </row>
    <row r="459" spans="2:3" x14ac:dyDescent="0.2">
      <c r="B459" t="str">
        <f>IF(OR(C459="", ISNUMBER(SEARCH("~*",C459))),"",MAX($B$1:B458)+1)</f>
        <v/>
      </c>
      <c r="C459" s="43"/>
    </row>
    <row r="460" spans="2:3" x14ac:dyDescent="0.2">
      <c r="B460" t="str">
        <f>IF(OR(C460="", ISNUMBER(SEARCH("~*",C460))),"",MAX($B$1:B459)+1)</f>
        <v/>
      </c>
      <c r="C460" s="43" t="s">
        <v>543</v>
      </c>
    </row>
    <row r="461" spans="2:3" x14ac:dyDescent="0.2">
      <c r="B461">
        <f>IF(OR(C461="", ISNUMBER(SEARCH("~*",C461))),"",MAX($B$1:B460)+1)</f>
        <v>273</v>
      </c>
      <c r="C461" s="43" t="s">
        <v>544</v>
      </c>
    </row>
    <row r="462" spans="2:3" x14ac:dyDescent="0.2">
      <c r="B462">
        <f>IF(OR(C462="", ISNUMBER(SEARCH("~*",C462))),"",MAX($B$1:B461)+1)</f>
        <v>274</v>
      </c>
      <c r="C462" s="43" t="s">
        <v>545</v>
      </c>
    </row>
    <row r="463" spans="2:3" x14ac:dyDescent="0.2">
      <c r="B463">
        <f>IF(OR(C463="", ISNUMBER(SEARCH("~*",C463))),"",MAX($B$1:B462)+1)</f>
        <v>275</v>
      </c>
      <c r="C463" s="43" t="s">
        <v>546</v>
      </c>
    </row>
    <row r="464" spans="2:3" x14ac:dyDescent="0.2">
      <c r="B464">
        <f>IF(OR(C464="", ISNUMBER(SEARCH("~*",C464))),"",MAX($B$1:B463)+1)</f>
        <v>276</v>
      </c>
      <c r="C464" s="43" t="s">
        <v>547</v>
      </c>
    </row>
    <row r="465" spans="2:3" x14ac:dyDescent="0.2">
      <c r="B465" t="str">
        <f>IF(OR(C465="", ISNUMBER(SEARCH("~*",C465))),"",MAX($B$1:B464)+1)</f>
        <v/>
      </c>
      <c r="C465" s="43"/>
    </row>
    <row r="466" spans="2:3" x14ac:dyDescent="0.2">
      <c r="B466" t="str">
        <f>IF(OR(C466="", ISNUMBER(SEARCH("~*",C466))),"",MAX($B$1:B465)+1)</f>
        <v/>
      </c>
      <c r="C466" s="43" t="s">
        <v>548</v>
      </c>
    </row>
    <row r="467" spans="2:3" x14ac:dyDescent="0.2">
      <c r="B467" t="str">
        <f>IF(OR(C467="", ISNUMBER(SEARCH("~*",C467))),"",MAX($B$1:B466)+1)</f>
        <v/>
      </c>
      <c r="C467" s="43"/>
    </row>
    <row r="468" spans="2:3" x14ac:dyDescent="0.2">
      <c r="B468" t="str">
        <f>IF(OR(C468="", ISNUMBER(SEARCH("~*",C468))),"",MAX($B$1:B467)+1)</f>
        <v/>
      </c>
      <c r="C468" s="49" t="s">
        <v>549</v>
      </c>
    </row>
    <row r="469" spans="2:3" x14ac:dyDescent="0.2">
      <c r="B469">
        <f>IF(OR(C469="", ISNUMBER(SEARCH("~*",C469))),"",MAX($B$1:B468)+1)</f>
        <v>277</v>
      </c>
      <c r="C469" s="49" t="s">
        <v>550</v>
      </c>
    </row>
    <row r="470" spans="2:3" x14ac:dyDescent="0.2">
      <c r="B470">
        <f>IF(OR(C470="", ISNUMBER(SEARCH("~*",C470))),"",MAX($B$1:B469)+1)</f>
        <v>278</v>
      </c>
      <c r="C470" s="49" t="s">
        <v>551</v>
      </c>
    </row>
    <row r="471" spans="2:3" x14ac:dyDescent="0.2">
      <c r="B471" t="str">
        <f>IF(OR(C471="", ISNUMBER(SEARCH("~*",C471))),"",MAX($B$1:B470)+1)</f>
        <v/>
      </c>
      <c r="C471" s="43"/>
    </row>
    <row r="472" spans="2:3" x14ac:dyDescent="0.2">
      <c r="B472" t="str">
        <f>IF(OR(C472="", ISNUMBER(SEARCH("~*",C472))),"",MAX($B$1:B471)+1)</f>
        <v/>
      </c>
      <c r="C472" s="43" t="s">
        <v>552</v>
      </c>
    </row>
    <row r="473" spans="2:3" x14ac:dyDescent="0.2">
      <c r="B473" t="str">
        <f>IF(OR(C473="", ISNUMBER(SEARCH("~*",C473))),"",MAX($B$1:B472)+1)</f>
        <v/>
      </c>
      <c r="C473" s="43"/>
    </row>
    <row r="474" spans="2:3" x14ac:dyDescent="0.2">
      <c r="B474" t="str">
        <f>IF(OR(C474="", ISNUMBER(SEARCH("~*",C474))),"",MAX($B$1:B473)+1)</f>
        <v/>
      </c>
      <c r="C474" s="49" t="s">
        <v>553</v>
      </c>
    </row>
    <row r="475" spans="2:3" x14ac:dyDescent="0.2">
      <c r="B475">
        <f>IF(OR(C475="", ISNUMBER(SEARCH("~*",C475))),"",MAX($B$1:B474)+1)</f>
        <v>279</v>
      </c>
      <c r="C475" s="49" t="s">
        <v>554</v>
      </c>
    </row>
    <row r="476" spans="2:3" x14ac:dyDescent="0.2">
      <c r="B476">
        <f>IF(OR(C476="", ISNUMBER(SEARCH("~*",C476))),"",MAX($B$1:B475)+1)</f>
        <v>280</v>
      </c>
      <c r="C476" s="49" t="s">
        <v>555</v>
      </c>
    </row>
    <row r="477" spans="2:3" x14ac:dyDescent="0.2">
      <c r="B477">
        <f>IF(OR(C477="", ISNUMBER(SEARCH("~*",C477))),"",MAX($B$1:B476)+1)</f>
        <v>281</v>
      </c>
      <c r="C477" s="49" t="s">
        <v>556</v>
      </c>
    </row>
    <row r="478" spans="2:3" x14ac:dyDescent="0.2">
      <c r="B478" t="str">
        <f>IF(OR(C478="", ISNUMBER(SEARCH("~*",C478))),"",MAX($B$1:B477)+1)</f>
        <v/>
      </c>
      <c r="C478" s="49"/>
    </row>
    <row r="479" spans="2:3" x14ac:dyDescent="0.2">
      <c r="B479">
        <f>IF(OR(C479="", ISNUMBER(SEARCH("~*",C479))),"",MAX($B$1:B478)+1)</f>
        <v>282</v>
      </c>
      <c r="C479" s="49" t="s">
        <v>557</v>
      </c>
    </row>
    <row r="480" spans="2:3" x14ac:dyDescent="0.2">
      <c r="B480" t="str">
        <f>IF(OR(C480="", ISNUMBER(SEARCH("~*",C480))),"",MAX($B$1:B479)+1)</f>
        <v/>
      </c>
      <c r="C480" s="49" t="s">
        <v>558</v>
      </c>
    </row>
    <row r="481" spans="2:3" x14ac:dyDescent="0.2">
      <c r="B481">
        <f>IF(OR(C481="", ISNUMBER(SEARCH("~*",C481))),"",MAX($B$1:B480)+1)</f>
        <v>283</v>
      </c>
      <c r="C481" s="49" t="s">
        <v>559</v>
      </c>
    </row>
    <row r="482" spans="2:3" x14ac:dyDescent="0.2">
      <c r="B482" t="str">
        <f>IF(OR(C482="", ISNUMBER(SEARCH("~*",C482))),"",MAX($B$1:B481)+1)</f>
        <v/>
      </c>
      <c r="C482" s="43"/>
    </row>
    <row r="483" spans="2:3" x14ac:dyDescent="0.2">
      <c r="B483" t="str">
        <f>IF(OR(C483="", ISNUMBER(SEARCH("~*",C483))),"",MAX($B$1:B482)+1)</f>
        <v/>
      </c>
      <c r="C483" s="43" t="s">
        <v>560</v>
      </c>
    </row>
    <row r="484" spans="2:3" x14ac:dyDescent="0.2">
      <c r="B484" t="str">
        <f>IF(OR(C484="", ISNUMBER(SEARCH("~*",C484))),"",MAX($B$1:B483)+1)</f>
        <v/>
      </c>
      <c r="C484" s="43" t="s">
        <v>561</v>
      </c>
    </row>
    <row r="485" spans="2:3" x14ac:dyDescent="0.2">
      <c r="B485" t="str">
        <f>IF(OR(C485="", ISNUMBER(SEARCH("~*",C485))),"",MAX($B$1:B484)+1)</f>
        <v/>
      </c>
      <c r="C485" s="43"/>
    </row>
    <row r="486" spans="2:3" x14ac:dyDescent="0.2">
      <c r="B486" t="str">
        <f>IF(OR(C486="", ISNUMBER(SEARCH("~*",C486))),"",MAX($B$1:B485)+1)</f>
        <v/>
      </c>
      <c r="C486" s="43" t="s">
        <v>562</v>
      </c>
    </row>
    <row r="487" spans="2:3" x14ac:dyDescent="0.2">
      <c r="B487" t="str">
        <f>IF(OR(C487="", ISNUMBER(SEARCH("~*",C487))),"",MAX($B$1:B486)+1)</f>
        <v/>
      </c>
      <c r="C487" s="43"/>
    </row>
    <row r="488" spans="2:3" x14ac:dyDescent="0.2">
      <c r="B488" t="str">
        <f>IF(OR(C488="", ISNUMBER(SEARCH("~*",C488))),"",MAX($B$1:B487)+1)</f>
        <v/>
      </c>
      <c r="C488" s="49" t="s">
        <v>563</v>
      </c>
    </row>
    <row r="489" spans="2:3" ht="30" x14ac:dyDescent="0.2">
      <c r="B489">
        <f>IF(OR(C489="", ISNUMBER(SEARCH("~*",C489))),"",MAX($B$1:B488)+1)</f>
        <v>284</v>
      </c>
      <c r="C489" s="49" t="s">
        <v>564</v>
      </c>
    </row>
    <row r="490" spans="2:3" x14ac:dyDescent="0.2">
      <c r="B490" t="str">
        <f>IF(OR(C490="", ISNUMBER(SEARCH("~*",C490))),"",MAX($B$1:B489)+1)</f>
        <v/>
      </c>
      <c r="C490" s="43"/>
    </row>
    <row r="491" spans="2:3" x14ac:dyDescent="0.2">
      <c r="B491" t="str">
        <f>IF(OR(C491="", ISNUMBER(SEARCH("~*",C491))),"",MAX($B$1:B490)+1)</f>
        <v/>
      </c>
      <c r="C491" s="43" t="s">
        <v>565</v>
      </c>
    </row>
    <row r="492" spans="2:3" x14ac:dyDescent="0.2">
      <c r="B492" t="str">
        <f>IF(OR(C492="", ISNUMBER(SEARCH("~*",C492))),"",MAX($B$1:B491)+1)</f>
        <v/>
      </c>
      <c r="C492" s="43"/>
    </row>
    <row r="493" spans="2:3" x14ac:dyDescent="0.2">
      <c r="B493" t="str">
        <f>IF(OR(C493="", ISNUMBER(SEARCH("~*",C493))),"",MAX($B$1:B492)+1)</f>
        <v/>
      </c>
      <c r="C493" s="43" t="s">
        <v>566</v>
      </c>
    </row>
    <row r="494" spans="2:3" x14ac:dyDescent="0.2">
      <c r="B494" t="str">
        <f>IF(OR(C494="", ISNUMBER(SEARCH("~*",C494))),"",MAX($B$1:B493)+1)</f>
        <v/>
      </c>
      <c r="C494" s="43"/>
    </row>
    <row r="495" spans="2:3" x14ac:dyDescent="0.2">
      <c r="B495" t="str">
        <f>IF(OR(C495="", ISNUMBER(SEARCH("~*",C495))),"",MAX($B$1:B494)+1)</f>
        <v/>
      </c>
      <c r="C495" s="49" t="s">
        <v>567</v>
      </c>
    </row>
    <row r="496" spans="2:3" x14ac:dyDescent="0.2">
      <c r="B496">
        <f>IF(OR(C496="", ISNUMBER(SEARCH("~*",C496))),"",MAX($B$1:B495)+1)</f>
        <v>285</v>
      </c>
      <c r="C496" s="49" t="s">
        <v>568</v>
      </c>
    </row>
    <row r="497" spans="2:3" x14ac:dyDescent="0.2">
      <c r="B497">
        <f>IF(OR(C497="", ISNUMBER(SEARCH("~*",C497))),"",MAX($B$1:B496)+1)</f>
        <v>286</v>
      </c>
      <c r="C497" s="49" t="s">
        <v>569</v>
      </c>
    </row>
    <row r="498" spans="2:3" x14ac:dyDescent="0.2">
      <c r="B498" t="str">
        <f>IF(OR(C498="", ISNUMBER(SEARCH("~*",C498))),"",MAX($B$1:B497)+1)</f>
        <v/>
      </c>
      <c r="C498" s="43"/>
    </row>
    <row r="499" spans="2:3" x14ac:dyDescent="0.2">
      <c r="B499" t="str">
        <f>IF(OR(C499="", ISNUMBER(SEARCH("~*",C499))),"",MAX($B$1:B498)+1)</f>
        <v/>
      </c>
      <c r="C499" s="43" t="s">
        <v>570</v>
      </c>
    </row>
    <row r="500" spans="2:3" x14ac:dyDescent="0.2">
      <c r="B500" t="str">
        <f>IF(OR(C500="", ISNUMBER(SEARCH("~*",C500))),"",MAX($B$1:B499)+1)</f>
        <v/>
      </c>
      <c r="C500" s="43"/>
    </row>
    <row r="501" spans="2:3" x14ac:dyDescent="0.2">
      <c r="B501">
        <f>IF(OR(C501="", ISNUMBER(SEARCH("~*",C501))),"",MAX($B$1:B500)+1)</f>
        <v>287</v>
      </c>
      <c r="C501" s="43" t="s">
        <v>571</v>
      </c>
    </row>
    <row r="502" spans="2:3" x14ac:dyDescent="0.2">
      <c r="B502" t="str">
        <f>IF(OR(C502="", ISNUMBER(SEARCH("~*",C502))),"",MAX($B$1:B501)+1)</f>
        <v/>
      </c>
      <c r="C502" s="43" t="s">
        <v>572</v>
      </c>
    </row>
    <row r="503" spans="2:3" x14ac:dyDescent="0.2">
      <c r="B503" t="str">
        <f>IF(OR(C503="", ISNUMBER(SEARCH("~*",C503))),"",MAX($B$1:B502)+1)</f>
        <v/>
      </c>
      <c r="C503" s="43"/>
    </row>
    <row r="504" spans="2:3" x14ac:dyDescent="0.2">
      <c r="B504">
        <f>IF(OR(C504="", ISNUMBER(SEARCH("~*",C504))),"",MAX($B$1:B503)+1)</f>
        <v>288</v>
      </c>
      <c r="C504" s="43" t="s">
        <v>573</v>
      </c>
    </row>
    <row r="505" spans="2:3" x14ac:dyDescent="0.2">
      <c r="B505" t="str">
        <f>IF(OR(C505="", ISNUMBER(SEARCH("~*",C505))),"",MAX($B$1:B504)+1)</f>
        <v/>
      </c>
      <c r="C505" s="43" t="s">
        <v>574</v>
      </c>
    </row>
    <row r="506" spans="2:3" x14ac:dyDescent="0.2">
      <c r="B506" t="str">
        <f>IF(OR(C506="", ISNUMBER(SEARCH("~*",C506))),"",MAX($B$1:B505)+1)</f>
        <v/>
      </c>
      <c r="C506" s="43" t="s">
        <v>575</v>
      </c>
    </row>
    <row r="507" spans="2:3" x14ac:dyDescent="0.2">
      <c r="B507" t="str">
        <f>IF(OR(C507="", ISNUMBER(SEARCH("~*",C507))),"",MAX($B$1:B506)+1)</f>
        <v/>
      </c>
      <c r="C507" s="43"/>
    </row>
    <row r="508" spans="2:3" x14ac:dyDescent="0.2">
      <c r="B508" t="str">
        <f>IF(OR(C508="", ISNUMBER(SEARCH("~*",C508))),"",MAX($B$1:B507)+1)</f>
        <v/>
      </c>
      <c r="C508" s="49" t="s">
        <v>576</v>
      </c>
    </row>
    <row r="509" spans="2:3" x14ac:dyDescent="0.2">
      <c r="B509">
        <f>IF(OR(C509="", ISNUMBER(SEARCH("~*",C509))),"",MAX($B$1:B508)+1)</f>
        <v>289</v>
      </c>
      <c r="C509" s="49" t="s">
        <v>577</v>
      </c>
    </row>
    <row r="510" spans="2:3" x14ac:dyDescent="0.2">
      <c r="B510" t="str">
        <f>IF(OR(C510="", ISNUMBER(SEARCH("~*",C510))),"",MAX($B$1:B509)+1)</f>
        <v/>
      </c>
      <c r="C510" s="43"/>
    </row>
    <row r="511" spans="2:3" x14ac:dyDescent="0.2">
      <c r="B511" t="str">
        <f>IF(OR(C511="", ISNUMBER(SEARCH("~*",C511))),"",MAX($B$1:B510)+1)</f>
        <v/>
      </c>
      <c r="C511" s="43" t="s">
        <v>578</v>
      </c>
    </row>
    <row r="512" spans="2:3" x14ac:dyDescent="0.2">
      <c r="B512">
        <f>IF(OR(C512="", ISNUMBER(SEARCH("~*",C512))),"",MAX($B$1:B511)+1)</f>
        <v>290</v>
      </c>
      <c r="C512" s="43" t="s">
        <v>579</v>
      </c>
    </row>
    <row r="513" spans="2:3" x14ac:dyDescent="0.2">
      <c r="B513">
        <f>IF(OR(C513="", ISNUMBER(SEARCH("~*",C513))),"",MAX($B$1:B512)+1)</f>
        <v>291</v>
      </c>
      <c r="C513" s="43" t="s">
        <v>580</v>
      </c>
    </row>
    <row r="514" spans="2:3" x14ac:dyDescent="0.2">
      <c r="B514">
        <f>IF(OR(C514="", ISNUMBER(SEARCH("~*",C514))),"",MAX($B$1:B513)+1)</f>
        <v>292</v>
      </c>
      <c r="C514" s="43" t="s">
        <v>581</v>
      </c>
    </row>
    <row r="515" spans="2:3" x14ac:dyDescent="0.2">
      <c r="B515" t="str">
        <f>IF(OR(C515="", ISNUMBER(SEARCH("~*",C515))),"",MAX($B$1:B514)+1)</f>
        <v/>
      </c>
      <c r="C515" s="43"/>
    </row>
    <row r="516" spans="2:3" x14ac:dyDescent="0.2">
      <c r="B516" t="str">
        <f>IF(OR(C516="", ISNUMBER(SEARCH("~*",C516))),"",MAX($B$1:B515)+1)</f>
        <v/>
      </c>
      <c r="C516" s="43" t="s">
        <v>582</v>
      </c>
    </row>
    <row r="517" spans="2:3" x14ac:dyDescent="0.2">
      <c r="B517" t="str">
        <f>IF(OR(C517="", ISNUMBER(SEARCH("~*",C517))),"",MAX($B$1:B516)+1)</f>
        <v/>
      </c>
      <c r="C517" s="43"/>
    </row>
    <row r="518" spans="2:3" x14ac:dyDescent="0.2">
      <c r="B518">
        <f>IF(OR(C518="", ISNUMBER(SEARCH("~*",C518))),"",MAX($B$1:B517)+1)</f>
        <v>293</v>
      </c>
      <c r="C518" s="43" t="s">
        <v>583</v>
      </c>
    </row>
    <row r="519" spans="2:3" x14ac:dyDescent="0.2">
      <c r="B519" t="str">
        <f>IF(OR(C519="", ISNUMBER(SEARCH("~*",C519))),"",MAX($B$1:B518)+1)</f>
        <v/>
      </c>
      <c r="C519" s="43" t="s">
        <v>584</v>
      </c>
    </row>
    <row r="520" spans="2:3" x14ac:dyDescent="0.2">
      <c r="B520">
        <f>IF(OR(C520="", ISNUMBER(SEARCH("~*",C520))),"",MAX($B$1:B519)+1)</f>
        <v>294</v>
      </c>
      <c r="C520" s="43" t="s">
        <v>585</v>
      </c>
    </row>
    <row r="521" spans="2:3" x14ac:dyDescent="0.2">
      <c r="B521">
        <f>IF(OR(C521="", ISNUMBER(SEARCH("~*",C521))),"",MAX($B$1:B520)+1)</f>
        <v>295</v>
      </c>
      <c r="C521" s="43" t="s">
        <v>586</v>
      </c>
    </row>
    <row r="522" spans="2:3" x14ac:dyDescent="0.2">
      <c r="B522" t="str">
        <f>IF(OR(C522="", ISNUMBER(SEARCH("~*",C522))),"",MAX($B$1:B521)+1)</f>
        <v/>
      </c>
      <c r="C522" s="43" t="s">
        <v>587</v>
      </c>
    </row>
    <row r="523" spans="2:3" x14ac:dyDescent="0.2">
      <c r="B523" t="str">
        <f>IF(OR(C523="", ISNUMBER(SEARCH("~*",C523))),"",MAX($B$1:B522)+1)</f>
        <v/>
      </c>
      <c r="C523" s="43" t="s">
        <v>588</v>
      </c>
    </row>
    <row r="524" spans="2:3" x14ac:dyDescent="0.2">
      <c r="B524" t="str">
        <f>IF(OR(C524="", ISNUMBER(SEARCH("~*",C524))),"",MAX($B$1:B523)+1)</f>
        <v/>
      </c>
      <c r="C524" s="43"/>
    </row>
    <row r="525" spans="2:3" x14ac:dyDescent="0.2">
      <c r="B525" t="str">
        <f>IF(OR(C525="", ISNUMBER(SEARCH("~*",C525))),"",MAX($B$1:B524)+1)</f>
        <v/>
      </c>
      <c r="C525" s="43" t="s">
        <v>589</v>
      </c>
    </row>
    <row r="526" spans="2:3" x14ac:dyDescent="0.2">
      <c r="B526" t="str">
        <f>IF(OR(C526="", ISNUMBER(SEARCH("~*",C526))),"",MAX($B$1:B525)+1)</f>
        <v/>
      </c>
      <c r="C526" s="43"/>
    </row>
    <row r="527" spans="2:3" x14ac:dyDescent="0.2">
      <c r="B527" t="str">
        <f>IF(OR(C527="", ISNUMBER(SEARCH("~*",C527))),"",MAX($B$1:B526)+1)</f>
        <v/>
      </c>
      <c r="C527" s="43" t="s">
        <v>590</v>
      </c>
    </row>
    <row r="528" spans="2:3" x14ac:dyDescent="0.2">
      <c r="B528" t="str">
        <f>IF(OR(C528="", ISNUMBER(SEARCH("~*",C528))),"",MAX($B$1:B527)+1)</f>
        <v/>
      </c>
      <c r="C528" s="43"/>
    </row>
    <row r="529" spans="2:3" x14ac:dyDescent="0.2">
      <c r="B529" t="str">
        <f>IF(OR(C529="", ISNUMBER(SEARCH("~*",C529))),"",MAX($B$1:B528)+1)</f>
        <v/>
      </c>
      <c r="C529" s="49" t="s">
        <v>591</v>
      </c>
    </row>
    <row r="530" spans="2:3" ht="30" x14ac:dyDescent="0.2">
      <c r="B530">
        <f>IF(OR(C530="", ISNUMBER(SEARCH("~*",C530))),"",MAX($B$1:B529)+1)</f>
        <v>296</v>
      </c>
      <c r="C530" s="49" t="s">
        <v>592</v>
      </c>
    </row>
    <row r="531" spans="2:3" x14ac:dyDescent="0.2">
      <c r="B531" t="str">
        <f>IF(OR(C531="", ISNUMBER(SEARCH("~*",C531))),"",MAX($B$1:B530)+1)</f>
        <v/>
      </c>
      <c r="C531" s="49" t="s">
        <v>593</v>
      </c>
    </row>
    <row r="532" spans="2:3" x14ac:dyDescent="0.2">
      <c r="B532" t="str">
        <f>IF(OR(C532="", ISNUMBER(SEARCH("~*",C532))),"",MAX($B$1:B531)+1)</f>
        <v/>
      </c>
      <c r="C532" s="49"/>
    </row>
    <row r="533" spans="2:3" x14ac:dyDescent="0.2">
      <c r="B533">
        <f>IF(OR(C533="", ISNUMBER(SEARCH("~*",C533))),"",MAX($B$1:B532)+1)</f>
        <v>297</v>
      </c>
      <c r="C533" s="49" t="s">
        <v>594</v>
      </c>
    </row>
    <row r="534" spans="2:3" x14ac:dyDescent="0.2">
      <c r="B534" t="str">
        <f>IF(OR(C534="", ISNUMBER(SEARCH("~*",C534))),"",MAX($B$1:B533)+1)</f>
        <v/>
      </c>
      <c r="C534" s="43"/>
    </row>
    <row r="535" spans="2:3" x14ac:dyDescent="0.2">
      <c r="B535" t="str">
        <f>IF(OR(C535="", ISNUMBER(SEARCH("~*",C535))),"",MAX($B$1:B534)+1)</f>
        <v/>
      </c>
      <c r="C535" s="43" t="s">
        <v>595</v>
      </c>
    </row>
    <row r="536" spans="2:3" x14ac:dyDescent="0.2">
      <c r="B536" t="str">
        <f>IF(OR(C536="", ISNUMBER(SEARCH("~*",C536))),"",MAX($B$1:B535)+1)</f>
        <v/>
      </c>
      <c r="C536" s="43" t="s">
        <v>596</v>
      </c>
    </row>
    <row r="537" spans="2:3" x14ac:dyDescent="0.2">
      <c r="B537" t="str">
        <f>IF(OR(C537="", ISNUMBER(SEARCH("~*",C537))),"",MAX($B$1:B536)+1)</f>
        <v/>
      </c>
      <c r="C537" s="43" t="s">
        <v>597</v>
      </c>
    </row>
    <row r="538" spans="2:3" x14ac:dyDescent="0.2">
      <c r="B538" t="str">
        <f>IF(OR(C538="", ISNUMBER(SEARCH("~*",C538))),"",MAX($B$1:B537)+1)</f>
        <v/>
      </c>
      <c r="C538" s="43"/>
    </row>
    <row r="539" spans="2:3" x14ac:dyDescent="0.2">
      <c r="B539">
        <f>IF(OR(C539="", ISNUMBER(SEARCH("~*",C539))),"",MAX($B$1:B538)+1)</f>
        <v>298</v>
      </c>
      <c r="C539" s="43" t="s">
        <v>598</v>
      </c>
    </row>
    <row r="540" spans="2:3" x14ac:dyDescent="0.2">
      <c r="B540">
        <f>IF(OR(C540="", ISNUMBER(SEARCH("~*",C540))),"",MAX($B$1:B539)+1)</f>
        <v>299</v>
      </c>
      <c r="C540" s="43" t="s">
        <v>599</v>
      </c>
    </row>
    <row r="541" spans="2:3" x14ac:dyDescent="0.2">
      <c r="B541">
        <f>IF(OR(C541="", ISNUMBER(SEARCH("~*",C541))),"",MAX($B$1:B540)+1)</f>
        <v>300</v>
      </c>
      <c r="C541" s="43" t="s">
        <v>600</v>
      </c>
    </row>
    <row r="542" spans="2:3" ht="30" x14ac:dyDescent="0.2">
      <c r="B542">
        <f>IF(OR(C542="", ISNUMBER(SEARCH("~*",C542))),"",MAX($B$1:B541)+1)</f>
        <v>301</v>
      </c>
      <c r="C542" s="43" t="s">
        <v>601</v>
      </c>
    </row>
    <row r="543" spans="2:3" x14ac:dyDescent="0.2">
      <c r="B543">
        <f>IF(OR(C543="", ISNUMBER(SEARCH("~*",C543))),"",MAX($B$1:B542)+1)</f>
        <v>302</v>
      </c>
      <c r="C543" s="43" t="s">
        <v>602</v>
      </c>
    </row>
    <row r="544" spans="2:3" x14ac:dyDescent="0.2">
      <c r="B544" t="str">
        <f>IF(OR(C544="", ISNUMBER(SEARCH("~*",C544))),"",MAX($B$1:B543)+1)</f>
        <v/>
      </c>
      <c r="C544" s="43"/>
    </row>
    <row r="545" spans="2:3" x14ac:dyDescent="0.2">
      <c r="B545" t="str">
        <f>IF(OR(C545="", ISNUMBER(SEARCH("~*",C545))),"",MAX($B$1:B544)+1)</f>
        <v/>
      </c>
      <c r="C545" s="43" t="s">
        <v>603</v>
      </c>
    </row>
    <row r="546" spans="2:3" x14ac:dyDescent="0.2">
      <c r="B546" t="str">
        <f>IF(OR(C546="", ISNUMBER(SEARCH("~*",C546))),"",MAX($B$1:B545)+1)</f>
        <v/>
      </c>
      <c r="C546" s="49" t="s">
        <v>604</v>
      </c>
    </row>
    <row r="547" spans="2:3" x14ac:dyDescent="0.2">
      <c r="B547" t="str">
        <f>IF(OR(C547="", ISNUMBER(SEARCH("~*",C547))),"",MAX($B$1:B546)+1)</f>
        <v/>
      </c>
      <c r="C547" s="43"/>
    </row>
    <row r="548" spans="2:3" x14ac:dyDescent="0.2">
      <c r="B548" t="str">
        <f>IF(OR(C548="", ISNUMBER(SEARCH("~*",C548))),"",MAX($B$1:B547)+1)</f>
        <v/>
      </c>
      <c r="C548" s="43" t="s">
        <v>605</v>
      </c>
    </row>
    <row r="549" spans="2:3" x14ac:dyDescent="0.2">
      <c r="B549">
        <f>IF(OR(C549="", ISNUMBER(SEARCH("~*",C549))),"",MAX($B$1:B548)+1)</f>
        <v>303</v>
      </c>
      <c r="C549" s="43" t="s">
        <v>606</v>
      </c>
    </row>
    <row r="550" spans="2:3" x14ac:dyDescent="0.2">
      <c r="B550">
        <f>IF(OR(C550="", ISNUMBER(SEARCH("~*",C550))),"",MAX($B$1:B549)+1)</f>
        <v>304</v>
      </c>
      <c r="C550" s="43" t="s">
        <v>607</v>
      </c>
    </row>
    <row r="551" spans="2:3" x14ac:dyDescent="0.2">
      <c r="B551">
        <f>IF(OR(C551="", ISNUMBER(SEARCH("~*",C551))),"",MAX($B$1:B550)+1)</f>
        <v>305</v>
      </c>
      <c r="C551" s="43" t="s">
        <v>608</v>
      </c>
    </row>
    <row r="552" spans="2:3" x14ac:dyDescent="0.2">
      <c r="B552">
        <f>IF(OR(C552="", ISNUMBER(SEARCH("~*",C552))),"",MAX($B$1:B551)+1)</f>
        <v>306</v>
      </c>
      <c r="C552" s="43" t="s">
        <v>609</v>
      </c>
    </row>
    <row r="553" spans="2:3" x14ac:dyDescent="0.2">
      <c r="B553">
        <f>IF(OR(C553="", ISNUMBER(SEARCH("~*",C553))),"",MAX($B$1:B552)+1)</f>
        <v>307</v>
      </c>
      <c r="C553" s="43" t="s">
        <v>610</v>
      </c>
    </row>
    <row r="554" spans="2:3" x14ac:dyDescent="0.2">
      <c r="B554">
        <f>IF(OR(C554="", ISNUMBER(SEARCH("~*",C554))),"",MAX($B$1:B553)+1)</f>
        <v>308</v>
      </c>
      <c r="C554" s="43" t="s">
        <v>611</v>
      </c>
    </row>
    <row r="555" spans="2:3" x14ac:dyDescent="0.2">
      <c r="B555">
        <f>IF(OR(C555="", ISNUMBER(SEARCH("~*",C555))),"",MAX($B$1:B554)+1)</f>
        <v>309</v>
      </c>
      <c r="C555" s="43" t="s">
        <v>612</v>
      </c>
    </row>
    <row r="556" spans="2:3" x14ac:dyDescent="0.2">
      <c r="B556">
        <f>IF(OR(C556="", ISNUMBER(SEARCH("~*",C556))),"",MAX($B$1:B555)+1)</f>
        <v>310</v>
      </c>
      <c r="C556" s="43" t="s">
        <v>613</v>
      </c>
    </row>
    <row r="557" spans="2:3" ht="30" x14ac:dyDescent="0.2">
      <c r="B557">
        <f>IF(OR(C557="", ISNUMBER(SEARCH("~*",C557))),"",MAX($B$1:B556)+1)</f>
        <v>311</v>
      </c>
      <c r="C557" s="43" t="s">
        <v>614</v>
      </c>
    </row>
    <row r="558" spans="2:3" x14ac:dyDescent="0.2">
      <c r="B558">
        <f>IF(OR(C558="", ISNUMBER(SEARCH("~*",C558))),"",MAX($B$1:B557)+1)</f>
        <v>312</v>
      </c>
      <c r="C558" s="43" t="s">
        <v>615</v>
      </c>
    </row>
    <row r="559" spans="2:3" ht="30" x14ac:dyDescent="0.2">
      <c r="B559">
        <f>IF(OR(C559="", ISNUMBER(SEARCH("~*",C559))),"",MAX($B$1:B558)+1)</f>
        <v>313</v>
      </c>
      <c r="C559" s="43" t="s">
        <v>616</v>
      </c>
    </row>
    <row r="560" spans="2:3" x14ac:dyDescent="0.2">
      <c r="B560" t="str">
        <f>IF(OR(C560="", ISNUMBER(SEARCH("~*",C560))),"",MAX($B$1:B559)+1)</f>
        <v/>
      </c>
      <c r="C560" s="43"/>
    </row>
    <row r="561" spans="2:3" x14ac:dyDescent="0.2">
      <c r="B561" t="str">
        <f>IF(OR(C561="", ISNUMBER(SEARCH("~*",C561))),"",MAX($B$1:B560)+1)</f>
        <v/>
      </c>
      <c r="C561" s="43" t="s">
        <v>617</v>
      </c>
    </row>
    <row r="562" spans="2:3" x14ac:dyDescent="0.2">
      <c r="B562" t="str">
        <f>IF(OR(C562="", ISNUMBER(SEARCH("~*",C562))),"",MAX($B$1:B561)+1)</f>
        <v/>
      </c>
      <c r="C562" s="49" t="s">
        <v>618</v>
      </c>
    </row>
    <row r="563" spans="2:3" x14ac:dyDescent="0.2">
      <c r="B563">
        <f>IF(OR(C563="", ISNUMBER(SEARCH("~*",C563))),"",MAX($B$1:B562)+1)</f>
        <v>314</v>
      </c>
      <c r="C563" s="49" t="s">
        <v>619</v>
      </c>
    </row>
    <row r="564" spans="2:3" x14ac:dyDescent="0.2">
      <c r="B564">
        <f>IF(OR(C564="", ISNUMBER(SEARCH("~*",C564))),"",MAX($B$1:B563)+1)</f>
        <v>315</v>
      </c>
      <c r="C564" s="49" t="s">
        <v>620</v>
      </c>
    </row>
    <row r="565" spans="2:3" x14ac:dyDescent="0.2">
      <c r="B565" t="str">
        <f>IF(OR(C565="", ISNUMBER(SEARCH("~*",C565))),"",MAX($B$1:B564)+1)</f>
        <v/>
      </c>
      <c r="C565" s="43"/>
    </row>
    <row r="566" spans="2:3" x14ac:dyDescent="0.2">
      <c r="B566" t="str">
        <f>IF(OR(C566="", ISNUMBER(SEARCH("~*",C566))),"",MAX($B$1:B565)+1)</f>
        <v/>
      </c>
      <c r="C566" s="43" t="s">
        <v>621</v>
      </c>
    </row>
    <row r="567" spans="2:3" x14ac:dyDescent="0.2">
      <c r="B567" t="str">
        <f>IF(OR(C567="", ISNUMBER(SEARCH("~*",C567))),"",MAX($B$1:B566)+1)</f>
        <v/>
      </c>
      <c r="C567" s="43" t="s">
        <v>622</v>
      </c>
    </row>
    <row r="568" spans="2:3" x14ac:dyDescent="0.2">
      <c r="B568" t="str">
        <f>IF(OR(C568="", ISNUMBER(SEARCH("~*",C568))),"",MAX($B$1:B567)+1)</f>
        <v/>
      </c>
      <c r="C568" s="43"/>
    </row>
    <row r="569" spans="2:3" x14ac:dyDescent="0.2">
      <c r="B569" t="str">
        <f>IF(OR(C569="", ISNUMBER(SEARCH("~*",C569))),"",MAX($B$1:B568)+1)</f>
        <v/>
      </c>
      <c r="C569" s="43" t="s">
        <v>623</v>
      </c>
    </row>
    <row r="570" spans="2:3" x14ac:dyDescent="0.2">
      <c r="B570" t="str">
        <f>IF(OR(C570="", ISNUMBER(SEARCH("~*",C570))),"",MAX($B$1:B569)+1)</f>
        <v/>
      </c>
      <c r="C570" s="43"/>
    </row>
    <row r="571" spans="2:3" x14ac:dyDescent="0.2">
      <c r="B571" t="str">
        <f>IF(OR(C571="", ISNUMBER(SEARCH("~*",C571))),"",MAX($B$1:B570)+1)</f>
        <v/>
      </c>
      <c r="C571" s="49" t="s">
        <v>624</v>
      </c>
    </row>
    <row r="572" spans="2:3" x14ac:dyDescent="0.2">
      <c r="B572">
        <f>IF(OR(C572="", ISNUMBER(SEARCH("~*",C572))),"",MAX($B$1:B571)+1)</f>
        <v>316</v>
      </c>
      <c r="C572" s="49" t="s">
        <v>625</v>
      </c>
    </row>
    <row r="573" spans="2:3" x14ac:dyDescent="0.2">
      <c r="B573">
        <f>IF(OR(C573="", ISNUMBER(SEARCH("~*",C573))),"",MAX($B$1:B572)+1)</f>
        <v>317</v>
      </c>
      <c r="C573" s="49" t="s">
        <v>626</v>
      </c>
    </row>
    <row r="574" spans="2:3" x14ac:dyDescent="0.2">
      <c r="B574">
        <f>IF(OR(C574="", ISNUMBER(SEARCH("~*",C574))),"",MAX($B$1:B573)+1)</f>
        <v>318</v>
      </c>
      <c r="C574" s="49" t="s">
        <v>627</v>
      </c>
    </row>
    <row r="575" spans="2:3" x14ac:dyDescent="0.2">
      <c r="B575">
        <f>IF(OR(C575="", ISNUMBER(SEARCH("~*",C575))),"",MAX($B$1:B574)+1)</f>
        <v>319</v>
      </c>
      <c r="C575" s="49" t="s">
        <v>628</v>
      </c>
    </row>
    <row r="576" spans="2:3" x14ac:dyDescent="0.2">
      <c r="B576">
        <f>IF(OR(C576="", ISNUMBER(SEARCH("~*",C576))),"",MAX($B$1:B575)+1)</f>
        <v>320</v>
      </c>
      <c r="C576" s="49" t="s">
        <v>629</v>
      </c>
    </row>
    <row r="577" spans="2:3" x14ac:dyDescent="0.2">
      <c r="B577" t="str">
        <f>IF(OR(C577="", ISNUMBER(SEARCH("~*",C577))),"",MAX($B$1:B576)+1)</f>
        <v/>
      </c>
      <c r="C577" s="43" t="s">
        <v>630</v>
      </c>
    </row>
    <row r="578" spans="2:3" x14ac:dyDescent="0.2">
      <c r="B578" t="str">
        <f>IF(OR(C578="", ISNUMBER(SEARCH("~*",C578))),"",MAX($B$1:B577)+1)</f>
        <v/>
      </c>
      <c r="C578" s="43"/>
    </row>
    <row r="579" spans="2:3" x14ac:dyDescent="0.2">
      <c r="B579">
        <f>IF(OR(C579="", ISNUMBER(SEARCH("~*",C579))),"",MAX($B$1:B578)+1)</f>
        <v>321</v>
      </c>
      <c r="C579" s="43" t="s">
        <v>631</v>
      </c>
    </row>
    <row r="580" spans="2:3" x14ac:dyDescent="0.2">
      <c r="B580" t="str">
        <f>IF(OR(C580="", ISNUMBER(SEARCH("~*",C580))),"",MAX($B$1:B579)+1)</f>
        <v/>
      </c>
      <c r="C580" s="43"/>
    </row>
    <row r="581" spans="2:3" x14ac:dyDescent="0.2">
      <c r="B581" t="str">
        <f>IF(OR(C581="", ISNUMBER(SEARCH("~*",C581))),"",MAX($B$1:B580)+1)</f>
        <v/>
      </c>
      <c r="C581" s="43" t="s">
        <v>632</v>
      </c>
    </row>
    <row r="582" spans="2:3" x14ac:dyDescent="0.2">
      <c r="B582" t="str">
        <f>IF(OR(C582="", ISNUMBER(SEARCH("~*",C582))),"",MAX($B$1:B581)+1)</f>
        <v/>
      </c>
      <c r="C582" s="43"/>
    </row>
    <row r="583" spans="2:3" x14ac:dyDescent="0.2">
      <c r="B583" t="str">
        <f>IF(OR(C583="", ISNUMBER(SEARCH("~*",C583))),"",MAX($B$1:B582)+1)</f>
        <v/>
      </c>
      <c r="C583" s="49" t="s">
        <v>738</v>
      </c>
    </row>
    <row r="584" spans="2:3" x14ac:dyDescent="0.2">
      <c r="B584">
        <f>IF(OR(C584="", ISNUMBER(SEARCH("~*",C584))),"",MAX($B$1:B583)+1)</f>
        <v>322</v>
      </c>
      <c r="C584" s="49" t="s">
        <v>634</v>
      </c>
    </row>
    <row r="585" spans="2:3" x14ac:dyDescent="0.2">
      <c r="B585" t="str">
        <f>IF(OR(C585="", ISNUMBER(SEARCH("~*",C585))),"",MAX($B$1:B584)+1)</f>
        <v/>
      </c>
      <c r="C585" s="49"/>
    </row>
    <row r="586" spans="2:3" x14ac:dyDescent="0.2">
      <c r="B586" t="str">
        <f>IF(OR(C586="", ISNUMBER(SEARCH("~*",C586))),"",MAX($B$1:B585)+1)</f>
        <v/>
      </c>
      <c r="C586" s="49" t="s">
        <v>635</v>
      </c>
    </row>
    <row r="587" spans="2:3" x14ac:dyDescent="0.2">
      <c r="B587">
        <f>IF(OR(C587="", ISNUMBER(SEARCH("~*",C587))),"",MAX($B$1:B586)+1)</f>
        <v>323</v>
      </c>
      <c r="C587" s="49" t="s">
        <v>636</v>
      </c>
    </row>
    <row r="588" spans="2:3" x14ac:dyDescent="0.2">
      <c r="B588" t="str">
        <f>IF(OR(C588="", ISNUMBER(SEARCH("~*",C588))),"",MAX($B$1:B587)+1)</f>
        <v/>
      </c>
      <c r="C588" s="49" t="s">
        <v>637</v>
      </c>
    </row>
    <row r="589" spans="2:3" x14ac:dyDescent="0.2">
      <c r="B589">
        <f>IF(OR(C589="", ISNUMBER(SEARCH("~*",C589))),"",MAX($B$1:B588)+1)</f>
        <v>324</v>
      </c>
      <c r="C589" s="49" t="s">
        <v>638</v>
      </c>
    </row>
    <row r="590" spans="2:3" x14ac:dyDescent="0.2">
      <c r="B590">
        <f>IF(OR(C590="", ISNUMBER(SEARCH("~*",C590))),"",MAX($B$1:B589)+1)</f>
        <v>325</v>
      </c>
      <c r="C590" s="49" t="s">
        <v>639</v>
      </c>
    </row>
    <row r="591" spans="2:3" x14ac:dyDescent="0.2">
      <c r="B591" t="str">
        <f>IF(OR(C591="", ISNUMBER(SEARCH("~*",C591))),"",MAX($B$1:B590)+1)</f>
        <v/>
      </c>
      <c r="C591" s="43"/>
    </row>
    <row r="592" spans="2:3" x14ac:dyDescent="0.2">
      <c r="B592" t="str">
        <f>IF(OR(C592="", ISNUMBER(SEARCH("~*",C592))),"",MAX($B$1:B591)+1)</f>
        <v/>
      </c>
      <c r="C592" s="43" t="s">
        <v>640</v>
      </c>
    </row>
    <row r="593" spans="2:3" x14ac:dyDescent="0.2">
      <c r="B593" t="str">
        <f>IF(OR(C593="", ISNUMBER(SEARCH("~*",C593))),"",MAX($B$1:B592)+1)</f>
        <v/>
      </c>
      <c r="C593" s="43"/>
    </row>
    <row r="594" spans="2:3" x14ac:dyDescent="0.2">
      <c r="B594" t="str">
        <f>IF(OR(C594="", ISNUMBER(SEARCH("~*",C594))),"",MAX($B$1:B593)+1)</f>
        <v/>
      </c>
      <c r="C594" s="43" t="s">
        <v>641</v>
      </c>
    </row>
    <row r="595" spans="2:3" x14ac:dyDescent="0.2">
      <c r="B595" t="str">
        <f>IF(OR(C595="", ISNUMBER(SEARCH("~*",C595))),"",MAX($B$1:B594)+1)</f>
        <v/>
      </c>
      <c r="C595" s="43"/>
    </row>
    <row r="596" spans="2:3" x14ac:dyDescent="0.2">
      <c r="B596" t="str">
        <f>IF(OR(C596="", ISNUMBER(SEARCH("~*",C596))),"",MAX($B$1:B595)+1)</f>
        <v/>
      </c>
      <c r="C596" s="43" t="s">
        <v>642</v>
      </c>
    </row>
    <row r="597" spans="2:3" x14ac:dyDescent="0.2">
      <c r="B597" t="str">
        <f>IF(OR(C597="", ISNUMBER(SEARCH("~*",C597))),"",MAX($B$1:B596)+1)</f>
        <v/>
      </c>
      <c r="C597" s="43"/>
    </row>
    <row r="598" spans="2:3" x14ac:dyDescent="0.2">
      <c r="B598">
        <f>IF(OR(C598="", ISNUMBER(SEARCH("~*",C598))),"",MAX($B$1:B597)+1)</f>
        <v>326</v>
      </c>
      <c r="C598" s="43" t="s">
        <v>643</v>
      </c>
    </row>
    <row r="599" spans="2:3" x14ac:dyDescent="0.2">
      <c r="B599">
        <f>IF(OR(C599="", ISNUMBER(SEARCH("~*",C599))),"",MAX($B$1:B598)+1)</f>
        <v>327</v>
      </c>
      <c r="C599" s="43" t="s">
        <v>644</v>
      </c>
    </row>
    <row r="600" spans="2:3" x14ac:dyDescent="0.2">
      <c r="B600">
        <f>IF(OR(C600="", ISNUMBER(SEARCH("~*",C600))),"",MAX($B$1:B599)+1)</f>
        <v>328</v>
      </c>
      <c r="C600" s="43" t="s">
        <v>645</v>
      </c>
    </row>
    <row r="601" spans="2:3" x14ac:dyDescent="0.2">
      <c r="B601">
        <f>IF(OR(C601="", ISNUMBER(SEARCH("~*",C601))),"",MAX($B$1:B600)+1)</f>
        <v>329</v>
      </c>
      <c r="C601" s="43" t="s">
        <v>646</v>
      </c>
    </row>
    <row r="602" spans="2:3" x14ac:dyDescent="0.2">
      <c r="B602">
        <f>IF(OR(C602="", ISNUMBER(SEARCH("~*",C602))),"",MAX($B$1:B601)+1)</f>
        <v>330</v>
      </c>
      <c r="C602" s="43" t="s">
        <v>647</v>
      </c>
    </row>
    <row r="603" spans="2:3" x14ac:dyDescent="0.2">
      <c r="B603">
        <f>IF(OR(C603="", ISNUMBER(SEARCH("~*",C603))),"",MAX($B$1:B602)+1)</f>
        <v>331</v>
      </c>
      <c r="C603" s="43" t="s">
        <v>648</v>
      </c>
    </row>
    <row r="604" spans="2:3" x14ac:dyDescent="0.2">
      <c r="B604">
        <f>IF(OR(C604="", ISNUMBER(SEARCH("~*",C604))),"",MAX($B$1:B603)+1)</f>
        <v>332</v>
      </c>
      <c r="C604" s="43" t="s">
        <v>649</v>
      </c>
    </row>
    <row r="605" spans="2:3" x14ac:dyDescent="0.2">
      <c r="B605" t="str">
        <f>IF(OR(C605="", ISNUMBER(SEARCH("~*",C605))),"",MAX($B$1:B604)+1)</f>
        <v/>
      </c>
      <c r="C605" s="43"/>
    </row>
    <row r="606" spans="2:3" x14ac:dyDescent="0.2">
      <c r="B606" t="str">
        <f>IF(OR(C606="", ISNUMBER(SEARCH("~*",C606))),"",MAX($B$1:B605)+1)</f>
        <v/>
      </c>
      <c r="C606" s="43" t="s">
        <v>650</v>
      </c>
    </row>
    <row r="607" spans="2:3" x14ac:dyDescent="0.2">
      <c r="B607" t="str">
        <f>IF(OR(C607="", ISNUMBER(SEARCH("~*",C607))),"",MAX($B$1:B606)+1)</f>
        <v/>
      </c>
      <c r="C607" s="43"/>
    </row>
    <row r="608" spans="2:3" x14ac:dyDescent="0.2">
      <c r="B608" t="str">
        <f>IF(OR(C608="", ISNUMBER(SEARCH("~*",C608))),"",MAX($B$1:B607)+1)</f>
        <v/>
      </c>
      <c r="C608" s="43" t="s">
        <v>651</v>
      </c>
    </row>
    <row r="609" spans="2:3" x14ac:dyDescent="0.2">
      <c r="B609" t="str">
        <f>IF(OR(C609="", ISNUMBER(SEARCH("~*",C609))),"",MAX($B$1:B608)+1)</f>
        <v/>
      </c>
      <c r="C609" s="43"/>
    </row>
    <row r="610" spans="2:3" x14ac:dyDescent="0.2">
      <c r="B610">
        <f>IF(OR(C610="", ISNUMBER(SEARCH("~*",C610))),"",MAX($B$1:B609)+1)</f>
        <v>333</v>
      </c>
      <c r="C610" s="49" t="s">
        <v>652</v>
      </c>
    </row>
    <row r="611" spans="2:3" x14ac:dyDescent="0.2">
      <c r="B611" t="str">
        <f>IF(OR(C611="", ISNUMBER(SEARCH("~*",C611))),"",MAX($B$1:B610)+1)</f>
        <v/>
      </c>
      <c r="C611" s="49" t="s">
        <v>653</v>
      </c>
    </row>
    <row r="612" spans="2:3" x14ac:dyDescent="0.2">
      <c r="B612">
        <f>IF(OR(C612="", ISNUMBER(SEARCH("~*",C612))),"",MAX($B$1:B611)+1)</f>
        <v>334</v>
      </c>
      <c r="C612" s="49" t="s">
        <v>654</v>
      </c>
    </row>
    <row r="613" spans="2:3" x14ac:dyDescent="0.2">
      <c r="B613" t="str">
        <f>IF(OR(C613="", ISNUMBER(SEARCH("~*",C613))),"",MAX($B$1:B612)+1)</f>
        <v/>
      </c>
      <c r="C613" s="49"/>
    </row>
    <row r="614" spans="2:3" x14ac:dyDescent="0.2">
      <c r="B614" t="str">
        <f>IF(OR(C614="", ISNUMBER(SEARCH("~*",C614))),"",MAX($B$1:B613)+1)</f>
        <v/>
      </c>
      <c r="C614" s="49" t="s">
        <v>655</v>
      </c>
    </row>
    <row r="615" spans="2:3" x14ac:dyDescent="0.2">
      <c r="B615">
        <f>IF(OR(C615="", ISNUMBER(SEARCH("~*",C615))),"",MAX($B$1:B614)+1)</f>
        <v>335</v>
      </c>
      <c r="C615" s="49" t="s">
        <v>656</v>
      </c>
    </row>
    <row r="616" spans="2:3" x14ac:dyDescent="0.2">
      <c r="B616" t="str">
        <f>IF(OR(C616="", ISNUMBER(SEARCH("~*",C616))),"",MAX($B$1:B615)+1)</f>
        <v/>
      </c>
      <c r="C616" s="49"/>
    </row>
    <row r="617" spans="2:3" x14ac:dyDescent="0.2">
      <c r="B617">
        <f>IF(OR(C617="", ISNUMBER(SEARCH("~*",C617))),"",MAX($B$1:B616)+1)</f>
        <v>336</v>
      </c>
      <c r="C617" s="49" t="s">
        <v>657</v>
      </c>
    </row>
    <row r="618" spans="2:3" x14ac:dyDescent="0.2">
      <c r="B618" t="str">
        <f>IF(OR(C618="", ISNUMBER(SEARCH("~*",C618))),"",MAX($B$1:B617)+1)</f>
        <v/>
      </c>
      <c r="C618" s="49"/>
    </row>
    <row r="619" spans="2:3" x14ac:dyDescent="0.2">
      <c r="B619" t="str">
        <f>IF(OR(C619="", ISNUMBER(SEARCH("~*",C619))),"",MAX($B$1:B618)+1)</f>
        <v/>
      </c>
      <c r="C619" s="49" t="s">
        <v>658</v>
      </c>
    </row>
    <row r="620" spans="2:3" x14ac:dyDescent="0.2">
      <c r="B620">
        <f>IF(OR(C620="", ISNUMBER(SEARCH("~*",C620))),"",MAX($B$1:B619)+1)</f>
        <v>337</v>
      </c>
      <c r="C620" s="49" t="s">
        <v>659</v>
      </c>
    </row>
    <row r="621" spans="2:3" x14ac:dyDescent="0.2">
      <c r="B621">
        <f>IF(OR(C621="", ISNUMBER(SEARCH("~*",C621))),"",MAX($B$1:B620)+1)</f>
        <v>338</v>
      </c>
      <c r="C621" s="49" t="s">
        <v>660</v>
      </c>
    </row>
    <row r="622" spans="2:3" x14ac:dyDescent="0.2">
      <c r="B622">
        <f>IF(OR(C622="", ISNUMBER(SEARCH("~*",C622))),"",MAX($B$1:B621)+1)</f>
        <v>339</v>
      </c>
      <c r="C622" s="49" t="s">
        <v>661</v>
      </c>
    </row>
    <row r="623" spans="2:3" x14ac:dyDescent="0.2">
      <c r="B623" t="str">
        <f>IF(OR(C623="", ISNUMBER(SEARCH("~*",C623))),"",MAX($B$1:B622)+1)</f>
        <v/>
      </c>
      <c r="C623" s="43"/>
    </row>
    <row r="624" spans="2:3" ht="30" x14ac:dyDescent="0.2">
      <c r="B624">
        <f>IF(OR(C624="", ISNUMBER(SEARCH("~*",C624))),"",MAX($B$1:B623)+1)</f>
        <v>340</v>
      </c>
      <c r="C624" s="43" t="s">
        <v>662</v>
      </c>
    </row>
    <row r="625" spans="2:3" x14ac:dyDescent="0.2">
      <c r="B625" t="str">
        <f>IF(OR(C625="", ISNUMBER(SEARCH("~*",C625))),"",MAX($B$1:B624)+1)</f>
        <v/>
      </c>
      <c r="C625" s="43"/>
    </row>
    <row r="626" spans="2:3" x14ac:dyDescent="0.2">
      <c r="B626" t="str">
        <f>IF(OR(C626="", ISNUMBER(SEARCH("~*",C626))),"",MAX($B$1:B625)+1)</f>
        <v/>
      </c>
      <c r="C626" s="43" t="s">
        <v>663</v>
      </c>
    </row>
    <row r="627" spans="2:3" x14ac:dyDescent="0.2">
      <c r="B627" t="str">
        <f>IF(OR(C627="", ISNUMBER(SEARCH("~*",C627))),"",MAX($B$1:B626)+1)</f>
        <v/>
      </c>
      <c r="C627" s="43" t="s">
        <v>664</v>
      </c>
    </row>
    <row r="628" spans="2:3" x14ac:dyDescent="0.2">
      <c r="B628" t="str">
        <f>IF(OR(C628="", ISNUMBER(SEARCH("~*",C628))),"",MAX($B$1:B627)+1)</f>
        <v/>
      </c>
      <c r="C628" s="43"/>
    </row>
    <row r="629" spans="2:3" x14ac:dyDescent="0.2">
      <c r="B629">
        <f>IF(OR(C629="", ISNUMBER(SEARCH("~*",C629))),"",MAX($B$1:B628)+1)</f>
        <v>341</v>
      </c>
      <c r="C629" s="49" t="s">
        <v>666</v>
      </c>
    </row>
    <row r="630" spans="2:3" x14ac:dyDescent="0.2">
      <c r="B630">
        <f>IF(OR(C630="", ISNUMBER(SEARCH("~*",C630))),"",MAX($B$1:B629)+1)</f>
        <v>342</v>
      </c>
      <c r="C630" s="49" t="s">
        <v>667</v>
      </c>
    </row>
    <row r="631" spans="2:3" x14ac:dyDescent="0.2">
      <c r="B631">
        <f>IF(OR(C631="", ISNUMBER(SEARCH("~*",C631))),"",MAX($B$1:B630)+1)</f>
        <v>343</v>
      </c>
      <c r="C631" s="49" t="s">
        <v>668</v>
      </c>
    </row>
    <row r="632" spans="2:3" x14ac:dyDescent="0.2">
      <c r="B632" t="str">
        <f>IF(OR(C632="", ISNUMBER(SEARCH("~*",C632))),"",MAX($B$1:B631)+1)</f>
        <v/>
      </c>
      <c r="C632" s="49"/>
    </row>
    <row r="633" spans="2:3" x14ac:dyDescent="0.2">
      <c r="B633" t="str">
        <f>IF(OR(C633="", ISNUMBER(SEARCH("~*",C633))),"",MAX($B$1:B632)+1)</f>
        <v/>
      </c>
      <c r="C633" s="49" t="s">
        <v>669</v>
      </c>
    </row>
    <row r="634" spans="2:3" x14ac:dyDescent="0.2">
      <c r="B634">
        <f>IF(OR(C634="", ISNUMBER(SEARCH("~*",C634))),"",MAX($B$1:B633)+1)</f>
        <v>344</v>
      </c>
      <c r="C634" s="49" t="s">
        <v>670</v>
      </c>
    </row>
    <row r="635" spans="2:3" x14ac:dyDescent="0.2">
      <c r="B635" t="str">
        <f>IF(OR(C635="", ISNUMBER(SEARCH("~*",C635))),"",MAX($B$1:B634)+1)</f>
        <v/>
      </c>
      <c r="C635" s="49" t="s">
        <v>671</v>
      </c>
    </row>
    <row r="636" spans="2:3" x14ac:dyDescent="0.2">
      <c r="B636">
        <f>IF(OR(C636="", ISNUMBER(SEARCH("~*",C636))),"",MAX($B$1:B635)+1)</f>
        <v>345</v>
      </c>
      <c r="C636" s="49" t="s">
        <v>672</v>
      </c>
    </row>
    <row r="637" spans="2:3" x14ac:dyDescent="0.2">
      <c r="B637" t="str">
        <f>IF(OR(C637="", ISNUMBER(SEARCH("~*",C637))),"",MAX($B$1:B636)+1)</f>
        <v/>
      </c>
      <c r="C637" s="43"/>
    </row>
    <row r="638" spans="2:3" x14ac:dyDescent="0.2">
      <c r="B638" t="str">
        <f>IF(OR(C638="", ISNUMBER(SEARCH("~*",C638))),"",MAX($B$1:B637)+1)</f>
        <v/>
      </c>
      <c r="C638" s="43" t="s">
        <v>673</v>
      </c>
    </row>
    <row r="639" spans="2:3" x14ac:dyDescent="0.2">
      <c r="B639" t="str">
        <f>IF(OR(C639="", ISNUMBER(SEARCH("~*",C639))),"",MAX($B$1:B638)+1)</f>
        <v/>
      </c>
      <c r="C639" s="43"/>
    </row>
    <row r="640" spans="2:3" x14ac:dyDescent="0.2">
      <c r="B640">
        <f>IF(OR(C640="", ISNUMBER(SEARCH("~*",C640))),"",MAX($B$1:B639)+1)</f>
        <v>346</v>
      </c>
      <c r="C640" s="43" t="s">
        <v>674</v>
      </c>
    </row>
    <row r="641" spans="2:3" x14ac:dyDescent="0.2">
      <c r="B641" t="str">
        <f>IF(OR(C641="", ISNUMBER(SEARCH("~*",C641))),"",MAX($B$1:B640)+1)</f>
        <v/>
      </c>
      <c r="C641" s="43"/>
    </row>
    <row r="642" spans="2:3" x14ac:dyDescent="0.2">
      <c r="B642">
        <f>IF(OR(C642="", ISNUMBER(SEARCH("~*",C642))),"",MAX($B$1:B641)+1)</f>
        <v>347</v>
      </c>
      <c r="C642" s="43" t="s">
        <v>676</v>
      </c>
    </row>
    <row r="643" spans="2:3" x14ac:dyDescent="0.2">
      <c r="B643" t="str">
        <f>IF(OR(C643="", ISNUMBER(SEARCH("~*",C643))),"",MAX($B$1:B642)+1)</f>
        <v/>
      </c>
      <c r="C643" s="43"/>
    </row>
    <row r="644" spans="2:3" x14ac:dyDescent="0.2">
      <c r="B644" t="str">
        <f>IF(OR(C644="", ISNUMBER(SEARCH("~*",C644))),"",MAX($B$1:B643)+1)</f>
        <v/>
      </c>
      <c r="C644" s="43" t="s">
        <v>677</v>
      </c>
    </row>
    <row r="645" spans="2:3" x14ac:dyDescent="0.2">
      <c r="B645" t="str">
        <f>IF(OR(C645="", ISNUMBER(SEARCH("~*",C645))),"",MAX($B$1:B644)+1)</f>
        <v/>
      </c>
      <c r="C645" s="43"/>
    </row>
    <row r="646" spans="2:3" x14ac:dyDescent="0.2">
      <c r="B646" t="str">
        <f>IF(OR(C646="", ISNUMBER(SEARCH("~*",C646))),"",MAX($B$1:B645)+1)</f>
        <v/>
      </c>
      <c r="C646" s="43" t="s">
        <v>678</v>
      </c>
    </row>
    <row r="647" spans="2:3" x14ac:dyDescent="0.2">
      <c r="B647" t="str">
        <f>IF(OR(C647="", ISNUMBER(SEARCH("~*",C647))),"",MAX($B$1:B646)+1)</f>
        <v/>
      </c>
      <c r="C647" s="43"/>
    </row>
    <row r="648" spans="2:3" x14ac:dyDescent="0.2">
      <c r="B648" t="str">
        <f>IF(OR(C648="", ISNUMBER(SEARCH("~*",C648))),"",MAX($B$1:B647)+1)</f>
        <v/>
      </c>
      <c r="C648" s="49" t="s">
        <v>679</v>
      </c>
    </row>
    <row r="649" spans="2:3" x14ac:dyDescent="0.2">
      <c r="B649">
        <f>IF(OR(C649="", ISNUMBER(SEARCH("~*",C649))),"",MAX($B$1:B648)+1)</f>
        <v>348</v>
      </c>
      <c r="C649" s="49" t="s">
        <v>680</v>
      </c>
    </row>
    <row r="650" spans="2:3" x14ac:dyDescent="0.2">
      <c r="B650">
        <f>IF(OR(C650="", ISNUMBER(SEARCH("~*",C650))),"",MAX($B$1:B649)+1)</f>
        <v>349</v>
      </c>
      <c r="C650" s="49" t="s">
        <v>681</v>
      </c>
    </row>
    <row r="651" spans="2:3" x14ac:dyDescent="0.2">
      <c r="B651">
        <f>IF(OR(C651="", ISNUMBER(SEARCH("~*",C651))),"",MAX($B$1:B650)+1)</f>
        <v>350</v>
      </c>
      <c r="C651" s="49" t="s">
        <v>682</v>
      </c>
    </row>
    <row r="652" spans="2:3" x14ac:dyDescent="0.2">
      <c r="B652" t="str">
        <f>IF(OR(C652="", ISNUMBER(SEARCH("~*",C652))),"",MAX($B$1:B651)+1)</f>
        <v/>
      </c>
      <c r="C652" s="49" t="s">
        <v>683</v>
      </c>
    </row>
    <row r="653" spans="2:3" x14ac:dyDescent="0.2">
      <c r="B653" t="str">
        <f>IF(OR(C653="", ISNUMBER(SEARCH("~*",C653))),"",MAX($B$1:B652)+1)</f>
        <v/>
      </c>
      <c r="C653" s="43"/>
    </row>
    <row r="654" spans="2:3" x14ac:dyDescent="0.2">
      <c r="B654" t="str">
        <f>IF(OR(C654="", ISNUMBER(SEARCH("~*",C654))),"",MAX($B$1:B653)+1)</f>
        <v/>
      </c>
      <c r="C654" s="43" t="s">
        <v>684</v>
      </c>
    </row>
    <row r="655" spans="2:3" x14ac:dyDescent="0.2">
      <c r="B655" t="str">
        <f>IF(OR(C655="", ISNUMBER(SEARCH("~*",C655))),"",MAX($B$1:B654)+1)</f>
        <v/>
      </c>
      <c r="C655" s="43"/>
    </row>
    <row r="656" spans="2:3" x14ac:dyDescent="0.2">
      <c r="B656" t="str">
        <f>IF(OR(C656="", ISNUMBER(SEARCH("~*",C656))),"",MAX($B$1:B655)+1)</f>
        <v/>
      </c>
      <c r="C656" s="43" t="s">
        <v>685</v>
      </c>
    </row>
    <row r="657" spans="2:3" ht="30" x14ac:dyDescent="0.2">
      <c r="B657">
        <f>IF(OR(C657="", ISNUMBER(SEARCH("~*",C657))),"",MAX($B$1:B656)+1)</f>
        <v>351</v>
      </c>
      <c r="C657" s="43" t="s">
        <v>686</v>
      </c>
    </row>
    <row r="658" spans="2:3" x14ac:dyDescent="0.2">
      <c r="B658">
        <f>IF(OR(C658="", ISNUMBER(SEARCH("~*",C658))),"",MAX($B$1:B657)+1)</f>
        <v>352</v>
      </c>
      <c r="C658" s="43" t="s">
        <v>687</v>
      </c>
    </row>
    <row r="659" spans="2:3" ht="30" x14ac:dyDescent="0.2">
      <c r="B659">
        <f>IF(OR(C659="", ISNUMBER(SEARCH("~*",C659))),"",MAX($B$1:B658)+1)</f>
        <v>353</v>
      </c>
      <c r="C659" s="43" t="s">
        <v>688</v>
      </c>
    </row>
    <row r="660" spans="2:3" x14ac:dyDescent="0.2">
      <c r="B660">
        <f>IF(OR(C660="", ISNUMBER(SEARCH("~*",C660))),"",MAX($B$1:B659)+1)</f>
        <v>354</v>
      </c>
      <c r="C660" s="43" t="s">
        <v>689</v>
      </c>
    </row>
    <row r="661" spans="2:3" x14ac:dyDescent="0.2">
      <c r="B661">
        <f>IF(OR(C661="", ISNUMBER(SEARCH("~*",C661))),"",MAX($B$1:B660)+1)</f>
        <v>355</v>
      </c>
      <c r="C661" s="43" t="s">
        <v>690</v>
      </c>
    </row>
    <row r="662" spans="2:3" x14ac:dyDescent="0.2">
      <c r="B662">
        <f>IF(OR(C662="", ISNUMBER(SEARCH("~*",C662))),"",MAX($B$1:B661)+1)</f>
        <v>356</v>
      </c>
      <c r="C662" s="43" t="s">
        <v>691</v>
      </c>
    </row>
    <row r="663" spans="2:3" x14ac:dyDescent="0.2">
      <c r="B663">
        <f>IF(OR(C663="", ISNUMBER(SEARCH("~*",C663))),"",MAX($B$1:B662)+1)</f>
        <v>357</v>
      </c>
      <c r="C663" s="43" t="s">
        <v>692</v>
      </c>
    </row>
    <row r="664" spans="2:3" x14ac:dyDescent="0.2">
      <c r="B664">
        <f>IF(OR(C664="", ISNUMBER(SEARCH("~*",C664))),"",MAX($B$1:B663)+1)</f>
        <v>358</v>
      </c>
      <c r="C664" s="43" t="s">
        <v>693</v>
      </c>
    </row>
    <row r="665" spans="2:3" x14ac:dyDescent="0.2">
      <c r="B665" t="str">
        <f>IF(OR(C665="", ISNUMBER(SEARCH("~*",C665))),"",MAX($B$1:B664)+1)</f>
        <v/>
      </c>
      <c r="C665" s="43" t="s">
        <v>694</v>
      </c>
    </row>
    <row r="666" spans="2:3" x14ac:dyDescent="0.2">
      <c r="B666" t="str">
        <f>IF(OR(C666="", ISNUMBER(SEARCH("~*",C666))),"",MAX($B$1:B665)+1)</f>
        <v/>
      </c>
      <c r="C666" s="43" t="s">
        <v>695</v>
      </c>
    </row>
    <row r="667" spans="2:3" x14ac:dyDescent="0.2">
      <c r="B667" t="str">
        <f>IF(OR(C667="", ISNUMBER(SEARCH("~*",C667))),"",MAX($B$1:B666)+1)</f>
        <v/>
      </c>
      <c r="C667" s="43"/>
    </row>
    <row r="668" spans="2:3" x14ac:dyDescent="0.2">
      <c r="B668" t="str">
        <f>IF(OR(C668="", ISNUMBER(SEARCH("~*",C668))),"",MAX($B$1:B667)+1)</f>
        <v/>
      </c>
      <c r="C668" s="49" t="s">
        <v>696</v>
      </c>
    </row>
    <row r="669" spans="2:3" x14ac:dyDescent="0.2">
      <c r="B669">
        <f>IF(OR(C669="", ISNUMBER(SEARCH("~*",C669))),"",MAX($B$1:B668)+1)</f>
        <v>359</v>
      </c>
      <c r="C669" s="49" t="s">
        <v>697</v>
      </c>
    </row>
    <row r="670" spans="2:3" x14ac:dyDescent="0.2">
      <c r="B670" t="str">
        <f>IF(OR(C670="", ISNUMBER(SEARCH("~*",C670))),"",MAX($B$1:B669)+1)</f>
        <v/>
      </c>
      <c r="C670" s="43"/>
    </row>
    <row r="671" spans="2:3" x14ac:dyDescent="0.2">
      <c r="B671" t="str">
        <f>IF(OR(C671="", ISNUMBER(SEARCH("~*",C671))),"",MAX($B$1:B670)+1)</f>
        <v/>
      </c>
      <c r="C671" s="43" t="s">
        <v>698</v>
      </c>
    </row>
    <row r="672" spans="2:3" x14ac:dyDescent="0.2">
      <c r="B672" t="str">
        <f>IF(OR(C672="", ISNUMBER(SEARCH("~*",C672))),"",MAX($B$1:B671)+1)</f>
        <v/>
      </c>
      <c r="C672" s="43"/>
    </row>
    <row r="673" spans="2:3" x14ac:dyDescent="0.2">
      <c r="B673" t="str">
        <f>IF(OR(C673="", ISNUMBER(SEARCH("~*",C673))),"",MAX($B$1:B672)+1)</f>
        <v/>
      </c>
      <c r="C673" s="43" t="s">
        <v>699</v>
      </c>
    </row>
    <row r="674" spans="2:3" x14ac:dyDescent="0.2">
      <c r="B674" t="str">
        <f>IF(OR(C674="", ISNUMBER(SEARCH("~*",C674))),"",MAX($B$1:B673)+1)</f>
        <v/>
      </c>
      <c r="C674" s="43"/>
    </row>
    <row r="675" spans="2:3" x14ac:dyDescent="0.2">
      <c r="B675">
        <f>IF(OR(C675="", ISNUMBER(SEARCH("~*",C675))),"",MAX($B$1:B674)+1)</f>
        <v>360</v>
      </c>
      <c r="C675" s="43" t="s">
        <v>700</v>
      </c>
    </row>
    <row r="676" spans="2:3" x14ac:dyDescent="0.2">
      <c r="B676" t="str">
        <f>IF(OR(C676="", ISNUMBER(SEARCH("~*",C676))),"",MAX($B$1:B675)+1)</f>
        <v/>
      </c>
      <c r="C676" s="43"/>
    </row>
    <row r="677" spans="2:3" x14ac:dyDescent="0.2">
      <c r="B677">
        <f>IF(OR(C677="", ISNUMBER(SEARCH("~*",C677))),"",MAX($B$1:B676)+1)</f>
        <v>361</v>
      </c>
      <c r="C677" s="43" t="s">
        <v>701</v>
      </c>
    </row>
    <row r="678" spans="2:3" x14ac:dyDescent="0.2">
      <c r="B678" t="str">
        <f>IF(OR(C678="", ISNUMBER(SEARCH("~*",C678))),"",MAX($B$1:B677)+1)</f>
        <v/>
      </c>
      <c r="C678" s="43"/>
    </row>
    <row r="679" spans="2:3" x14ac:dyDescent="0.2">
      <c r="B679" t="str">
        <f>IF(OR(C679="", ISNUMBER(SEARCH("~*",C679))),"",MAX($B$1:B678)+1)</f>
        <v/>
      </c>
      <c r="C679" s="49" t="s">
        <v>702</v>
      </c>
    </row>
    <row r="680" spans="2:3" x14ac:dyDescent="0.2">
      <c r="B680" t="str">
        <f>IF(OR(C680="", ISNUMBER(SEARCH("~*",C680))),"",MAX($B$1:B679)+1)</f>
        <v/>
      </c>
      <c r="C680" s="43"/>
    </row>
    <row r="681" spans="2:3" x14ac:dyDescent="0.2">
      <c r="B681">
        <f>IF(OR(C681="", ISNUMBER(SEARCH("~*",C681))),"",MAX($B$1:B680)+1)</f>
        <v>362</v>
      </c>
      <c r="C681" s="43" t="s">
        <v>703</v>
      </c>
    </row>
    <row r="682" spans="2:3" x14ac:dyDescent="0.2">
      <c r="B682">
        <f>IF(OR(C682="", ISNUMBER(SEARCH("~*",C682))),"",MAX($B$1:B681)+1)</f>
        <v>363</v>
      </c>
      <c r="C682" s="43" t="s">
        <v>704</v>
      </c>
    </row>
    <row r="683" spans="2:3" x14ac:dyDescent="0.2">
      <c r="B683">
        <f>IF(OR(C683="", ISNUMBER(SEARCH("~*",C683))),"",MAX($B$1:B682)+1)</f>
        <v>364</v>
      </c>
      <c r="C683" s="43" t="s">
        <v>705</v>
      </c>
    </row>
    <row r="684" spans="2:3" x14ac:dyDescent="0.2">
      <c r="B684">
        <f>IF(OR(C684="", ISNUMBER(SEARCH("~*",C684))),"",MAX($B$1:B683)+1)</f>
        <v>365</v>
      </c>
      <c r="C684" s="43" t="s">
        <v>706</v>
      </c>
    </row>
    <row r="685" spans="2:3" x14ac:dyDescent="0.2">
      <c r="B685">
        <f>IF(OR(C685="", ISNUMBER(SEARCH("~*",C685))),"",MAX($B$1:B684)+1)</f>
        <v>366</v>
      </c>
      <c r="C685" s="43" t="s">
        <v>707</v>
      </c>
    </row>
    <row r="686" spans="2:3" x14ac:dyDescent="0.2">
      <c r="B686" t="str">
        <f>IF(OR(C686="", ISNUMBER(SEARCH("~*",C686))),"",MAX($B$1:B685)+1)</f>
        <v/>
      </c>
      <c r="C686" s="43" t="s">
        <v>708</v>
      </c>
    </row>
    <row r="687" spans="2:3" x14ac:dyDescent="0.2">
      <c r="B687" t="str">
        <f>IF(OR(C687="", ISNUMBER(SEARCH("~*",C687))),"",MAX($B$1:B686)+1)</f>
        <v/>
      </c>
      <c r="C687" s="43"/>
    </row>
    <row r="688" spans="2:3" x14ac:dyDescent="0.2">
      <c r="B688">
        <f>IF(OR(C688="", ISNUMBER(SEARCH("~*",C688))),"",MAX($B$1:B687)+1)</f>
        <v>367</v>
      </c>
      <c r="C688" s="43" t="s">
        <v>709</v>
      </c>
    </row>
    <row r="689" spans="2:3" x14ac:dyDescent="0.2">
      <c r="B689">
        <f>IF(OR(C689="", ISNUMBER(SEARCH("~*",C689))),"",MAX($B$1:B688)+1)</f>
        <v>368</v>
      </c>
      <c r="C689" s="43" t="s">
        <v>710</v>
      </c>
    </row>
    <row r="690" spans="2:3" x14ac:dyDescent="0.2">
      <c r="B690">
        <f>IF(OR(C690="", ISNUMBER(SEARCH("~*",C690))),"",MAX($B$1:B689)+1)</f>
        <v>369</v>
      </c>
      <c r="C690" s="43" t="s">
        <v>711</v>
      </c>
    </row>
    <row r="691" spans="2:3" x14ac:dyDescent="0.2">
      <c r="B691" t="str">
        <f>IF(OR(C691="", ISNUMBER(SEARCH("~*",C691))),"",MAX($B$1:B690)+1)</f>
        <v/>
      </c>
      <c r="C691" s="43"/>
    </row>
    <row r="692" spans="2:3" x14ac:dyDescent="0.2">
      <c r="B692">
        <f>IF(OR(C692="", ISNUMBER(SEARCH("~*",C692))),"",MAX($B$1:B691)+1)</f>
        <v>370</v>
      </c>
      <c r="C692" s="43" t="s">
        <v>712</v>
      </c>
    </row>
    <row r="693" spans="2:3" x14ac:dyDescent="0.2">
      <c r="B693" t="str">
        <f>IF(OR(C693="", ISNUMBER(SEARCH("~*",C693))),"",MAX($B$1:B692)+1)</f>
        <v/>
      </c>
      <c r="C693" s="43"/>
    </row>
    <row r="694" spans="2:3" x14ac:dyDescent="0.2">
      <c r="B694">
        <f>IF(OR(C694="", ISNUMBER(SEARCH("~*",C694))),"",MAX($B$1:B693)+1)</f>
        <v>371</v>
      </c>
      <c r="C694" s="43" t="s">
        <v>713</v>
      </c>
    </row>
  </sheetData>
  <phoneticPr fontId="19" type="noConversion"/>
  <conditionalFormatting sqref="C1:C1048576">
    <cfRule type="containsText" dxfId="3" priority="1" operator="containsText" text="~*">
      <formula>NOT(ISERROR(SEARCH("~*",C1)))</formula>
    </cfRule>
  </conditionalFormatting>
  <printOptions gridLines="1"/>
  <pageMargins left="0.5" right="0.5" top="0.5" bottom="0.5" header="0.3" footer="0.3"/>
  <pageSetup scale="92" fitToHeight="16" orientation="portrait" horizontalDpi="0" verticalDpi="0"/>
  <headerFooter>
    <oddHeader>&amp;C&amp;"Calibri,Regular"&amp;K000000Liam &amp; Aeden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109"/>
  <sheetViews>
    <sheetView workbookViewId="0">
      <selection activeCell="F8" sqref="F8"/>
    </sheetView>
  </sheetViews>
  <sheetFormatPr baseColWidth="10" defaultRowHeight="16" x14ac:dyDescent="0.2"/>
  <cols>
    <col min="2" max="2" width="4.1640625" bestFit="1" customWidth="1"/>
    <col min="3" max="3" width="85.1640625" customWidth="1"/>
    <col min="4" max="4" width="6.5" customWidth="1"/>
    <col min="5" max="5" width="5.5" bestFit="1" customWidth="1"/>
    <col min="6" max="6" width="31.33203125" customWidth="1"/>
    <col min="7" max="7" width="6.33203125" customWidth="1"/>
    <col min="8" max="8" width="4.5" bestFit="1" customWidth="1"/>
    <col min="10" max="10" width="4.83203125" customWidth="1"/>
    <col min="11" max="11" width="4.5" bestFit="1" customWidth="1"/>
  </cols>
  <sheetData>
    <row r="1" spans="2:12" x14ac:dyDescent="0.2">
      <c r="C1" s="66" t="s">
        <v>760</v>
      </c>
    </row>
    <row r="2" spans="2:12" x14ac:dyDescent="0.2">
      <c r="C2" s="66"/>
      <c r="E2">
        <v>2</v>
      </c>
      <c r="F2" s="41" t="s">
        <v>780</v>
      </c>
      <c r="H2">
        <v>79</v>
      </c>
      <c r="I2" t="s">
        <v>775</v>
      </c>
      <c r="K2">
        <f>27+17+8</f>
        <v>52</v>
      </c>
      <c r="L2" t="s">
        <v>779</v>
      </c>
    </row>
    <row r="3" spans="2:12" x14ac:dyDescent="0.2">
      <c r="B3">
        <v>126</v>
      </c>
      <c r="C3" s="43" t="s">
        <v>365</v>
      </c>
      <c r="E3">
        <v>2</v>
      </c>
      <c r="F3" s="41" t="s">
        <v>781</v>
      </c>
      <c r="H3">
        <f>H2-E2</f>
        <v>77</v>
      </c>
      <c r="I3" t="s">
        <v>776</v>
      </c>
      <c r="K3">
        <f>K2-E2</f>
        <v>50</v>
      </c>
      <c r="L3" t="s">
        <v>776</v>
      </c>
    </row>
    <row r="4" spans="2:12" x14ac:dyDescent="0.2">
      <c r="B4">
        <v>127</v>
      </c>
      <c r="C4" s="43" t="s">
        <v>366</v>
      </c>
    </row>
    <row r="5" spans="2:12" x14ac:dyDescent="0.2">
      <c r="B5" t="s">
        <v>763</v>
      </c>
      <c r="C5" s="43"/>
      <c r="E5">
        <v>18</v>
      </c>
      <c r="F5" s="69" t="s">
        <v>783</v>
      </c>
      <c r="H5" s="71">
        <f>H3/H2</f>
        <v>0.97468354430379744</v>
      </c>
      <c r="I5" s="68" t="s">
        <v>774</v>
      </c>
      <c r="J5" s="41"/>
      <c r="K5" s="71">
        <f>K3/K2</f>
        <v>0.96153846153846156</v>
      </c>
      <c r="L5" s="68" t="s">
        <v>782</v>
      </c>
    </row>
    <row r="6" spans="2:12" x14ac:dyDescent="0.2">
      <c r="B6" t="s">
        <v>763</v>
      </c>
      <c r="C6" s="43" t="s">
        <v>765</v>
      </c>
    </row>
    <row r="7" spans="2:12" x14ac:dyDescent="0.2">
      <c r="B7" t="s">
        <v>763</v>
      </c>
      <c r="C7" s="49" t="s">
        <v>368</v>
      </c>
    </row>
    <row r="8" spans="2:12" x14ac:dyDescent="0.2">
      <c r="B8" t="s">
        <v>763</v>
      </c>
      <c r="C8" s="43"/>
    </row>
    <row r="9" spans="2:12" x14ac:dyDescent="0.2">
      <c r="B9" t="s">
        <v>763</v>
      </c>
      <c r="C9" s="43" t="s">
        <v>764</v>
      </c>
    </row>
    <row r="10" spans="2:12" x14ac:dyDescent="0.2">
      <c r="B10">
        <v>128</v>
      </c>
      <c r="C10" s="43" t="s">
        <v>370</v>
      </c>
    </row>
    <row r="11" spans="2:12" ht="30" x14ac:dyDescent="0.2">
      <c r="B11">
        <v>129</v>
      </c>
      <c r="C11" s="43" t="s">
        <v>371</v>
      </c>
      <c r="E11" t="s">
        <v>771</v>
      </c>
    </row>
    <row r="12" spans="2:12" x14ac:dyDescent="0.2">
      <c r="B12">
        <v>130</v>
      </c>
      <c r="C12" s="43" t="s">
        <v>372</v>
      </c>
    </row>
    <row r="13" spans="2:12" x14ac:dyDescent="0.2">
      <c r="B13">
        <v>131</v>
      </c>
      <c r="C13" s="43" t="s">
        <v>373</v>
      </c>
      <c r="E13" t="s">
        <v>733</v>
      </c>
    </row>
    <row r="14" spans="2:12" x14ac:dyDescent="0.2">
      <c r="B14">
        <v>132</v>
      </c>
      <c r="C14" s="43" t="s">
        <v>374</v>
      </c>
      <c r="E14" t="s">
        <v>733</v>
      </c>
    </row>
    <row r="15" spans="2:12" x14ac:dyDescent="0.2">
      <c r="B15">
        <v>133</v>
      </c>
      <c r="C15" s="43" t="s">
        <v>375</v>
      </c>
    </row>
    <row r="16" spans="2:12" x14ac:dyDescent="0.2">
      <c r="B16">
        <v>134</v>
      </c>
      <c r="C16" s="43" t="s">
        <v>376</v>
      </c>
      <c r="E16" t="s">
        <v>733</v>
      </c>
      <c r="F16" t="s">
        <v>772</v>
      </c>
    </row>
    <row r="17" spans="2:5" x14ac:dyDescent="0.2">
      <c r="B17">
        <v>135</v>
      </c>
      <c r="C17" s="43" t="s">
        <v>377</v>
      </c>
      <c r="E17" t="s">
        <v>727</v>
      </c>
    </row>
    <row r="18" spans="2:5" x14ac:dyDescent="0.2">
      <c r="B18">
        <v>136</v>
      </c>
      <c r="C18" s="43" t="s">
        <v>242</v>
      </c>
    </row>
    <row r="19" spans="2:5" x14ac:dyDescent="0.2">
      <c r="B19">
        <v>137</v>
      </c>
      <c r="C19" s="43" t="s">
        <v>378</v>
      </c>
    </row>
    <row r="20" spans="2:5" x14ac:dyDescent="0.2">
      <c r="B20">
        <v>138</v>
      </c>
      <c r="C20" s="43" t="s">
        <v>242</v>
      </c>
    </row>
    <row r="21" spans="2:5" x14ac:dyDescent="0.2">
      <c r="B21">
        <v>139</v>
      </c>
      <c r="C21" s="43" t="s">
        <v>379</v>
      </c>
    </row>
    <row r="22" spans="2:5" x14ac:dyDescent="0.2">
      <c r="B22">
        <v>140</v>
      </c>
      <c r="C22" s="43" t="s">
        <v>380</v>
      </c>
    </row>
    <row r="23" spans="2:5" x14ac:dyDescent="0.2">
      <c r="B23">
        <v>141</v>
      </c>
      <c r="C23" s="43" t="s">
        <v>381</v>
      </c>
    </row>
    <row r="24" spans="2:5" x14ac:dyDescent="0.2">
      <c r="B24">
        <v>142</v>
      </c>
      <c r="C24" s="43" t="s">
        <v>382</v>
      </c>
    </row>
    <row r="25" spans="2:5" x14ac:dyDescent="0.2">
      <c r="B25">
        <v>143</v>
      </c>
      <c r="C25" s="43" t="s">
        <v>383</v>
      </c>
    </row>
    <row r="26" spans="2:5" x14ac:dyDescent="0.2">
      <c r="B26">
        <v>144</v>
      </c>
      <c r="C26" s="43" t="s">
        <v>384</v>
      </c>
    </row>
    <row r="27" spans="2:5" x14ac:dyDescent="0.2">
      <c r="B27" t="s">
        <v>763</v>
      </c>
      <c r="C27" s="43"/>
    </row>
    <row r="28" spans="2:5" x14ac:dyDescent="0.2">
      <c r="B28" t="s">
        <v>763</v>
      </c>
      <c r="C28" s="43" t="s">
        <v>750</v>
      </c>
    </row>
    <row r="29" spans="2:5" x14ac:dyDescent="0.2">
      <c r="B29" t="s">
        <v>763</v>
      </c>
      <c r="C29" s="49" t="s">
        <v>752</v>
      </c>
    </row>
    <row r="30" spans="2:5" x14ac:dyDescent="0.2">
      <c r="B30">
        <v>145</v>
      </c>
      <c r="C30" s="49" t="s">
        <v>753</v>
      </c>
      <c r="E30" t="s">
        <v>727</v>
      </c>
    </row>
    <row r="31" spans="2:5" x14ac:dyDescent="0.2">
      <c r="B31" t="s">
        <v>763</v>
      </c>
      <c r="C31" s="43" t="s">
        <v>751</v>
      </c>
    </row>
    <row r="32" spans="2:5" x14ac:dyDescent="0.2">
      <c r="B32" t="s">
        <v>763</v>
      </c>
      <c r="C32" s="43"/>
    </row>
    <row r="33" spans="2:6" x14ac:dyDescent="0.2">
      <c r="B33">
        <v>146</v>
      </c>
      <c r="C33" s="43" t="s">
        <v>388</v>
      </c>
    </row>
    <row r="34" spans="2:6" x14ac:dyDescent="0.2">
      <c r="B34">
        <v>147</v>
      </c>
      <c r="C34" s="43" t="s">
        <v>389</v>
      </c>
    </row>
    <row r="35" spans="2:6" x14ac:dyDescent="0.2">
      <c r="B35">
        <v>148</v>
      </c>
      <c r="C35" s="43" t="s">
        <v>390</v>
      </c>
    </row>
    <row r="36" spans="2:6" x14ac:dyDescent="0.2">
      <c r="B36">
        <v>149</v>
      </c>
      <c r="C36" s="43" t="s">
        <v>391</v>
      </c>
    </row>
    <row r="37" spans="2:6" ht="30" x14ac:dyDescent="0.2">
      <c r="B37">
        <v>150</v>
      </c>
      <c r="C37" s="43" t="s">
        <v>392</v>
      </c>
    </row>
    <row r="38" spans="2:6" x14ac:dyDescent="0.2">
      <c r="B38">
        <v>151</v>
      </c>
      <c r="C38" s="43" t="s">
        <v>393</v>
      </c>
    </row>
    <row r="39" spans="2:6" x14ac:dyDescent="0.2">
      <c r="B39">
        <v>152</v>
      </c>
      <c r="C39" s="43" t="s">
        <v>394</v>
      </c>
    </row>
    <row r="40" spans="2:6" x14ac:dyDescent="0.2">
      <c r="B40">
        <v>153</v>
      </c>
      <c r="C40" s="43" t="s">
        <v>395</v>
      </c>
      <c r="E40" t="s">
        <v>727</v>
      </c>
    </row>
    <row r="41" spans="2:6" x14ac:dyDescent="0.2">
      <c r="B41">
        <v>154</v>
      </c>
      <c r="C41" s="43" t="s">
        <v>396</v>
      </c>
    </row>
    <row r="42" spans="2:6" x14ac:dyDescent="0.2">
      <c r="B42">
        <v>155</v>
      </c>
      <c r="C42" s="43" t="s">
        <v>397</v>
      </c>
      <c r="E42" t="s">
        <v>727</v>
      </c>
    </row>
    <row r="43" spans="2:6" x14ac:dyDescent="0.2">
      <c r="B43">
        <v>156</v>
      </c>
      <c r="C43" s="43" t="s">
        <v>398</v>
      </c>
    </row>
    <row r="44" spans="2:6" x14ac:dyDescent="0.2">
      <c r="B44">
        <v>157</v>
      </c>
      <c r="C44" s="43" t="s">
        <v>399</v>
      </c>
    </row>
    <row r="45" spans="2:6" x14ac:dyDescent="0.2">
      <c r="B45">
        <v>158</v>
      </c>
      <c r="C45" s="43" t="s">
        <v>400</v>
      </c>
    </row>
    <row r="46" spans="2:6" x14ac:dyDescent="0.2">
      <c r="B46">
        <v>159</v>
      </c>
      <c r="C46" s="43" t="s">
        <v>401</v>
      </c>
    </row>
    <row r="47" spans="2:6" x14ac:dyDescent="0.2">
      <c r="B47">
        <v>160</v>
      </c>
      <c r="C47" s="43" t="s">
        <v>766</v>
      </c>
    </row>
    <row r="48" spans="2:6" ht="45" x14ac:dyDescent="0.2">
      <c r="B48">
        <v>161</v>
      </c>
      <c r="C48" s="70" t="s">
        <v>403</v>
      </c>
      <c r="E48" t="s">
        <v>735</v>
      </c>
      <c r="F48" t="s">
        <v>773</v>
      </c>
    </row>
    <row r="49" spans="2:5" x14ac:dyDescent="0.2">
      <c r="B49">
        <v>162</v>
      </c>
      <c r="C49" s="43" t="s">
        <v>404</v>
      </c>
    </row>
    <row r="50" spans="2:5" x14ac:dyDescent="0.2">
      <c r="B50">
        <v>163</v>
      </c>
      <c r="C50" s="43" t="s">
        <v>405</v>
      </c>
      <c r="E50" t="s">
        <v>727</v>
      </c>
    </row>
    <row r="51" spans="2:5" x14ac:dyDescent="0.2">
      <c r="B51">
        <v>164</v>
      </c>
      <c r="C51" s="43" t="s">
        <v>406</v>
      </c>
    </row>
    <row r="52" spans="2:5" x14ac:dyDescent="0.2">
      <c r="B52">
        <v>165</v>
      </c>
      <c r="C52" s="43" t="s">
        <v>407</v>
      </c>
    </row>
    <row r="53" spans="2:5" x14ac:dyDescent="0.2">
      <c r="B53">
        <v>166</v>
      </c>
      <c r="C53" s="43" t="s">
        <v>408</v>
      </c>
    </row>
    <row r="54" spans="2:5" x14ac:dyDescent="0.2">
      <c r="B54" t="s">
        <v>763</v>
      </c>
      <c r="C54" s="43"/>
    </row>
    <row r="55" spans="2:5" x14ac:dyDescent="0.2">
      <c r="B55" t="s">
        <v>763</v>
      </c>
      <c r="C55" s="43" t="s">
        <v>754</v>
      </c>
    </row>
    <row r="56" spans="2:5" x14ac:dyDescent="0.2">
      <c r="B56">
        <v>167</v>
      </c>
      <c r="C56" s="49" t="s">
        <v>409</v>
      </c>
    </row>
    <row r="57" spans="2:5" x14ac:dyDescent="0.2">
      <c r="B57" t="s">
        <v>763</v>
      </c>
      <c r="C57" s="49" t="s">
        <v>410</v>
      </c>
    </row>
    <row r="58" spans="2:5" x14ac:dyDescent="0.2">
      <c r="B58">
        <v>168</v>
      </c>
      <c r="C58" s="49" t="s">
        <v>411</v>
      </c>
    </row>
    <row r="59" spans="2:5" x14ac:dyDescent="0.2">
      <c r="B59">
        <v>169</v>
      </c>
      <c r="C59" s="49" t="s">
        <v>412</v>
      </c>
    </row>
    <row r="60" spans="2:5" x14ac:dyDescent="0.2">
      <c r="B60">
        <v>170</v>
      </c>
      <c r="C60" s="49" t="s">
        <v>413</v>
      </c>
    </row>
    <row r="61" spans="2:5" x14ac:dyDescent="0.2">
      <c r="B61">
        <v>171</v>
      </c>
      <c r="C61" s="49" t="s">
        <v>414</v>
      </c>
    </row>
    <row r="62" spans="2:5" x14ac:dyDescent="0.2">
      <c r="B62">
        <v>172</v>
      </c>
      <c r="C62" s="49" t="s">
        <v>415</v>
      </c>
    </row>
    <row r="63" spans="2:5" x14ac:dyDescent="0.2">
      <c r="B63" t="s">
        <v>763</v>
      </c>
      <c r="C63" s="43"/>
    </row>
    <row r="64" spans="2:5" x14ac:dyDescent="0.2">
      <c r="B64" t="s">
        <v>763</v>
      </c>
      <c r="C64" s="43" t="s">
        <v>755</v>
      </c>
    </row>
    <row r="65" spans="2:5" x14ac:dyDescent="0.2">
      <c r="B65">
        <v>173</v>
      </c>
      <c r="C65" s="43" t="s">
        <v>417</v>
      </c>
      <c r="E65" t="s">
        <v>727</v>
      </c>
    </row>
    <row r="66" spans="2:5" x14ac:dyDescent="0.2">
      <c r="B66" t="s">
        <v>763</v>
      </c>
      <c r="C66" s="43" t="s">
        <v>748</v>
      </c>
    </row>
    <row r="67" spans="2:5" x14ac:dyDescent="0.2">
      <c r="B67" t="s">
        <v>763</v>
      </c>
      <c r="C67" s="43"/>
    </row>
    <row r="68" spans="2:5" x14ac:dyDescent="0.2">
      <c r="B68" t="s">
        <v>763</v>
      </c>
      <c r="C68" s="49" t="s">
        <v>419</v>
      </c>
    </row>
    <row r="69" spans="2:5" x14ac:dyDescent="0.2">
      <c r="B69">
        <v>174</v>
      </c>
      <c r="C69" s="49" t="s">
        <v>420</v>
      </c>
    </row>
    <row r="70" spans="2:5" x14ac:dyDescent="0.2">
      <c r="B70">
        <v>175</v>
      </c>
      <c r="C70" s="49" t="s">
        <v>421</v>
      </c>
    </row>
    <row r="71" spans="2:5" x14ac:dyDescent="0.2">
      <c r="B71">
        <v>176</v>
      </c>
      <c r="C71" s="49" t="s">
        <v>422</v>
      </c>
    </row>
    <row r="72" spans="2:5" x14ac:dyDescent="0.2">
      <c r="B72">
        <v>177</v>
      </c>
      <c r="C72" s="49" t="s">
        <v>423</v>
      </c>
    </row>
    <row r="73" spans="2:5" x14ac:dyDescent="0.2">
      <c r="B73" t="s">
        <v>763</v>
      </c>
      <c r="C73" s="49" t="s">
        <v>424</v>
      </c>
    </row>
    <row r="74" spans="2:5" x14ac:dyDescent="0.2">
      <c r="B74" t="s">
        <v>763</v>
      </c>
      <c r="C74" s="43"/>
    </row>
    <row r="75" spans="2:5" x14ac:dyDescent="0.2">
      <c r="B75" t="s">
        <v>763</v>
      </c>
      <c r="C75" s="43" t="s">
        <v>756</v>
      </c>
    </row>
    <row r="76" spans="2:5" x14ac:dyDescent="0.2">
      <c r="B76">
        <v>178</v>
      </c>
      <c r="C76" s="43" t="s">
        <v>425</v>
      </c>
    </row>
    <row r="77" spans="2:5" x14ac:dyDescent="0.2">
      <c r="B77">
        <v>179</v>
      </c>
      <c r="C77" s="43" t="s">
        <v>426</v>
      </c>
    </row>
    <row r="78" spans="2:5" x14ac:dyDescent="0.2">
      <c r="B78">
        <v>180</v>
      </c>
      <c r="C78" s="43" t="s">
        <v>427</v>
      </c>
    </row>
    <row r="79" spans="2:5" ht="30" x14ac:dyDescent="0.2">
      <c r="B79">
        <v>181</v>
      </c>
      <c r="C79" s="43" t="s">
        <v>428</v>
      </c>
      <c r="E79" t="s">
        <v>727</v>
      </c>
    </row>
    <row r="80" spans="2:5" ht="30" x14ac:dyDescent="0.2">
      <c r="B80">
        <v>182</v>
      </c>
      <c r="C80" s="43" t="s">
        <v>767</v>
      </c>
    </row>
    <row r="81" spans="2:6" x14ac:dyDescent="0.2">
      <c r="B81">
        <v>183</v>
      </c>
      <c r="C81" s="43" t="s">
        <v>430</v>
      </c>
    </row>
    <row r="82" spans="2:6" x14ac:dyDescent="0.2">
      <c r="B82" t="s">
        <v>763</v>
      </c>
      <c r="C82" s="43" t="s">
        <v>757</v>
      </c>
    </row>
    <row r="83" spans="2:6" x14ac:dyDescent="0.2">
      <c r="B83">
        <v>184</v>
      </c>
      <c r="C83" s="43" t="s">
        <v>432</v>
      </c>
      <c r="E83" t="s">
        <v>727</v>
      </c>
    </row>
    <row r="84" spans="2:6" x14ac:dyDescent="0.2">
      <c r="B84">
        <v>185</v>
      </c>
      <c r="C84" s="43" t="s">
        <v>433</v>
      </c>
      <c r="E84" t="s">
        <v>733</v>
      </c>
    </row>
    <row r="85" spans="2:6" x14ac:dyDescent="0.2">
      <c r="B85">
        <v>186</v>
      </c>
      <c r="C85" s="43" t="s">
        <v>434</v>
      </c>
    </row>
    <row r="86" spans="2:6" x14ac:dyDescent="0.2">
      <c r="B86">
        <v>187</v>
      </c>
      <c r="C86" s="43" t="s">
        <v>435</v>
      </c>
    </row>
    <row r="87" spans="2:6" x14ac:dyDescent="0.2">
      <c r="B87">
        <v>188</v>
      </c>
      <c r="C87" s="43" t="s">
        <v>436</v>
      </c>
      <c r="E87" t="s">
        <v>733</v>
      </c>
      <c r="F87" t="s">
        <v>777</v>
      </c>
    </row>
    <row r="88" spans="2:6" x14ac:dyDescent="0.2">
      <c r="B88">
        <v>189</v>
      </c>
      <c r="C88" s="43" t="s">
        <v>768</v>
      </c>
      <c r="E88" t="s">
        <v>733</v>
      </c>
    </row>
    <row r="89" spans="2:6" x14ac:dyDescent="0.2">
      <c r="B89">
        <v>190</v>
      </c>
      <c r="C89" s="43" t="s">
        <v>438</v>
      </c>
    </row>
    <row r="90" spans="2:6" ht="30" x14ac:dyDescent="0.2">
      <c r="B90">
        <v>191</v>
      </c>
      <c r="C90" s="43" t="s">
        <v>769</v>
      </c>
      <c r="E90" t="s">
        <v>733</v>
      </c>
    </row>
    <row r="91" spans="2:6" ht="30" x14ac:dyDescent="0.2">
      <c r="B91">
        <v>192</v>
      </c>
      <c r="C91" s="43" t="s">
        <v>440</v>
      </c>
    </row>
    <row r="92" spans="2:6" x14ac:dyDescent="0.2">
      <c r="B92">
        <v>193</v>
      </c>
      <c r="C92" s="43" t="s">
        <v>441</v>
      </c>
    </row>
    <row r="93" spans="2:6" x14ac:dyDescent="0.2">
      <c r="B93">
        <v>194</v>
      </c>
      <c r="C93" s="43" t="s">
        <v>442</v>
      </c>
    </row>
    <row r="94" spans="2:6" x14ac:dyDescent="0.2">
      <c r="B94">
        <v>195</v>
      </c>
      <c r="C94" s="70" t="s">
        <v>443</v>
      </c>
      <c r="F94" t="s">
        <v>778</v>
      </c>
    </row>
    <row r="95" spans="2:6" ht="30" x14ac:dyDescent="0.2">
      <c r="B95">
        <v>196</v>
      </c>
      <c r="C95" s="43" t="s">
        <v>444</v>
      </c>
    </row>
    <row r="96" spans="2:6" x14ac:dyDescent="0.2">
      <c r="B96">
        <v>197</v>
      </c>
      <c r="C96" s="43" t="s">
        <v>445</v>
      </c>
    </row>
    <row r="97" spans="2:5" ht="30" x14ac:dyDescent="0.2">
      <c r="B97">
        <v>198</v>
      </c>
      <c r="C97" s="43" t="s">
        <v>446</v>
      </c>
    </row>
    <row r="98" spans="2:5" x14ac:dyDescent="0.2">
      <c r="B98">
        <v>199</v>
      </c>
      <c r="C98" s="43" t="s">
        <v>447</v>
      </c>
    </row>
    <row r="99" spans="2:5" ht="30" x14ac:dyDescent="0.2">
      <c r="B99">
        <v>200</v>
      </c>
      <c r="C99" s="43" t="s">
        <v>448</v>
      </c>
    </row>
    <row r="100" spans="2:5" x14ac:dyDescent="0.2">
      <c r="B100">
        <v>201</v>
      </c>
      <c r="C100" s="43" t="s">
        <v>449</v>
      </c>
      <c r="E100" t="s">
        <v>727</v>
      </c>
    </row>
    <row r="101" spans="2:5" x14ac:dyDescent="0.2">
      <c r="B101">
        <v>202</v>
      </c>
      <c r="C101" s="43" t="s">
        <v>450</v>
      </c>
    </row>
    <row r="102" spans="2:5" x14ac:dyDescent="0.2">
      <c r="B102" t="s">
        <v>763</v>
      </c>
      <c r="C102" s="43"/>
    </row>
    <row r="103" spans="2:5" ht="30" x14ac:dyDescent="0.2">
      <c r="B103">
        <v>203</v>
      </c>
      <c r="C103" s="43" t="s">
        <v>770</v>
      </c>
    </row>
    <row r="104" spans="2:5" x14ac:dyDescent="0.2">
      <c r="B104">
        <v>204</v>
      </c>
      <c r="C104" s="43" t="s">
        <v>452</v>
      </c>
    </row>
    <row r="105" spans="2:5" x14ac:dyDescent="0.2">
      <c r="C105" s="43"/>
    </row>
    <row r="106" spans="2:5" x14ac:dyDescent="0.2">
      <c r="C106" s="43"/>
    </row>
    <row r="107" spans="2:5" x14ac:dyDescent="0.2">
      <c r="C107" s="43"/>
    </row>
    <row r="108" spans="2:5" x14ac:dyDescent="0.2">
      <c r="C108" s="43"/>
    </row>
    <row r="109" spans="2:5" x14ac:dyDescent="0.2">
      <c r="C109" s="43"/>
    </row>
  </sheetData>
  <phoneticPr fontId="19" type="noConversion"/>
  <conditionalFormatting sqref="C105:C106">
    <cfRule type="containsText" dxfId="2" priority="3" operator="containsText" text="~*">
      <formula>NOT(ISERROR(SEARCH("~*",C105)))</formula>
    </cfRule>
  </conditionalFormatting>
  <conditionalFormatting sqref="C107:C109">
    <cfRule type="containsText" dxfId="1" priority="2" operator="containsText" text="~*">
      <formula>NOT(ISERROR(SEARCH("~*",C107)))</formula>
    </cfRule>
  </conditionalFormatting>
  <conditionalFormatting sqref="C3:C104">
    <cfRule type="containsText" dxfId="0" priority="1" operator="containsText" text="~*">
      <formula>NOT(ISERROR(SEARCH("~*",C3)))</formula>
    </cfRule>
  </conditionalFormatting>
  <printOptions gridLines="1"/>
  <pageMargins left="0.5" right="0.5" top="0.5" bottom="0.5" header="0.3" footer="0.3"/>
  <pageSetup scale="93" fitToHeight="3" orientation="portrait" horizontalDpi="0" verticalDpi="0"/>
  <headerFooter>
    <oddHeader>&amp;C&amp;"Calibri,Regular"&amp;K000000Liam &amp; Aeden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blocks</vt:lpstr>
      <vt:lpstr>points</vt:lpstr>
      <vt:lpstr>coding 1</vt:lpstr>
      <vt:lpstr>coding 2</vt:lpstr>
      <vt:lpstr>coding after IRR</vt:lpstr>
      <vt:lpstr>formatted for IRR</vt:lpstr>
      <vt:lpstr>subset for IRR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chelsea andrews</dc:creator>
  <cp:keywords/>
  <dc:description/>
  <cp:lastModifiedBy>Microsoft Office User</cp:lastModifiedBy>
  <cp:lastPrinted>2016-04-22T20:03:43Z</cp:lastPrinted>
  <dcterms:created xsi:type="dcterms:W3CDTF">2013-08-09T15:29:08Z</dcterms:created>
  <dcterms:modified xsi:type="dcterms:W3CDTF">2017-07-28T15:00:11Z</dcterms:modified>
  <cp:category/>
</cp:coreProperties>
</file>