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cjandrews/Documents/Failure research/workshop data/"/>
    </mc:Choice>
  </mc:AlternateContent>
  <bookViews>
    <workbookView xWindow="0" yWindow="460" windowWidth="25600" windowHeight="14840" tabRatio="500" activeTab="3"/>
  </bookViews>
  <sheets>
    <sheet name="points" sheetId="3" r:id="rId1"/>
    <sheet name="coding 1" sheetId="4" r:id="rId2"/>
    <sheet name="coding 2" sheetId="5" r:id="rId3"/>
    <sheet name="coding after IRR" sheetId="8" r:id="rId4"/>
    <sheet name="formatted for IRR" sheetId="6" r:id="rId5"/>
    <sheet name="subset for IRR" sheetId="7" r:id="rId6"/>
  </sheets>
  <definedNames>
    <definedName name="_xlnm.Print_Area" localSheetId="4">'formatted for IRR'!$C$3:$E$709</definedName>
    <definedName name="_xlnm.Print_Area" localSheetId="5">'subset for IRR'!$B$1:$D$176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8" l="1"/>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15" i="8"/>
  <c r="H728" i="8"/>
  <c r="F728" i="8"/>
  <c r="H727" i="8"/>
  <c r="F727" i="8"/>
  <c r="H726" i="8"/>
  <c r="F726" i="8"/>
  <c r="H725" i="8"/>
  <c r="F725" i="8"/>
  <c r="H724" i="8"/>
  <c r="F724" i="8"/>
  <c r="H723" i="8"/>
  <c r="F723" i="8"/>
  <c r="H722" i="8"/>
  <c r="F722" i="8"/>
  <c r="H721" i="8"/>
  <c r="F721" i="8"/>
  <c r="H720" i="8"/>
  <c r="F720" i="8"/>
  <c r="H719" i="8"/>
  <c r="F719" i="8"/>
  <c r="H718" i="8"/>
  <c r="F718" i="8"/>
  <c r="H717" i="8"/>
  <c r="F717" i="8"/>
  <c r="H716" i="8"/>
  <c r="F716" i="8"/>
  <c r="H715" i="8"/>
  <c r="F715" i="8"/>
  <c r="H714" i="8"/>
  <c r="F714" i="8"/>
  <c r="H713" i="8"/>
  <c r="F713" i="8"/>
  <c r="H712" i="8"/>
  <c r="F712" i="8"/>
  <c r="H711" i="8"/>
  <c r="F711" i="8"/>
  <c r="H710" i="8"/>
  <c r="F710" i="8"/>
  <c r="H709" i="8"/>
  <c r="F709" i="8"/>
  <c r="H708" i="8"/>
  <c r="F708" i="8"/>
  <c r="H707" i="8"/>
  <c r="F707" i="8"/>
  <c r="H706" i="8"/>
  <c r="F706" i="8"/>
  <c r="H705" i="8"/>
  <c r="F705" i="8"/>
  <c r="H704" i="8"/>
  <c r="F704" i="8"/>
  <c r="H703" i="8"/>
  <c r="F703" i="8"/>
  <c r="H702" i="8"/>
  <c r="F702" i="8"/>
  <c r="H701" i="8"/>
  <c r="F701" i="8"/>
  <c r="H700" i="8"/>
  <c r="F700" i="8"/>
  <c r="H699" i="8"/>
  <c r="F699" i="8"/>
  <c r="H698" i="8"/>
  <c r="F698" i="8"/>
  <c r="H697" i="8"/>
  <c r="F697" i="8"/>
  <c r="H696" i="8"/>
  <c r="F696" i="8"/>
  <c r="H695" i="8"/>
  <c r="F695" i="8"/>
  <c r="H694" i="8"/>
  <c r="F694" i="8"/>
  <c r="H693" i="8"/>
  <c r="F693" i="8"/>
  <c r="H692" i="8"/>
  <c r="F692" i="8"/>
  <c r="H691" i="8"/>
  <c r="F691" i="8"/>
  <c r="H690" i="8"/>
  <c r="F690" i="8"/>
  <c r="H689" i="8"/>
  <c r="F689" i="8"/>
  <c r="H688" i="8"/>
  <c r="F688" i="8"/>
  <c r="H687" i="8"/>
  <c r="F687" i="8"/>
  <c r="H686" i="8"/>
  <c r="F686" i="8"/>
  <c r="H685" i="8"/>
  <c r="F685" i="8"/>
  <c r="H684" i="8"/>
  <c r="F684" i="8"/>
  <c r="H683" i="8"/>
  <c r="F683" i="8"/>
  <c r="H682" i="8"/>
  <c r="F682" i="8"/>
  <c r="H681" i="8"/>
  <c r="F681" i="8"/>
  <c r="H680" i="8"/>
  <c r="F680" i="8"/>
  <c r="H679" i="8"/>
  <c r="F679" i="8"/>
  <c r="H678" i="8"/>
  <c r="F678" i="8"/>
  <c r="H677" i="8"/>
  <c r="F677" i="8"/>
  <c r="H676" i="8"/>
  <c r="F676" i="8"/>
  <c r="H675" i="8"/>
  <c r="F675" i="8"/>
  <c r="H674" i="8"/>
  <c r="F674" i="8"/>
  <c r="H673" i="8"/>
  <c r="F673" i="8"/>
  <c r="H672" i="8"/>
  <c r="F672" i="8"/>
  <c r="H671" i="8"/>
  <c r="F671" i="8"/>
  <c r="H670" i="8"/>
  <c r="F670" i="8"/>
  <c r="H669" i="8"/>
  <c r="F669" i="8"/>
  <c r="H668" i="8"/>
  <c r="F668" i="8"/>
  <c r="H667" i="8"/>
  <c r="F667" i="8"/>
  <c r="H666" i="8"/>
  <c r="F666" i="8"/>
  <c r="H665" i="8"/>
  <c r="F665" i="8"/>
  <c r="H664" i="8"/>
  <c r="F664" i="8"/>
  <c r="H663" i="8"/>
  <c r="F663" i="8"/>
  <c r="H662" i="8"/>
  <c r="F662" i="8"/>
  <c r="H661" i="8"/>
  <c r="F661" i="8"/>
  <c r="H660" i="8"/>
  <c r="F660" i="8"/>
  <c r="H659" i="8"/>
  <c r="F659" i="8"/>
  <c r="H658" i="8"/>
  <c r="F658" i="8"/>
  <c r="H657" i="8"/>
  <c r="F657" i="8"/>
  <c r="H656" i="8"/>
  <c r="F656" i="8"/>
  <c r="H655" i="8"/>
  <c r="F655" i="8"/>
  <c r="H654" i="8"/>
  <c r="F654" i="8"/>
  <c r="H653" i="8"/>
  <c r="F653" i="8"/>
  <c r="H652" i="8"/>
  <c r="F652" i="8"/>
  <c r="H651" i="8"/>
  <c r="F651" i="8"/>
  <c r="H650" i="8"/>
  <c r="F650" i="8"/>
  <c r="H649" i="8"/>
  <c r="F649" i="8"/>
  <c r="H648" i="8"/>
  <c r="F648" i="8"/>
  <c r="H647" i="8"/>
  <c r="F647" i="8"/>
  <c r="H646" i="8"/>
  <c r="F646" i="8"/>
  <c r="H645" i="8"/>
  <c r="F645" i="8"/>
  <c r="H644" i="8"/>
  <c r="F644" i="8"/>
  <c r="H643" i="8"/>
  <c r="F643" i="8"/>
  <c r="H642" i="8"/>
  <c r="F642" i="8"/>
  <c r="H641" i="8"/>
  <c r="F641" i="8"/>
  <c r="H640" i="8"/>
  <c r="F640" i="8"/>
  <c r="H639" i="8"/>
  <c r="F639" i="8"/>
  <c r="H638" i="8"/>
  <c r="F638" i="8"/>
  <c r="H637" i="8"/>
  <c r="F637" i="8"/>
  <c r="H636" i="8"/>
  <c r="F636" i="8"/>
  <c r="H635" i="8"/>
  <c r="F635" i="8"/>
  <c r="H634" i="8"/>
  <c r="F634" i="8"/>
  <c r="H633" i="8"/>
  <c r="F633" i="8"/>
  <c r="H632" i="8"/>
  <c r="F632" i="8"/>
  <c r="H631" i="8"/>
  <c r="F631" i="8"/>
  <c r="H630" i="8"/>
  <c r="F630" i="8"/>
  <c r="H629" i="8"/>
  <c r="F629" i="8"/>
  <c r="H628" i="8"/>
  <c r="F628" i="8"/>
  <c r="H627" i="8"/>
  <c r="F627" i="8"/>
  <c r="H626" i="8"/>
  <c r="F626" i="8"/>
  <c r="H625" i="8"/>
  <c r="F625" i="8"/>
  <c r="H624" i="8"/>
  <c r="F624" i="8"/>
  <c r="H623" i="8"/>
  <c r="F623" i="8"/>
  <c r="H622" i="8"/>
  <c r="F622" i="8"/>
  <c r="H621" i="8"/>
  <c r="F621" i="8"/>
  <c r="H620" i="8"/>
  <c r="F620" i="8"/>
  <c r="H619" i="8"/>
  <c r="F619" i="8"/>
  <c r="H618" i="8"/>
  <c r="F618" i="8"/>
  <c r="H617" i="8"/>
  <c r="F617" i="8"/>
  <c r="H616" i="8"/>
  <c r="F616" i="8"/>
  <c r="H615" i="8"/>
  <c r="F615" i="8"/>
  <c r="H614" i="8"/>
  <c r="F614" i="8"/>
  <c r="H613" i="8"/>
  <c r="F613" i="8"/>
  <c r="H612" i="8"/>
  <c r="F612" i="8"/>
  <c r="H611" i="8"/>
  <c r="F611" i="8"/>
  <c r="H610" i="8"/>
  <c r="F610" i="8"/>
  <c r="H609" i="8"/>
  <c r="F609" i="8"/>
  <c r="H608" i="8"/>
  <c r="F608" i="8"/>
  <c r="H607" i="8"/>
  <c r="F607" i="8"/>
  <c r="H606" i="8"/>
  <c r="F606" i="8"/>
  <c r="H605" i="8"/>
  <c r="F605" i="8"/>
  <c r="H604" i="8"/>
  <c r="F604" i="8"/>
  <c r="H603" i="8"/>
  <c r="F603" i="8"/>
  <c r="H602" i="8"/>
  <c r="F602" i="8"/>
  <c r="H601" i="8"/>
  <c r="F601" i="8"/>
  <c r="H600" i="8"/>
  <c r="F600" i="8"/>
  <c r="H599" i="8"/>
  <c r="F599" i="8"/>
  <c r="H598" i="8"/>
  <c r="F598" i="8"/>
  <c r="H597" i="8"/>
  <c r="F597" i="8"/>
  <c r="H596" i="8"/>
  <c r="F596" i="8"/>
  <c r="H595" i="8"/>
  <c r="F595" i="8"/>
  <c r="H594" i="8"/>
  <c r="F594" i="8"/>
  <c r="H593" i="8"/>
  <c r="F593" i="8"/>
  <c r="H592" i="8"/>
  <c r="F592" i="8"/>
  <c r="H591" i="8"/>
  <c r="F591" i="8"/>
  <c r="H590" i="8"/>
  <c r="F590" i="8"/>
  <c r="H589" i="8"/>
  <c r="F589" i="8"/>
  <c r="H588" i="8"/>
  <c r="F588" i="8"/>
  <c r="H587" i="8"/>
  <c r="F587" i="8"/>
  <c r="H586" i="8"/>
  <c r="F586" i="8"/>
  <c r="H585" i="8"/>
  <c r="F585" i="8"/>
  <c r="H584" i="8"/>
  <c r="F584" i="8"/>
  <c r="H583" i="8"/>
  <c r="F583" i="8"/>
  <c r="H582" i="8"/>
  <c r="F582" i="8"/>
  <c r="H581" i="8"/>
  <c r="F581" i="8"/>
  <c r="H580" i="8"/>
  <c r="F580" i="8"/>
  <c r="H579" i="8"/>
  <c r="F579" i="8"/>
  <c r="H578" i="8"/>
  <c r="F578" i="8"/>
  <c r="H577" i="8"/>
  <c r="F577" i="8"/>
  <c r="H576" i="8"/>
  <c r="F576" i="8"/>
  <c r="H575" i="8"/>
  <c r="F575" i="8"/>
  <c r="H574" i="8"/>
  <c r="F574" i="8"/>
  <c r="H573" i="8"/>
  <c r="F573" i="8"/>
  <c r="H572" i="8"/>
  <c r="F572" i="8"/>
  <c r="H571" i="8"/>
  <c r="F571" i="8"/>
  <c r="H570" i="8"/>
  <c r="F570" i="8"/>
  <c r="H569" i="8"/>
  <c r="F569" i="8"/>
  <c r="H568" i="8"/>
  <c r="F568" i="8"/>
  <c r="H567" i="8"/>
  <c r="F567" i="8"/>
  <c r="H566" i="8"/>
  <c r="F566" i="8"/>
  <c r="H565" i="8"/>
  <c r="F565" i="8"/>
  <c r="H564" i="8"/>
  <c r="F564" i="8"/>
  <c r="H563" i="8"/>
  <c r="F563" i="8"/>
  <c r="H562" i="8"/>
  <c r="F562" i="8"/>
  <c r="H561" i="8"/>
  <c r="F561" i="8"/>
  <c r="H560" i="8"/>
  <c r="F560" i="8"/>
  <c r="H559" i="8"/>
  <c r="F559" i="8"/>
  <c r="H558" i="8"/>
  <c r="F558" i="8"/>
  <c r="H557" i="8"/>
  <c r="F557" i="8"/>
  <c r="H556" i="8"/>
  <c r="F556" i="8"/>
  <c r="H555" i="8"/>
  <c r="F555" i="8"/>
  <c r="H554" i="8"/>
  <c r="F554" i="8"/>
  <c r="H553" i="8"/>
  <c r="F553" i="8"/>
  <c r="H552" i="8"/>
  <c r="F552" i="8"/>
  <c r="H551" i="8"/>
  <c r="F551" i="8"/>
  <c r="H550" i="8"/>
  <c r="F550" i="8"/>
  <c r="H549" i="8"/>
  <c r="F549" i="8"/>
  <c r="H548" i="8"/>
  <c r="F548" i="8"/>
  <c r="H547" i="8"/>
  <c r="F547" i="8"/>
  <c r="H546" i="8"/>
  <c r="F546" i="8"/>
  <c r="H545" i="8"/>
  <c r="F545" i="8"/>
  <c r="H544" i="8"/>
  <c r="F544" i="8"/>
  <c r="H543" i="8"/>
  <c r="F543" i="8"/>
  <c r="H542" i="8"/>
  <c r="F542" i="8"/>
  <c r="H541" i="8"/>
  <c r="F541" i="8"/>
  <c r="H540" i="8"/>
  <c r="F540" i="8"/>
  <c r="H539" i="8"/>
  <c r="F539" i="8"/>
  <c r="H538" i="8"/>
  <c r="F538" i="8"/>
  <c r="H537" i="8"/>
  <c r="F537" i="8"/>
  <c r="H536" i="8"/>
  <c r="F536" i="8"/>
  <c r="H535" i="8"/>
  <c r="F535" i="8"/>
  <c r="H534" i="8"/>
  <c r="F534" i="8"/>
  <c r="H533" i="8"/>
  <c r="F533" i="8"/>
  <c r="H532" i="8"/>
  <c r="F532" i="8"/>
  <c r="H531" i="8"/>
  <c r="F531" i="8"/>
  <c r="H530" i="8"/>
  <c r="F530" i="8"/>
  <c r="H529" i="8"/>
  <c r="F529" i="8"/>
  <c r="H528" i="8"/>
  <c r="F528" i="8"/>
  <c r="H527" i="8"/>
  <c r="F527" i="8"/>
  <c r="H526" i="8"/>
  <c r="F526" i="8"/>
  <c r="H525" i="8"/>
  <c r="F525" i="8"/>
  <c r="H524" i="8"/>
  <c r="F524" i="8"/>
  <c r="H523" i="8"/>
  <c r="F523" i="8"/>
  <c r="H522" i="8"/>
  <c r="F522" i="8"/>
  <c r="H521" i="8"/>
  <c r="F521" i="8"/>
  <c r="H520" i="8"/>
  <c r="F520" i="8"/>
  <c r="H519" i="8"/>
  <c r="F519" i="8"/>
  <c r="H518" i="8"/>
  <c r="F518" i="8"/>
  <c r="H517" i="8"/>
  <c r="F517" i="8"/>
  <c r="H516" i="8"/>
  <c r="F516" i="8"/>
  <c r="H515" i="8"/>
  <c r="F515" i="8"/>
  <c r="H514" i="8"/>
  <c r="F514" i="8"/>
  <c r="H513" i="8"/>
  <c r="F513" i="8"/>
  <c r="H512" i="8"/>
  <c r="F512" i="8"/>
  <c r="H511" i="8"/>
  <c r="F511" i="8"/>
  <c r="H510" i="8"/>
  <c r="F510" i="8"/>
  <c r="H509" i="8"/>
  <c r="F509" i="8"/>
  <c r="H508" i="8"/>
  <c r="F508" i="8"/>
  <c r="H507" i="8"/>
  <c r="F507" i="8"/>
  <c r="H506" i="8"/>
  <c r="F506" i="8"/>
  <c r="H505" i="8"/>
  <c r="F505" i="8"/>
  <c r="F504" i="8"/>
  <c r="F503" i="8"/>
  <c r="F502" i="8"/>
  <c r="F501" i="8"/>
  <c r="F500" i="8"/>
  <c r="F499" i="8"/>
  <c r="F498" i="8"/>
  <c r="F497" i="8"/>
  <c r="H496" i="8"/>
  <c r="F496" i="8"/>
  <c r="H495" i="8"/>
  <c r="F495" i="8"/>
  <c r="H494" i="8"/>
  <c r="F494" i="8"/>
  <c r="H493" i="8"/>
  <c r="F493" i="8"/>
  <c r="H492" i="8"/>
  <c r="F492" i="8"/>
  <c r="H491" i="8"/>
  <c r="F491" i="8"/>
  <c r="H490" i="8"/>
  <c r="F490" i="8"/>
  <c r="H489" i="8"/>
  <c r="F489" i="8"/>
  <c r="H488" i="8"/>
  <c r="F488" i="8"/>
  <c r="H487" i="8"/>
  <c r="F487" i="8"/>
  <c r="H486" i="8"/>
  <c r="F486" i="8"/>
  <c r="H485" i="8"/>
  <c r="F485" i="8"/>
  <c r="H484" i="8"/>
  <c r="F484" i="8"/>
  <c r="H483" i="8"/>
  <c r="F483" i="8"/>
  <c r="H482" i="8"/>
  <c r="F482" i="8"/>
  <c r="H481" i="8"/>
  <c r="F481" i="8"/>
  <c r="H480" i="8"/>
  <c r="F480" i="8"/>
  <c r="H479" i="8"/>
  <c r="F479" i="8"/>
  <c r="H478" i="8"/>
  <c r="F478" i="8"/>
  <c r="H477" i="8"/>
  <c r="F477" i="8"/>
  <c r="H476" i="8"/>
  <c r="F476" i="8"/>
  <c r="H475" i="8"/>
  <c r="F475" i="8"/>
  <c r="H474" i="8"/>
  <c r="F474" i="8"/>
  <c r="H473" i="8"/>
  <c r="F473" i="8"/>
  <c r="H472" i="8"/>
  <c r="F472" i="8"/>
  <c r="H471" i="8"/>
  <c r="F471" i="8"/>
  <c r="H470" i="8"/>
  <c r="F470" i="8"/>
  <c r="H469" i="8"/>
  <c r="F469" i="8"/>
  <c r="H468" i="8"/>
  <c r="F468" i="8"/>
  <c r="H467" i="8"/>
  <c r="F467" i="8"/>
  <c r="H466" i="8"/>
  <c r="F466" i="8"/>
  <c r="H465" i="8"/>
  <c r="F465" i="8"/>
  <c r="H464" i="8"/>
  <c r="F464" i="8"/>
  <c r="H463" i="8"/>
  <c r="F463" i="8"/>
  <c r="H462" i="8"/>
  <c r="F462" i="8"/>
  <c r="H461" i="8"/>
  <c r="F461" i="8"/>
  <c r="H460" i="8"/>
  <c r="F460" i="8"/>
  <c r="H459" i="8"/>
  <c r="F459" i="8"/>
  <c r="H458" i="8"/>
  <c r="F458" i="8"/>
  <c r="H457" i="8"/>
  <c r="F457" i="8"/>
  <c r="H456" i="8"/>
  <c r="F456" i="8"/>
  <c r="H455" i="8"/>
  <c r="F455" i="8"/>
  <c r="H454" i="8"/>
  <c r="F454" i="8"/>
  <c r="H453" i="8"/>
  <c r="F453" i="8"/>
  <c r="H452" i="8"/>
  <c r="F452" i="8"/>
  <c r="H451" i="8"/>
  <c r="F451" i="8"/>
  <c r="H450" i="8"/>
  <c r="F450" i="8"/>
  <c r="H449" i="8"/>
  <c r="F449" i="8"/>
  <c r="H448" i="8"/>
  <c r="F448" i="8"/>
  <c r="H447" i="8"/>
  <c r="F447" i="8"/>
  <c r="H446" i="8"/>
  <c r="F446" i="8"/>
  <c r="H445" i="8"/>
  <c r="F445" i="8"/>
  <c r="H444" i="8"/>
  <c r="F444" i="8"/>
  <c r="H443" i="8"/>
  <c r="F443" i="8"/>
  <c r="H442" i="8"/>
  <c r="F442" i="8"/>
  <c r="H441" i="8"/>
  <c r="F441" i="8"/>
  <c r="H440" i="8"/>
  <c r="F440" i="8"/>
  <c r="H439" i="8"/>
  <c r="F439" i="8"/>
  <c r="H438" i="8"/>
  <c r="F438" i="8"/>
  <c r="H437" i="8"/>
  <c r="F437" i="8"/>
  <c r="H436" i="8"/>
  <c r="F436" i="8"/>
  <c r="H435" i="8"/>
  <c r="F435" i="8"/>
  <c r="H434" i="8"/>
  <c r="F434" i="8"/>
  <c r="H433" i="8"/>
  <c r="F433" i="8"/>
  <c r="H432" i="8"/>
  <c r="F432" i="8"/>
  <c r="H431" i="8"/>
  <c r="F431" i="8"/>
  <c r="H430" i="8"/>
  <c r="F430" i="8"/>
  <c r="H429" i="8"/>
  <c r="F429" i="8"/>
  <c r="H428" i="8"/>
  <c r="F428" i="8"/>
  <c r="H427" i="8"/>
  <c r="F427" i="8"/>
  <c r="H426" i="8"/>
  <c r="F426" i="8"/>
  <c r="H425" i="8"/>
  <c r="F425" i="8"/>
  <c r="H424" i="8"/>
  <c r="F424" i="8"/>
  <c r="H423" i="8"/>
  <c r="F423" i="8"/>
  <c r="H422" i="8"/>
  <c r="F422" i="8"/>
  <c r="H421" i="8"/>
  <c r="F421" i="8"/>
  <c r="H420" i="8"/>
  <c r="F420" i="8"/>
  <c r="H419" i="8"/>
  <c r="F419" i="8"/>
  <c r="H418" i="8"/>
  <c r="F418" i="8"/>
  <c r="H417" i="8"/>
  <c r="F417" i="8"/>
  <c r="H416" i="8"/>
  <c r="F416" i="8"/>
  <c r="H415" i="8"/>
  <c r="F415" i="8"/>
  <c r="H414" i="8"/>
  <c r="F414" i="8"/>
  <c r="H413" i="8"/>
  <c r="F413" i="8"/>
  <c r="H412" i="8"/>
  <c r="F412" i="8"/>
  <c r="H411" i="8"/>
  <c r="F411" i="8"/>
  <c r="H410" i="8"/>
  <c r="F410" i="8"/>
  <c r="H409" i="8"/>
  <c r="F409" i="8"/>
  <c r="H408" i="8"/>
  <c r="F408" i="8"/>
  <c r="H407" i="8"/>
  <c r="F407" i="8"/>
  <c r="H406" i="8"/>
  <c r="F406" i="8"/>
  <c r="H405" i="8"/>
  <c r="F405" i="8"/>
  <c r="H404" i="8"/>
  <c r="F404" i="8"/>
  <c r="H403" i="8"/>
  <c r="F403" i="8"/>
  <c r="H402" i="8"/>
  <c r="F402" i="8"/>
  <c r="H401" i="8"/>
  <c r="F401" i="8"/>
  <c r="H400" i="8"/>
  <c r="F400" i="8"/>
  <c r="H399" i="8"/>
  <c r="F399" i="8"/>
  <c r="H398" i="8"/>
  <c r="F398" i="8"/>
  <c r="H397" i="8"/>
  <c r="F397" i="8"/>
  <c r="H396" i="8"/>
  <c r="F396" i="8"/>
  <c r="H395" i="8"/>
  <c r="F395" i="8"/>
  <c r="H394" i="8"/>
  <c r="F394" i="8"/>
  <c r="H393" i="8"/>
  <c r="F393" i="8"/>
  <c r="H392" i="8"/>
  <c r="F392" i="8"/>
  <c r="H391" i="8"/>
  <c r="F391" i="8"/>
  <c r="H390" i="8"/>
  <c r="F390" i="8"/>
  <c r="H389" i="8"/>
  <c r="F389" i="8"/>
  <c r="H388" i="8"/>
  <c r="F388" i="8"/>
  <c r="H387" i="8"/>
  <c r="F387" i="8"/>
  <c r="H386" i="8"/>
  <c r="F386" i="8"/>
  <c r="H385" i="8"/>
  <c r="F385" i="8"/>
  <c r="H384" i="8"/>
  <c r="F384" i="8"/>
  <c r="H383" i="8"/>
  <c r="F383" i="8"/>
  <c r="H382" i="8"/>
  <c r="F382" i="8"/>
  <c r="H381" i="8"/>
  <c r="F381" i="8"/>
  <c r="H380" i="8"/>
  <c r="F380" i="8"/>
  <c r="H379" i="8"/>
  <c r="F379" i="8"/>
  <c r="H378" i="8"/>
  <c r="F378" i="8"/>
  <c r="H377" i="8"/>
  <c r="F377" i="8"/>
  <c r="H376" i="8"/>
  <c r="F376" i="8"/>
  <c r="H375" i="8"/>
  <c r="F375" i="8"/>
  <c r="H374" i="8"/>
  <c r="F374" i="8"/>
  <c r="H373" i="8"/>
  <c r="F373" i="8"/>
  <c r="H372" i="8"/>
  <c r="F372" i="8"/>
  <c r="H371" i="8"/>
  <c r="F371" i="8"/>
  <c r="H370" i="8"/>
  <c r="F370" i="8"/>
  <c r="H369" i="8"/>
  <c r="F369" i="8"/>
  <c r="H368" i="8"/>
  <c r="F368" i="8"/>
  <c r="H367" i="8"/>
  <c r="F367" i="8"/>
  <c r="H366" i="8"/>
  <c r="F366" i="8"/>
  <c r="H365" i="8"/>
  <c r="F365" i="8"/>
  <c r="H364" i="8"/>
  <c r="F364" i="8"/>
  <c r="H363" i="8"/>
  <c r="F363" i="8"/>
  <c r="H362" i="8"/>
  <c r="F362" i="8"/>
  <c r="H361" i="8"/>
  <c r="F361" i="8"/>
  <c r="H360" i="8"/>
  <c r="F360" i="8"/>
  <c r="H359" i="8"/>
  <c r="F359" i="8"/>
  <c r="H358" i="8"/>
  <c r="F358" i="8"/>
  <c r="H357" i="8"/>
  <c r="F357" i="8"/>
  <c r="H356" i="8"/>
  <c r="F356" i="8"/>
  <c r="H355" i="8"/>
  <c r="F355" i="8"/>
  <c r="H354" i="8"/>
  <c r="F354" i="8"/>
  <c r="H353" i="8"/>
  <c r="F353" i="8"/>
  <c r="H352" i="8"/>
  <c r="F352" i="8"/>
  <c r="H351" i="8"/>
  <c r="F351" i="8"/>
  <c r="H350" i="8"/>
  <c r="F350" i="8"/>
  <c r="H349" i="8"/>
  <c r="F349" i="8"/>
  <c r="H348" i="8"/>
  <c r="F348" i="8"/>
  <c r="H347" i="8"/>
  <c r="F347" i="8"/>
  <c r="H346" i="8"/>
  <c r="F346" i="8"/>
  <c r="H345" i="8"/>
  <c r="F345" i="8"/>
  <c r="H344" i="8"/>
  <c r="F344" i="8"/>
  <c r="H343" i="8"/>
  <c r="F343" i="8"/>
  <c r="H342" i="8"/>
  <c r="F342" i="8"/>
  <c r="H341" i="8"/>
  <c r="F341" i="8"/>
  <c r="H340" i="8"/>
  <c r="F340" i="8"/>
  <c r="H339" i="8"/>
  <c r="F339" i="8"/>
  <c r="H338" i="8"/>
  <c r="F338" i="8"/>
  <c r="H337" i="8"/>
  <c r="F337" i="8"/>
  <c r="H336" i="8"/>
  <c r="F336" i="8"/>
  <c r="H335" i="8"/>
  <c r="F335" i="8"/>
  <c r="H334" i="8"/>
  <c r="F334" i="8"/>
  <c r="H333" i="8"/>
  <c r="F333" i="8"/>
  <c r="H332" i="8"/>
  <c r="F332" i="8"/>
  <c r="H331" i="8"/>
  <c r="F331" i="8"/>
  <c r="H330" i="8"/>
  <c r="F330" i="8"/>
  <c r="H329" i="8"/>
  <c r="F329" i="8"/>
  <c r="H328" i="8"/>
  <c r="F328" i="8"/>
  <c r="H327" i="8"/>
  <c r="F327" i="8"/>
  <c r="H326" i="8"/>
  <c r="F326" i="8"/>
  <c r="H325" i="8"/>
  <c r="F325" i="8"/>
  <c r="H324" i="8"/>
  <c r="F324" i="8"/>
  <c r="H323" i="8"/>
  <c r="F323" i="8"/>
  <c r="H322" i="8"/>
  <c r="F322" i="8"/>
  <c r="H321" i="8"/>
  <c r="F321" i="8"/>
  <c r="H320" i="8"/>
  <c r="F320" i="8"/>
  <c r="H319" i="8"/>
  <c r="F319" i="8"/>
  <c r="H318" i="8"/>
  <c r="F318" i="8"/>
  <c r="H317" i="8"/>
  <c r="F317" i="8"/>
  <c r="H316" i="8"/>
  <c r="F316" i="8"/>
  <c r="H315" i="8"/>
  <c r="F315" i="8"/>
  <c r="H314" i="8"/>
  <c r="F314" i="8"/>
  <c r="H313" i="8"/>
  <c r="F313" i="8"/>
  <c r="H312" i="8"/>
  <c r="F312" i="8"/>
  <c r="H311" i="8"/>
  <c r="F311" i="8"/>
  <c r="H310" i="8"/>
  <c r="F310" i="8"/>
  <c r="H309" i="8"/>
  <c r="F309" i="8"/>
  <c r="H308" i="8"/>
  <c r="F308" i="8"/>
  <c r="H307" i="8"/>
  <c r="F307" i="8"/>
  <c r="H306" i="8"/>
  <c r="F306" i="8"/>
  <c r="H305" i="8"/>
  <c r="F305" i="8"/>
  <c r="H304" i="8"/>
  <c r="F304" i="8"/>
  <c r="H303" i="8"/>
  <c r="F303" i="8"/>
  <c r="H302" i="8"/>
  <c r="F302" i="8"/>
  <c r="H301" i="8"/>
  <c r="F301" i="8"/>
  <c r="H300" i="8"/>
  <c r="F300" i="8"/>
  <c r="H299" i="8"/>
  <c r="F299" i="8"/>
  <c r="H298" i="8"/>
  <c r="F298" i="8"/>
  <c r="H297" i="8"/>
  <c r="F297" i="8"/>
  <c r="H296" i="8"/>
  <c r="F296" i="8"/>
  <c r="H295" i="8"/>
  <c r="F295" i="8"/>
  <c r="H294" i="8"/>
  <c r="F294" i="8"/>
  <c r="H293" i="8"/>
  <c r="F293" i="8"/>
  <c r="H292" i="8"/>
  <c r="F292" i="8"/>
  <c r="H291" i="8"/>
  <c r="F291" i="8"/>
  <c r="H290" i="8"/>
  <c r="F290" i="8"/>
  <c r="H289" i="8"/>
  <c r="F289" i="8"/>
  <c r="H288" i="8"/>
  <c r="F288" i="8"/>
  <c r="H287" i="8"/>
  <c r="F287" i="8"/>
  <c r="H286" i="8"/>
  <c r="F286" i="8"/>
  <c r="H285" i="8"/>
  <c r="F285" i="8"/>
  <c r="H284" i="8"/>
  <c r="F284" i="8"/>
  <c r="H283" i="8"/>
  <c r="F283" i="8"/>
  <c r="H282" i="8"/>
  <c r="F282" i="8"/>
  <c r="H281" i="8"/>
  <c r="F281" i="8"/>
  <c r="H280" i="8"/>
  <c r="F280" i="8"/>
  <c r="H279" i="8"/>
  <c r="F279" i="8"/>
  <c r="H278" i="8"/>
  <c r="F278" i="8"/>
  <c r="H277" i="8"/>
  <c r="F277" i="8"/>
  <c r="H276" i="8"/>
  <c r="F276" i="8"/>
  <c r="H275" i="8"/>
  <c r="F275" i="8"/>
  <c r="H274" i="8"/>
  <c r="F274" i="8"/>
  <c r="H273" i="8"/>
  <c r="F273" i="8"/>
  <c r="H272" i="8"/>
  <c r="F272" i="8"/>
  <c r="H271" i="8"/>
  <c r="F271" i="8"/>
  <c r="H270" i="8"/>
  <c r="F270" i="8"/>
  <c r="H269" i="8"/>
  <c r="F269" i="8"/>
  <c r="H268" i="8"/>
  <c r="F268" i="8"/>
  <c r="H267" i="8"/>
  <c r="F267" i="8"/>
  <c r="H266" i="8"/>
  <c r="F266" i="8"/>
  <c r="H265" i="8"/>
  <c r="F265" i="8"/>
  <c r="H264" i="8"/>
  <c r="F264" i="8"/>
  <c r="H263" i="8"/>
  <c r="F263" i="8"/>
  <c r="H262" i="8"/>
  <c r="F262" i="8"/>
  <c r="H261" i="8"/>
  <c r="F261" i="8"/>
  <c r="H260" i="8"/>
  <c r="F260" i="8"/>
  <c r="H259" i="8"/>
  <c r="F259" i="8"/>
  <c r="H258" i="8"/>
  <c r="F258" i="8"/>
  <c r="H257" i="8"/>
  <c r="F257" i="8"/>
  <c r="H256" i="8"/>
  <c r="F256" i="8"/>
  <c r="H255" i="8"/>
  <c r="F255" i="8"/>
  <c r="H254" i="8"/>
  <c r="F254" i="8"/>
  <c r="H253" i="8"/>
  <c r="F253" i="8"/>
  <c r="H252" i="8"/>
  <c r="F252" i="8"/>
  <c r="H251" i="8"/>
  <c r="F251" i="8"/>
  <c r="H250" i="8"/>
  <c r="F250" i="8"/>
  <c r="H249" i="8"/>
  <c r="F249" i="8"/>
  <c r="H248" i="8"/>
  <c r="F248" i="8"/>
  <c r="H247" i="8"/>
  <c r="F247" i="8"/>
  <c r="H246" i="8"/>
  <c r="F246" i="8"/>
  <c r="H245" i="8"/>
  <c r="F245" i="8"/>
  <c r="H244" i="8"/>
  <c r="F244" i="8"/>
  <c r="H243" i="8"/>
  <c r="F243" i="8"/>
  <c r="H242" i="8"/>
  <c r="F242" i="8"/>
  <c r="H241" i="8"/>
  <c r="F241" i="8"/>
  <c r="H240" i="8"/>
  <c r="F240" i="8"/>
  <c r="H239" i="8"/>
  <c r="F239" i="8"/>
  <c r="H238" i="8"/>
  <c r="F238" i="8"/>
  <c r="H237" i="8"/>
  <c r="F237" i="8"/>
  <c r="H236" i="8"/>
  <c r="F236" i="8"/>
  <c r="H235" i="8"/>
  <c r="F235" i="8"/>
  <c r="H234" i="8"/>
  <c r="F234" i="8"/>
  <c r="H233" i="8"/>
  <c r="F233" i="8"/>
  <c r="H232" i="8"/>
  <c r="F232" i="8"/>
  <c r="H231" i="8"/>
  <c r="F231" i="8"/>
  <c r="H230" i="8"/>
  <c r="F230" i="8"/>
  <c r="H229" i="8"/>
  <c r="F229" i="8"/>
  <c r="H228" i="8"/>
  <c r="F228" i="8"/>
  <c r="H227" i="8"/>
  <c r="F227" i="8"/>
  <c r="H226" i="8"/>
  <c r="F226" i="8"/>
  <c r="H225" i="8"/>
  <c r="F225" i="8"/>
  <c r="H224" i="8"/>
  <c r="F224" i="8"/>
  <c r="H223" i="8"/>
  <c r="F223" i="8"/>
  <c r="H222" i="8"/>
  <c r="F222" i="8"/>
  <c r="H221" i="8"/>
  <c r="F221" i="8"/>
  <c r="H220" i="8"/>
  <c r="F220" i="8"/>
  <c r="H219" i="8"/>
  <c r="F219" i="8"/>
  <c r="H218" i="8"/>
  <c r="F218" i="8"/>
  <c r="H217" i="8"/>
  <c r="F217" i="8"/>
  <c r="H216" i="8"/>
  <c r="F216" i="8"/>
  <c r="H215" i="8"/>
  <c r="F215" i="8"/>
  <c r="H214" i="8"/>
  <c r="F214" i="8"/>
  <c r="H213" i="8"/>
  <c r="F213" i="8"/>
  <c r="H212" i="8"/>
  <c r="F212" i="8"/>
  <c r="H211" i="8"/>
  <c r="F211" i="8"/>
  <c r="H210" i="8"/>
  <c r="F210" i="8"/>
  <c r="H209" i="8"/>
  <c r="F209" i="8"/>
  <c r="H208" i="8"/>
  <c r="F208" i="8"/>
  <c r="H207" i="8"/>
  <c r="F207" i="8"/>
  <c r="H206" i="8"/>
  <c r="F206" i="8"/>
  <c r="H205" i="8"/>
  <c r="F205" i="8"/>
  <c r="H204" i="8"/>
  <c r="F204" i="8"/>
  <c r="H203" i="8"/>
  <c r="F203" i="8"/>
  <c r="H202" i="8"/>
  <c r="F202" i="8"/>
  <c r="H201" i="8"/>
  <c r="F201" i="8"/>
  <c r="H200" i="8"/>
  <c r="F200" i="8"/>
  <c r="H199" i="8"/>
  <c r="F199" i="8"/>
  <c r="H198" i="8"/>
  <c r="F198" i="8"/>
  <c r="H197" i="8"/>
  <c r="F197" i="8"/>
  <c r="H196" i="8"/>
  <c r="F196" i="8"/>
  <c r="H195" i="8"/>
  <c r="F195" i="8"/>
  <c r="H194" i="8"/>
  <c r="F194" i="8"/>
  <c r="H193" i="8"/>
  <c r="F193" i="8"/>
  <c r="H192" i="8"/>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M59" i="8"/>
  <c r="L59" i="8"/>
  <c r="H59" i="8"/>
  <c r="F59" i="8"/>
  <c r="M58" i="8"/>
  <c r="L58" i="8"/>
  <c r="H58" i="8"/>
  <c r="F58" i="8"/>
  <c r="M57" i="8"/>
  <c r="L57" i="8"/>
  <c r="H57" i="8"/>
  <c r="F57" i="8"/>
  <c r="M56" i="8"/>
  <c r="L56" i="8"/>
  <c r="H56" i="8"/>
  <c r="F56" i="8"/>
  <c r="M55" i="8"/>
  <c r="L55" i="8"/>
  <c r="H55" i="8"/>
  <c r="F55" i="8"/>
  <c r="M54" i="8"/>
  <c r="L54" i="8"/>
  <c r="H54" i="8"/>
  <c r="F54" i="8"/>
  <c r="M53" i="8"/>
  <c r="L53" i="8"/>
  <c r="H53" i="8"/>
  <c r="F53" i="8"/>
  <c r="M52" i="8"/>
  <c r="L52" i="8"/>
  <c r="H52" i="8"/>
  <c r="F52" i="8"/>
  <c r="M51" i="8"/>
  <c r="L51" i="8"/>
  <c r="H51" i="8"/>
  <c r="F51" i="8"/>
  <c r="M50" i="8"/>
  <c r="L50" i="8"/>
  <c r="H50" i="8"/>
  <c r="F50" i="8"/>
  <c r="M49" i="8"/>
  <c r="L49" i="8"/>
  <c r="H49" i="8"/>
  <c r="F49" i="8"/>
  <c r="M48" i="8"/>
  <c r="L48" i="8"/>
  <c r="H48" i="8"/>
  <c r="F48" i="8"/>
  <c r="M47" i="8"/>
  <c r="L47" i="8"/>
  <c r="H47" i="8"/>
  <c r="F47" i="8"/>
  <c r="M46" i="8"/>
  <c r="L46" i="8"/>
  <c r="H46" i="8"/>
  <c r="F46" i="8"/>
  <c r="M45" i="8"/>
  <c r="L45" i="8"/>
  <c r="H45" i="8"/>
  <c r="F45" i="8"/>
  <c r="M44" i="8"/>
  <c r="L44" i="8"/>
  <c r="H44" i="8"/>
  <c r="F44" i="8"/>
  <c r="M43" i="8"/>
  <c r="L43" i="8"/>
  <c r="H43" i="8"/>
  <c r="F43" i="8"/>
  <c r="M42" i="8"/>
  <c r="L42" i="8"/>
  <c r="H42" i="8"/>
  <c r="F42" i="8"/>
  <c r="M41" i="8"/>
  <c r="L41" i="8"/>
  <c r="H41" i="8"/>
  <c r="F41" i="8"/>
  <c r="M40" i="8"/>
  <c r="L40" i="8"/>
  <c r="H40" i="8"/>
  <c r="F40" i="8"/>
  <c r="M39" i="8"/>
  <c r="L39" i="8"/>
  <c r="H39" i="8"/>
  <c r="F39" i="8"/>
  <c r="M38" i="8"/>
  <c r="L38" i="8"/>
  <c r="H38" i="8"/>
  <c r="F38" i="8"/>
  <c r="M37" i="8"/>
  <c r="L37" i="8"/>
  <c r="H37" i="8"/>
  <c r="F37" i="8"/>
  <c r="M36" i="8"/>
  <c r="L36" i="8"/>
  <c r="H36" i="8"/>
  <c r="F36" i="8"/>
  <c r="M35" i="8"/>
  <c r="L35" i="8"/>
  <c r="H35" i="8"/>
  <c r="F35" i="8"/>
  <c r="M34" i="8"/>
  <c r="L34" i="8"/>
  <c r="H34" i="8"/>
  <c r="F34" i="8"/>
  <c r="M33" i="8"/>
  <c r="L33" i="8"/>
  <c r="H33" i="8"/>
  <c r="F33" i="8"/>
  <c r="M32" i="8"/>
  <c r="L32" i="8"/>
  <c r="H32" i="8"/>
  <c r="F32" i="8"/>
  <c r="M31" i="8"/>
  <c r="L31" i="8"/>
  <c r="H31" i="8"/>
  <c r="F31" i="8"/>
  <c r="M30" i="8"/>
  <c r="L30" i="8"/>
  <c r="H30" i="8"/>
  <c r="F30" i="8"/>
  <c r="M29" i="8"/>
  <c r="L29" i="8"/>
  <c r="H29" i="8"/>
  <c r="F29" i="8"/>
  <c r="M28" i="8"/>
  <c r="L28" i="8"/>
  <c r="H28" i="8"/>
  <c r="F28" i="8"/>
  <c r="M27" i="8"/>
  <c r="L27" i="8"/>
  <c r="H27" i="8"/>
  <c r="F27" i="8"/>
  <c r="M26" i="8"/>
  <c r="L26" i="8"/>
  <c r="H26" i="8"/>
  <c r="F26" i="8"/>
  <c r="M25" i="8"/>
  <c r="L25" i="8"/>
  <c r="H25" i="8"/>
  <c r="F25" i="8"/>
  <c r="M24" i="8"/>
  <c r="L24" i="8"/>
  <c r="H24" i="8"/>
  <c r="F24" i="8"/>
  <c r="M23" i="8"/>
  <c r="L23" i="8"/>
  <c r="H23" i="8"/>
  <c r="F23" i="8"/>
  <c r="M22" i="8"/>
  <c r="L22" i="8"/>
  <c r="H22" i="8"/>
  <c r="F22" i="8"/>
  <c r="M21" i="8"/>
  <c r="L21" i="8"/>
  <c r="H21" i="8"/>
  <c r="F21" i="8"/>
  <c r="M20" i="8"/>
  <c r="L20" i="8"/>
  <c r="H20" i="8"/>
  <c r="F20" i="8"/>
  <c r="M19" i="8"/>
  <c r="L19" i="8"/>
  <c r="H19" i="8"/>
  <c r="F19" i="8"/>
  <c r="M18" i="8"/>
  <c r="L18" i="8"/>
  <c r="H18" i="8"/>
  <c r="F18" i="8"/>
  <c r="M17" i="8"/>
  <c r="L17" i="8"/>
  <c r="H17" i="8"/>
  <c r="F17" i="8"/>
  <c r="M16" i="8"/>
  <c r="L16" i="8"/>
  <c r="H16" i="8"/>
  <c r="F16" i="8"/>
  <c r="M15" i="8"/>
  <c r="L15" i="8"/>
  <c r="H15" i="8"/>
  <c r="F15" i="8"/>
  <c r="M14" i="8"/>
  <c r="L14" i="8"/>
  <c r="M13" i="8"/>
  <c r="L13" i="8"/>
  <c r="M12" i="8"/>
  <c r="L12" i="8"/>
  <c r="M11" i="8"/>
  <c r="L11" i="8"/>
  <c r="M10" i="8"/>
  <c r="L10" i="8"/>
  <c r="M9" i="8"/>
  <c r="L9" i="8"/>
  <c r="P8" i="8"/>
  <c r="M8" i="8"/>
  <c r="L8" i="8"/>
  <c r="K5" i="7"/>
  <c r="K3" i="7"/>
  <c r="H3" i="7"/>
  <c r="H5" i="7"/>
  <c r="J2" i="6"/>
  <c r="A8" i="6"/>
  <c r="A7" i="6"/>
  <c r="C7" i="6"/>
  <c r="C8" i="6"/>
  <c r="A9" i="6"/>
  <c r="C9" i="6"/>
  <c r="A10" i="6"/>
  <c r="C10" i="6"/>
  <c r="A11" i="6"/>
  <c r="C11" i="6"/>
  <c r="A12" i="6"/>
  <c r="C12" i="6"/>
  <c r="A13" i="6"/>
  <c r="C13" i="6"/>
  <c r="A14" i="6"/>
  <c r="C14" i="6"/>
  <c r="A15" i="6"/>
  <c r="C15" i="6"/>
  <c r="A16" i="6"/>
  <c r="C16" i="6"/>
  <c r="A17" i="6"/>
  <c r="C17" i="6"/>
  <c r="A18" i="6"/>
  <c r="C18" i="6"/>
  <c r="A19" i="6"/>
  <c r="C19" i="6"/>
  <c r="A20" i="6"/>
  <c r="C20" i="6"/>
  <c r="A21" i="6"/>
  <c r="C21" i="6"/>
  <c r="A22" i="6"/>
  <c r="C22" i="6"/>
  <c r="A23" i="6"/>
  <c r="C23" i="6"/>
  <c r="A24" i="6"/>
  <c r="C24" i="6"/>
  <c r="A25" i="6"/>
  <c r="C25" i="6"/>
  <c r="A26" i="6"/>
  <c r="C26" i="6"/>
  <c r="A27" i="6"/>
  <c r="C27" i="6"/>
  <c r="A28" i="6"/>
  <c r="C28" i="6"/>
  <c r="A29" i="6"/>
  <c r="C29" i="6"/>
  <c r="A30" i="6"/>
  <c r="C30" i="6"/>
  <c r="A31" i="6"/>
  <c r="C31" i="6"/>
  <c r="A32" i="6"/>
  <c r="C32" i="6"/>
  <c r="A33" i="6"/>
  <c r="C33" i="6"/>
  <c r="A34" i="6"/>
  <c r="C34" i="6"/>
  <c r="A35" i="6"/>
  <c r="C35" i="6"/>
  <c r="A36" i="6"/>
  <c r="C36" i="6"/>
  <c r="A37" i="6"/>
  <c r="C37" i="6"/>
  <c r="A38" i="6"/>
  <c r="C38" i="6"/>
  <c r="A39" i="6"/>
  <c r="C39" i="6"/>
  <c r="A40" i="6"/>
  <c r="C40" i="6"/>
  <c r="A41" i="6"/>
  <c r="C41" i="6"/>
  <c r="A42" i="6"/>
  <c r="C42" i="6"/>
  <c r="A43" i="6"/>
  <c r="C43" i="6"/>
  <c r="A44" i="6"/>
  <c r="C44" i="6"/>
  <c r="A45" i="6"/>
  <c r="C45" i="6"/>
  <c r="A46" i="6"/>
  <c r="C46" i="6"/>
  <c r="A47" i="6"/>
  <c r="C47" i="6"/>
  <c r="A48" i="6"/>
  <c r="C48" i="6"/>
  <c r="A49" i="6"/>
  <c r="C49" i="6"/>
  <c r="A50" i="6"/>
  <c r="C50" i="6"/>
  <c r="A51" i="6"/>
  <c r="C51" i="6"/>
  <c r="A52" i="6"/>
  <c r="C52" i="6"/>
  <c r="A53" i="6"/>
  <c r="C53" i="6"/>
  <c r="A54" i="6"/>
  <c r="C54" i="6"/>
  <c r="A55" i="6"/>
  <c r="C55" i="6"/>
  <c r="A56" i="6"/>
  <c r="C56" i="6"/>
  <c r="A57" i="6"/>
  <c r="C57" i="6"/>
  <c r="A58" i="6"/>
  <c r="C58" i="6"/>
  <c r="A59" i="6"/>
  <c r="C59" i="6"/>
  <c r="A60" i="6"/>
  <c r="C60" i="6"/>
  <c r="A61" i="6"/>
  <c r="C61" i="6"/>
  <c r="A62" i="6"/>
  <c r="C62" i="6"/>
  <c r="A63" i="6"/>
  <c r="C63" i="6"/>
  <c r="A64" i="6"/>
  <c r="C64" i="6"/>
  <c r="A65" i="6"/>
  <c r="C65" i="6"/>
  <c r="A66" i="6"/>
  <c r="C66" i="6"/>
  <c r="A67" i="6"/>
  <c r="C67" i="6"/>
  <c r="A68" i="6"/>
  <c r="C68" i="6"/>
  <c r="A69" i="6"/>
  <c r="C69" i="6"/>
  <c r="A70" i="6"/>
  <c r="C70" i="6"/>
  <c r="A71" i="6"/>
  <c r="C71" i="6"/>
  <c r="A72" i="6"/>
  <c r="C72" i="6"/>
  <c r="A73" i="6"/>
  <c r="C73" i="6"/>
  <c r="A74" i="6"/>
  <c r="C74" i="6"/>
  <c r="A75" i="6"/>
  <c r="C75" i="6"/>
  <c r="A76" i="6"/>
  <c r="C76" i="6"/>
  <c r="A77" i="6"/>
  <c r="C77" i="6"/>
  <c r="A78" i="6"/>
  <c r="C78" i="6"/>
  <c r="A79" i="6"/>
  <c r="C79" i="6"/>
  <c r="A80" i="6"/>
  <c r="C80" i="6"/>
  <c r="A81" i="6"/>
  <c r="C81" i="6"/>
  <c r="A82" i="6"/>
  <c r="C82" i="6"/>
  <c r="A83" i="6"/>
  <c r="C83" i="6"/>
  <c r="A84" i="6"/>
  <c r="C84" i="6"/>
  <c r="A85" i="6"/>
  <c r="C85" i="6"/>
  <c r="A86" i="6"/>
  <c r="C86" i="6"/>
  <c r="A87" i="6"/>
  <c r="C87" i="6"/>
  <c r="A88" i="6"/>
  <c r="C88" i="6"/>
  <c r="A89" i="6"/>
  <c r="C89" i="6"/>
  <c r="A90" i="6"/>
  <c r="C90" i="6"/>
  <c r="A91" i="6"/>
  <c r="C91" i="6"/>
  <c r="A92" i="6"/>
  <c r="C92" i="6"/>
  <c r="A93" i="6"/>
  <c r="C93" i="6"/>
  <c r="A94" i="6"/>
  <c r="C94" i="6"/>
  <c r="A95" i="6"/>
  <c r="C95" i="6"/>
  <c r="A96" i="6"/>
  <c r="C96" i="6"/>
  <c r="A97" i="6"/>
  <c r="C97" i="6"/>
  <c r="A98" i="6"/>
  <c r="C98" i="6"/>
  <c r="A99" i="6"/>
  <c r="C99" i="6"/>
  <c r="A100" i="6"/>
  <c r="C100" i="6"/>
  <c r="A101" i="6"/>
  <c r="C101" i="6"/>
  <c r="A102" i="6"/>
  <c r="C102" i="6"/>
  <c r="A103" i="6"/>
  <c r="C103" i="6"/>
  <c r="A104" i="6"/>
  <c r="C104" i="6"/>
  <c r="A105" i="6"/>
  <c r="C105" i="6"/>
  <c r="A106" i="6"/>
  <c r="C106" i="6"/>
  <c r="A107" i="6"/>
  <c r="C107" i="6"/>
  <c r="A108" i="6"/>
  <c r="C108" i="6"/>
  <c r="A109" i="6"/>
  <c r="C109" i="6"/>
  <c r="A110" i="6"/>
  <c r="C110" i="6"/>
  <c r="A111" i="6"/>
  <c r="C111" i="6"/>
  <c r="A112" i="6"/>
  <c r="C112" i="6"/>
  <c r="A113" i="6"/>
  <c r="C113" i="6"/>
  <c r="A114" i="6"/>
  <c r="C114" i="6"/>
  <c r="A115" i="6"/>
  <c r="C115" i="6"/>
  <c r="A116" i="6"/>
  <c r="C116" i="6"/>
  <c r="A117" i="6"/>
  <c r="C117" i="6"/>
  <c r="A118" i="6"/>
  <c r="C118" i="6"/>
  <c r="A119" i="6"/>
  <c r="C119" i="6"/>
  <c r="A120" i="6"/>
  <c r="C120" i="6"/>
  <c r="A121" i="6"/>
  <c r="C121" i="6"/>
  <c r="A122" i="6"/>
  <c r="C122" i="6"/>
  <c r="A123" i="6"/>
  <c r="C123" i="6"/>
  <c r="A124" i="6"/>
  <c r="C124" i="6"/>
  <c r="A125" i="6"/>
  <c r="C125" i="6"/>
  <c r="A126" i="6"/>
  <c r="C126" i="6"/>
  <c r="A127" i="6"/>
  <c r="C127" i="6"/>
  <c r="A128" i="6"/>
  <c r="C128" i="6"/>
  <c r="A129" i="6"/>
  <c r="C129" i="6"/>
  <c r="A130" i="6"/>
  <c r="C130" i="6"/>
  <c r="A131" i="6"/>
  <c r="C131" i="6"/>
  <c r="A132" i="6"/>
  <c r="C132" i="6"/>
  <c r="A133" i="6"/>
  <c r="C133" i="6"/>
  <c r="A134" i="6"/>
  <c r="C134" i="6"/>
  <c r="A135" i="6"/>
  <c r="C135" i="6"/>
  <c r="A136" i="6"/>
  <c r="C136" i="6"/>
  <c r="A137" i="6"/>
  <c r="C137" i="6"/>
  <c r="A138" i="6"/>
  <c r="C138" i="6"/>
  <c r="A139" i="6"/>
  <c r="C139" i="6"/>
  <c r="A140" i="6"/>
  <c r="C140" i="6"/>
  <c r="A141" i="6"/>
  <c r="C141" i="6"/>
  <c r="A142" i="6"/>
  <c r="C142" i="6"/>
  <c r="A143" i="6"/>
  <c r="C143" i="6"/>
  <c r="A144" i="6"/>
  <c r="C144" i="6"/>
  <c r="A145" i="6"/>
  <c r="C145" i="6"/>
  <c r="A146" i="6"/>
  <c r="C146" i="6"/>
  <c r="A147" i="6"/>
  <c r="C147" i="6"/>
  <c r="A148" i="6"/>
  <c r="C148" i="6"/>
  <c r="A149" i="6"/>
  <c r="C149" i="6"/>
  <c r="A150" i="6"/>
  <c r="C150" i="6"/>
  <c r="A151" i="6"/>
  <c r="C151" i="6"/>
  <c r="A152" i="6"/>
  <c r="C152" i="6"/>
  <c r="A153" i="6"/>
  <c r="C153" i="6"/>
  <c r="A154" i="6"/>
  <c r="C154" i="6"/>
  <c r="A155" i="6"/>
  <c r="C155" i="6"/>
  <c r="A156" i="6"/>
  <c r="C156" i="6"/>
  <c r="A157" i="6"/>
  <c r="C157" i="6"/>
  <c r="A158" i="6"/>
  <c r="C158" i="6"/>
  <c r="A159" i="6"/>
  <c r="C159" i="6"/>
  <c r="A160" i="6"/>
  <c r="C160" i="6"/>
  <c r="A161" i="6"/>
  <c r="C161" i="6"/>
  <c r="A162" i="6"/>
  <c r="C162" i="6"/>
  <c r="A163" i="6"/>
  <c r="C163" i="6"/>
  <c r="A164" i="6"/>
  <c r="C164" i="6"/>
  <c r="A165" i="6"/>
  <c r="C165" i="6"/>
  <c r="A166" i="6"/>
  <c r="C166" i="6"/>
  <c r="A167" i="6"/>
  <c r="C167" i="6"/>
  <c r="A168" i="6"/>
  <c r="C168" i="6"/>
  <c r="A169" i="6"/>
  <c r="C169" i="6"/>
  <c r="A170" i="6"/>
  <c r="C170" i="6"/>
  <c r="A171" i="6"/>
  <c r="C171" i="6"/>
  <c r="A172" i="6"/>
  <c r="C172" i="6"/>
  <c r="A173" i="6"/>
  <c r="C173" i="6"/>
  <c r="A174" i="6"/>
  <c r="C174" i="6"/>
  <c r="A175" i="6"/>
  <c r="C175" i="6"/>
  <c r="A176" i="6"/>
  <c r="C176" i="6"/>
  <c r="A177" i="6"/>
  <c r="C177" i="6"/>
  <c r="A178" i="6"/>
  <c r="C178" i="6"/>
  <c r="A179" i="6"/>
  <c r="C179" i="6"/>
  <c r="A180" i="6"/>
  <c r="C180" i="6"/>
  <c r="A181" i="6"/>
  <c r="C181" i="6"/>
  <c r="A182" i="6"/>
  <c r="C182" i="6"/>
  <c r="A183" i="6"/>
  <c r="C183" i="6"/>
  <c r="A184" i="6"/>
  <c r="C184" i="6"/>
  <c r="A185" i="6"/>
  <c r="C185" i="6"/>
  <c r="A186" i="6"/>
  <c r="C186" i="6"/>
  <c r="A187" i="6"/>
  <c r="C187" i="6"/>
  <c r="A188" i="6"/>
  <c r="C188" i="6"/>
  <c r="A189" i="6"/>
  <c r="C189" i="6"/>
  <c r="A190" i="6"/>
  <c r="C190" i="6"/>
  <c r="A191" i="6"/>
  <c r="C191" i="6"/>
  <c r="A192" i="6"/>
  <c r="C192" i="6"/>
  <c r="A193" i="6"/>
  <c r="C193" i="6"/>
  <c r="A194" i="6"/>
  <c r="C194" i="6"/>
  <c r="A195" i="6"/>
  <c r="C195" i="6"/>
  <c r="A196" i="6"/>
  <c r="C196" i="6"/>
  <c r="A197" i="6"/>
  <c r="C197" i="6"/>
  <c r="A198" i="6"/>
  <c r="C198" i="6"/>
  <c r="A199" i="6"/>
  <c r="C199" i="6"/>
  <c r="A200" i="6"/>
  <c r="C200" i="6"/>
  <c r="A201" i="6"/>
  <c r="C201" i="6"/>
  <c r="A202" i="6"/>
  <c r="C202" i="6"/>
  <c r="A203" i="6"/>
  <c r="C203" i="6"/>
  <c r="A204" i="6"/>
  <c r="C204" i="6"/>
  <c r="A205" i="6"/>
  <c r="C205" i="6"/>
  <c r="A206" i="6"/>
  <c r="C206" i="6"/>
  <c r="A207" i="6"/>
  <c r="C207" i="6"/>
  <c r="A208" i="6"/>
  <c r="C208" i="6"/>
  <c r="A209" i="6"/>
  <c r="C209" i="6"/>
  <c r="A210" i="6"/>
  <c r="C210" i="6"/>
  <c r="A211" i="6"/>
  <c r="C211" i="6"/>
  <c r="A212" i="6"/>
  <c r="C212" i="6"/>
  <c r="A213" i="6"/>
  <c r="C213" i="6"/>
  <c r="A214" i="6"/>
  <c r="C214" i="6"/>
  <c r="A215" i="6"/>
  <c r="C215" i="6"/>
  <c r="A216" i="6"/>
  <c r="C216" i="6"/>
  <c r="A217" i="6"/>
  <c r="C217" i="6"/>
  <c r="A218" i="6"/>
  <c r="C218" i="6"/>
  <c r="A219" i="6"/>
  <c r="C219" i="6"/>
  <c r="A220" i="6"/>
  <c r="C220" i="6"/>
  <c r="A221" i="6"/>
  <c r="C221" i="6"/>
  <c r="A222" i="6"/>
  <c r="C222" i="6"/>
  <c r="A223" i="6"/>
  <c r="C223" i="6"/>
  <c r="A224" i="6"/>
  <c r="C224" i="6"/>
  <c r="A225" i="6"/>
  <c r="C225" i="6"/>
  <c r="A226" i="6"/>
  <c r="C226" i="6"/>
  <c r="A227" i="6"/>
  <c r="C227" i="6"/>
  <c r="A228" i="6"/>
  <c r="C228" i="6"/>
  <c r="A229" i="6"/>
  <c r="C229" i="6"/>
  <c r="A230" i="6"/>
  <c r="C230" i="6"/>
  <c r="A231" i="6"/>
  <c r="C231" i="6"/>
  <c r="A232" i="6"/>
  <c r="C232" i="6"/>
  <c r="A233" i="6"/>
  <c r="C233" i="6"/>
  <c r="A234" i="6"/>
  <c r="C234" i="6"/>
  <c r="A235" i="6"/>
  <c r="C235" i="6"/>
  <c r="A236" i="6"/>
  <c r="C236" i="6"/>
  <c r="A237" i="6"/>
  <c r="C237" i="6"/>
  <c r="A238" i="6"/>
  <c r="C238" i="6"/>
  <c r="A239" i="6"/>
  <c r="C239" i="6"/>
  <c r="A240" i="6"/>
  <c r="C240" i="6"/>
  <c r="A241" i="6"/>
  <c r="C241" i="6"/>
  <c r="A242" i="6"/>
  <c r="C242" i="6"/>
  <c r="A243" i="6"/>
  <c r="C243" i="6"/>
  <c r="A244" i="6"/>
  <c r="C244" i="6"/>
  <c r="A245" i="6"/>
  <c r="C245" i="6"/>
  <c r="A246" i="6"/>
  <c r="C246" i="6"/>
  <c r="A247" i="6"/>
  <c r="C247" i="6"/>
  <c r="A248" i="6"/>
  <c r="C248" i="6"/>
  <c r="A249" i="6"/>
  <c r="C249" i="6"/>
  <c r="A250" i="6"/>
  <c r="C250" i="6"/>
  <c r="A251" i="6"/>
  <c r="C251" i="6"/>
  <c r="A252" i="6"/>
  <c r="C252" i="6"/>
  <c r="A253" i="6"/>
  <c r="C253" i="6"/>
  <c r="A254" i="6"/>
  <c r="C254" i="6"/>
  <c r="A255" i="6"/>
  <c r="C255" i="6"/>
  <c r="A256" i="6"/>
  <c r="C256" i="6"/>
  <c r="A257" i="6"/>
  <c r="C257" i="6"/>
  <c r="A258" i="6"/>
  <c r="C258" i="6"/>
  <c r="A259" i="6"/>
  <c r="C259" i="6"/>
  <c r="A260" i="6"/>
  <c r="C260" i="6"/>
  <c r="A261" i="6"/>
  <c r="C261" i="6"/>
  <c r="A262" i="6"/>
  <c r="C262" i="6"/>
  <c r="A263" i="6"/>
  <c r="C263" i="6"/>
  <c r="A264" i="6"/>
  <c r="C264" i="6"/>
  <c r="A265" i="6"/>
  <c r="C265" i="6"/>
  <c r="A266" i="6"/>
  <c r="C266" i="6"/>
  <c r="A267" i="6"/>
  <c r="C267" i="6"/>
  <c r="A268" i="6"/>
  <c r="C268" i="6"/>
  <c r="A269" i="6"/>
  <c r="C269" i="6"/>
  <c r="A270" i="6"/>
  <c r="C270" i="6"/>
  <c r="A271" i="6"/>
  <c r="C271" i="6"/>
  <c r="A272" i="6"/>
  <c r="C272" i="6"/>
  <c r="A273" i="6"/>
  <c r="C273" i="6"/>
  <c r="A274" i="6"/>
  <c r="C274" i="6"/>
  <c r="A275" i="6"/>
  <c r="C275" i="6"/>
  <c r="A276" i="6"/>
  <c r="C276" i="6"/>
  <c r="A277" i="6"/>
  <c r="C277" i="6"/>
  <c r="A278" i="6"/>
  <c r="C278" i="6"/>
  <c r="A279" i="6"/>
  <c r="C279" i="6"/>
  <c r="A280" i="6"/>
  <c r="C280" i="6"/>
  <c r="A281" i="6"/>
  <c r="C281" i="6"/>
  <c r="A282" i="6"/>
  <c r="C282" i="6"/>
  <c r="A283" i="6"/>
  <c r="C283" i="6"/>
  <c r="A284" i="6"/>
  <c r="C284" i="6"/>
  <c r="A285" i="6"/>
  <c r="C285" i="6"/>
  <c r="A286" i="6"/>
  <c r="C286" i="6"/>
  <c r="A287" i="6"/>
  <c r="C287" i="6"/>
  <c r="A288" i="6"/>
  <c r="C288" i="6"/>
  <c r="A289" i="6"/>
  <c r="C289" i="6"/>
  <c r="A290" i="6"/>
  <c r="C290" i="6"/>
  <c r="A291" i="6"/>
  <c r="C291" i="6"/>
  <c r="A292" i="6"/>
  <c r="C292" i="6"/>
  <c r="A293" i="6"/>
  <c r="C293" i="6"/>
  <c r="A294" i="6"/>
  <c r="C294" i="6"/>
  <c r="A295" i="6"/>
  <c r="C295" i="6"/>
  <c r="A296" i="6"/>
  <c r="C296" i="6"/>
  <c r="A297" i="6"/>
  <c r="C297" i="6"/>
  <c r="A298" i="6"/>
  <c r="C298" i="6"/>
  <c r="A299" i="6"/>
  <c r="C299" i="6"/>
  <c r="A300" i="6"/>
  <c r="C300" i="6"/>
  <c r="A301" i="6"/>
  <c r="C301" i="6"/>
  <c r="A302" i="6"/>
  <c r="C302" i="6"/>
  <c r="A303" i="6"/>
  <c r="C303" i="6"/>
  <c r="A304" i="6"/>
  <c r="C304" i="6"/>
  <c r="A305" i="6"/>
  <c r="C305" i="6"/>
  <c r="A306" i="6"/>
  <c r="C306" i="6"/>
  <c r="A307" i="6"/>
  <c r="C307" i="6"/>
  <c r="A308" i="6"/>
  <c r="C308" i="6"/>
  <c r="A309" i="6"/>
  <c r="C309" i="6"/>
  <c r="A310" i="6"/>
  <c r="C310" i="6"/>
  <c r="A311" i="6"/>
  <c r="C311" i="6"/>
  <c r="A312" i="6"/>
  <c r="C312" i="6"/>
  <c r="A313" i="6"/>
  <c r="C313" i="6"/>
  <c r="A314" i="6"/>
  <c r="C314" i="6"/>
  <c r="A315" i="6"/>
  <c r="C315" i="6"/>
  <c r="A316" i="6"/>
  <c r="C316" i="6"/>
  <c r="A317" i="6"/>
  <c r="C317" i="6"/>
  <c r="A318" i="6"/>
  <c r="C318" i="6"/>
  <c r="A319" i="6"/>
  <c r="C319" i="6"/>
  <c r="A320" i="6"/>
  <c r="C320" i="6"/>
  <c r="A321" i="6"/>
  <c r="C321" i="6"/>
  <c r="A322" i="6"/>
  <c r="C322" i="6"/>
  <c r="A323" i="6"/>
  <c r="C323" i="6"/>
  <c r="A324" i="6"/>
  <c r="C324" i="6"/>
  <c r="A325" i="6"/>
  <c r="C325" i="6"/>
  <c r="A326" i="6"/>
  <c r="C326" i="6"/>
  <c r="A327" i="6"/>
  <c r="C327" i="6"/>
  <c r="A328" i="6"/>
  <c r="C328" i="6"/>
  <c r="A329" i="6"/>
  <c r="C329" i="6"/>
  <c r="A330" i="6"/>
  <c r="C330" i="6"/>
  <c r="A331" i="6"/>
  <c r="C331" i="6"/>
  <c r="A332" i="6"/>
  <c r="C332" i="6"/>
  <c r="A333" i="6"/>
  <c r="C333" i="6"/>
  <c r="A334" i="6"/>
  <c r="C334" i="6"/>
  <c r="A335" i="6"/>
  <c r="C335" i="6"/>
  <c r="A336" i="6"/>
  <c r="C336" i="6"/>
  <c r="A337" i="6"/>
  <c r="C337" i="6"/>
  <c r="A338" i="6"/>
  <c r="C338" i="6"/>
  <c r="A339" i="6"/>
  <c r="C339" i="6"/>
  <c r="A340" i="6"/>
  <c r="C340" i="6"/>
  <c r="A341" i="6"/>
  <c r="C341" i="6"/>
  <c r="A342" i="6"/>
  <c r="C342" i="6"/>
  <c r="A343" i="6"/>
  <c r="C343" i="6"/>
  <c r="A344" i="6"/>
  <c r="C344" i="6"/>
  <c r="A345" i="6"/>
  <c r="C345" i="6"/>
  <c r="A346" i="6"/>
  <c r="C346" i="6"/>
  <c r="A347" i="6"/>
  <c r="C347" i="6"/>
  <c r="A348" i="6"/>
  <c r="C348" i="6"/>
  <c r="A349" i="6"/>
  <c r="C349" i="6"/>
  <c r="A350" i="6"/>
  <c r="C350" i="6"/>
  <c r="A351" i="6"/>
  <c r="C351" i="6"/>
  <c r="A352" i="6"/>
  <c r="C352" i="6"/>
  <c r="A353" i="6"/>
  <c r="C353" i="6"/>
  <c r="A354" i="6"/>
  <c r="C354" i="6"/>
  <c r="A355" i="6"/>
  <c r="C355" i="6"/>
  <c r="A356" i="6"/>
  <c r="C356" i="6"/>
  <c r="A357" i="6"/>
  <c r="C357" i="6"/>
  <c r="A358" i="6"/>
  <c r="C358" i="6"/>
  <c r="A359" i="6"/>
  <c r="C359" i="6"/>
  <c r="A360" i="6"/>
  <c r="C360" i="6"/>
  <c r="A361" i="6"/>
  <c r="C361" i="6"/>
  <c r="A362" i="6"/>
  <c r="C362" i="6"/>
  <c r="A363" i="6"/>
  <c r="C363" i="6"/>
  <c r="A364" i="6"/>
  <c r="C364" i="6"/>
  <c r="A365" i="6"/>
  <c r="C365" i="6"/>
  <c r="A366" i="6"/>
  <c r="C366" i="6"/>
  <c r="A367" i="6"/>
  <c r="C367" i="6"/>
  <c r="A368" i="6"/>
  <c r="C368" i="6"/>
  <c r="A369" i="6"/>
  <c r="C369" i="6"/>
  <c r="A370" i="6"/>
  <c r="C370" i="6"/>
  <c r="A371" i="6"/>
  <c r="C371" i="6"/>
  <c r="A372" i="6"/>
  <c r="C372" i="6"/>
  <c r="A373" i="6"/>
  <c r="C373" i="6"/>
  <c r="A374" i="6"/>
  <c r="C374" i="6"/>
  <c r="A375" i="6"/>
  <c r="C375" i="6"/>
  <c r="A376" i="6"/>
  <c r="C376" i="6"/>
  <c r="A377" i="6"/>
  <c r="C377" i="6"/>
  <c r="A378" i="6"/>
  <c r="C378" i="6"/>
  <c r="A379" i="6"/>
  <c r="C379" i="6"/>
  <c r="A380" i="6"/>
  <c r="C380" i="6"/>
  <c r="A381" i="6"/>
  <c r="C381" i="6"/>
  <c r="A382" i="6"/>
  <c r="C382" i="6"/>
  <c r="A383" i="6"/>
  <c r="C383" i="6"/>
  <c r="A384" i="6"/>
  <c r="C384" i="6"/>
  <c r="A385" i="6"/>
  <c r="C385" i="6"/>
  <c r="A386" i="6"/>
  <c r="C386" i="6"/>
  <c r="A387" i="6"/>
  <c r="C387" i="6"/>
  <c r="A388" i="6"/>
  <c r="C388" i="6"/>
  <c r="A389" i="6"/>
  <c r="C389" i="6"/>
  <c r="A390" i="6"/>
  <c r="C390" i="6"/>
  <c r="A391" i="6"/>
  <c r="C391" i="6"/>
  <c r="A392" i="6"/>
  <c r="C392" i="6"/>
  <c r="A393" i="6"/>
  <c r="C393" i="6"/>
  <c r="A394" i="6"/>
  <c r="C394" i="6"/>
  <c r="A395" i="6"/>
  <c r="C395" i="6"/>
  <c r="A396" i="6"/>
  <c r="C396" i="6"/>
  <c r="A397" i="6"/>
  <c r="C397" i="6"/>
  <c r="A398" i="6"/>
  <c r="C398" i="6"/>
  <c r="A399" i="6"/>
  <c r="C399" i="6"/>
  <c r="A400" i="6"/>
  <c r="C400" i="6"/>
  <c r="A401" i="6"/>
  <c r="C401" i="6"/>
  <c r="A402" i="6"/>
  <c r="C402" i="6"/>
  <c r="A403" i="6"/>
  <c r="C403" i="6"/>
  <c r="A404" i="6"/>
  <c r="C404" i="6"/>
  <c r="A405" i="6"/>
  <c r="C405" i="6"/>
  <c r="A406" i="6"/>
  <c r="C406" i="6"/>
  <c r="A407" i="6"/>
  <c r="C407" i="6"/>
  <c r="A408" i="6"/>
  <c r="C408" i="6"/>
  <c r="A409" i="6"/>
  <c r="C409" i="6"/>
  <c r="A410" i="6"/>
  <c r="C410" i="6"/>
  <c r="A411" i="6"/>
  <c r="C411" i="6"/>
  <c r="A412" i="6"/>
  <c r="C412" i="6"/>
  <c r="A413" i="6"/>
  <c r="C413" i="6"/>
  <c r="A414" i="6"/>
  <c r="C414" i="6"/>
  <c r="A415" i="6"/>
  <c r="C415" i="6"/>
  <c r="A416" i="6"/>
  <c r="C416" i="6"/>
  <c r="A417" i="6"/>
  <c r="C417" i="6"/>
  <c r="A418" i="6"/>
  <c r="C418" i="6"/>
  <c r="A419" i="6"/>
  <c r="C419" i="6"/>
  <c r="A420" i="6"/>
  <c r="C420" i="6"/>
  <c r="A421" i="6"/>
  <c r="C421" i="6"/>
  <c r="A422" i="6"/>
  <c r="C422" i="6"/>
  <c r="A423" i="6"/>
  <c r="C423" i="6"/>
  <c r="A424" i="6"/>
  <c r="C424" i="6"/>
  <c r="A425" i="6"/>
  <c r="C425" i="6"/>
  <c r="A426" i="6"/>
  <c r="C426" i="6"/>
  <c r="A427" i="6"/>
  <c r="C427" i="6"/>
  <c r="A428" i="6"/>
  <c r="C428" i="6"/>
  <c r="A429" i="6"/>
  <c r="C429" i="6"/>
  <c r="A430" i="6"/>
  <c r="C430" i="6"/>
  <c r="A431" i="6"/>
  <c r="C431" i="6"/>
  <c r="A432" i="6"/>
  <c r="C432" i="6"/>
  <c r="A433" i="6"/>
  <c r="C433" i="6"/>
  <c r="A434" i="6"/>
  <c r="C434" i="6"/>
  <c r="A435" i="6"/>
  <c r="C435" i="6"/>
  <c r="A436" i="6"/>
  <c r="C436" i="6"/>
  <c r="A437" i="6"/>
  <c r="C437" i="6"/>
  <c r="A438" i="6"/>
  <c r="C438" i="6"/>
  <c r="A439" i="6"/>
  <c r="C439" i="6"/>
  <c r="A440" i="6"/>
  <c r="C440" i="6"/>
  <c r="A441" i="6"/>
  <c r="C441" i="6"/>
  <c r="A442" i="6"/>
  <c r="C442" i="6"/>
  <c r="A443" i="6"/>
  <c r="C443" i="6"/>
  <c r="A444" i="6"/>
  <c r="C444" i="6"/>
  <c r="A445" i="6"/>
  <c r="C445" i="6"/>
  <c r="A446" i="6"/>
  <c r="C446" i="6"/>
  <c r="A447" i="6"/>
  <c r="C447" i="6"/>
  <c r="A448" i="6"/>
  <c r="C448" i="6"/>
  <c r="A449" i="6"/>
  <c r="C449" i="6"/>
  <c r="A450" i="6"/>
  <c r="C450" i="6"/>
  <c r="A451" i="6"/>
  <c r="C451" i="6"/>
  <c r="A452" i="6"/>
  <c r="C452" i="6"/>
  <c r="A453" i="6"/>
  <c r="C453" i="6"/>
  <c r="A454" i="6"/>
  <c r="C454" i="6"/>
  <c r="A455" i="6"/>
  <c r="C455" i="6"/>
  <c r="A456" i="6"/>
  <c r="C456" i="6"/>
  <c r="A457" i="6"/>
  <c r="C457" i="6"/>
  <c r="A458" i="6"/>
  <c r="C458" i="6"/>
  <c r="A459" i="6"/>
  <c r="C459" i="6"/>
  <c r="A460" i="6"/>
  <c r="C460" i="6"/>
  <c r="A461" i="6"/>
  <c r="C461" i="6"/>
  <c r="A462" i="6"/>
  <c r="C462" i="6"/>
  <c r="A463" i="6"/>
  <c r="C463" i="6"/>
  <c r="A464" i="6"/>
  <c r="C464" i="6"/>
  <c r="A465" i="6"/>
  <c r="C465" i="6"/>
  <c r="A466" i="6"/>
  <c r="C466" i="6"/>
  <c r="A467" i="6"/>
  <c r="C467" i="6"/>
  <c r="A468" i="6"/>
  <c r="C468" i="6"/>
  <c r="A469" i="6"/>
  <c r="C469" i="6"/>
  <c r="A470" i="6"/>
  <c r="C470" i="6"/>
  <c r="A471" i="6"/>
  <c r="C471" i="6"/>
  <c r="A472" i="6"/>
  <c r="C472" i="6"/>
  <c r="A473" i="6"/>
  <c r="C473" i="6"/>
  <c r="A474" i="6"/>
  <c r="C474" i="6"/>
  <c r="A475" i="6"/>
  <c r="C475" i="6"/>
  <c r="A476" i="6"/>
  <c r="C476" i="6"/>
  <c r="A477" i="6"/>
  <c r="C477" i="6"/>
  <c r="A478" i="6"/>
  <c r="C478" i="6"/>
  <c r="A479" i="6"/>
  <c r="C479" i="6"/>
  <c r="A480" i="6"/>
  <c r="C480" i="6"/>
  <c r="A481" i="6"/>
  <c r="C481" i="6"/>
  <c r="A482" i="6"/>
  <c r="C482" i="6"/>
  <c r="A483" i="6"/>
  <c r="C483" i="6"/>
  <c r="A484" i="6"/>
  <c r="C484" i="6"/>
  <c r="A485" i="6"/>
  <c r="C485" i="6"/>
  <c r="A486" i="6"/>
  <c r="C486" i="6"/>
  <c r="A487" i="6"/>
  <c r="C487" i="6"/>
  <c r="A488" i="6"/>
  <c r="C488" i="6"/>
  <c r="A489" i="6"/>
  <c r="C489" i="6"/>
  <c r="A490" i="6"/>
  <c r="C490" i="6"/>
  <c r="A491" i="6"/>
  <c r="C491" i="6"/>
  <c r="A492" i="6"/>
  <c r="C492" i="6"/>
  <c r="A493" i="6"/>
  <c r="C493" i="6"/>
  <c r="A494" i="6"/>
  <c r="C494" i="6"/>
  <c r="A495" i="6"/>
  <c r="C495" i="6"/>
  <c r="A496" i="6"/>
  <c r="C496" i="6"/>
  <c r="A497" i="6"/>
  <c r="C497" i="6"/>
  <c r="A498" i="6"/>
  <c r="C498" i="6"/>
  <c r="A499" i="6"/>
  <c r="C499" i="6"/>
  <c r="A500" i="6"/>
  <c r="C500" i="6"/>
  <c r="A501" i="6"/>
  <c r="C501" i="6"/>
  <c r="A502" i="6"/>
  <c r="C502" i="6"/>
  <c r="A503" i="6"/>
  <c r="C503" i="6"/>
  <c r="A504" i="6"/>
  <c r="C504" i="6"/>
  <c r="A505" i="6"/>
  <c r="C505" i="6"/>
  <c r="A506" i="6"/>
  <c r="C506" i="6"/>
  <c r="A507" i="6"/>
  <c r="C507" i="6"/>
  <c r="A508" i="6"/>
  <c r="C508" i="6"/>
  <c r="A509" i="6"/>
  <c r="C509" i="6"/>
  <c r="A510" i="6"/>
  <c r="C510" i="6"/>
  <c r="A511" i="6"/>
  <c r="C511" i="6"/>
  <c r="A512" i="6"/>
  <c r="C512" i="6"/>
  <c r="A513" i="6"/>
  <c r="C513" i="6"/>
  <c r="A514" i="6"/>
  <c r="C514" i="6"/>
  <c r="A515" i="6"/>
  <c r="C515" i="6"/>
  <c r="A516" i="6"/>
  <c r="C516" i="6"/>
  <c r="A517" i="6"/>
  <c r="C517" i="6"/>
  <c r="A518" i="6"/>
  <c r="C518" i="6"/>
  <c r="A519" i="6"/>
  <c r="C519" i="6"/>
  <c r="A520" i="6"/>
  <c r="C520" i="6"/>
  <c r="A521" i="6"/>
  <c r="C521" i="6"/>
  <c r="A522" i="6"/>
  <c r="C522" i="6"/>
  <c r="A523" i="6"/>
  <c r="C523" i="6"/>
  <c r="A524" i="6"/>
  <c r="C524" i="6"/>
  <c r="A525" i="6"/>
  <c r="C525" i="6"/>
  <c r="A526" i="6"/>
  <c r="C526" i="6"/>
  <c r="A527" i="6"/>
  <c r="C527" i="6"/>
  <c r="A528" i="6"/>
  <c r="C528" i="6"/>
  <c r="A529" i="6"/>
  <c r="C529" i="6"/>
  <c r="A530" i="6"/>
  <c r="C530" i="6"/>
  <c r="A531" i="6"/>
  <c r="C531" i="6"/>
  <c r="A532" i="6"/>
  <c r="C532" i="6"/>
  <c r="A533" i="6"/>
  <c r="C533" i="6"/>
  <c r="A534" i="6"/>
  <c r="C534" i="6"/>
  <c r="A535" i="6"/>
  <c r="C535" i="6"/>
  <c r="A536" i="6"/>
  <c r="C536" i="6"/>
  <c r="A537" i="6"/>
  <c r="C537" i="6"/>
  <c r="A538" i="6"/>
  <c r="C538" i="6"/>
  <c r="A539" i="6"/>
  <c r="C539" i="6"/>
  <c r="A540" i="6"/>
  <c r="C540" i="6"/>
  <c r="A541" i="6"/>
  <c r="C541" i="6"/>
  <c r="A542" i="6"/>
  <c r="C542" i="6"/>
  <c r="A543" i="6"/>
  <c r="C543" i="6"/>
  <c r="A544" i="6"/>
  <c r="C544" i="6"/>
  <c r="A545" i="6"/>
  <c r="C545" i="6"/>
  <c r="A546" i="6"/>
  <c r="C546" i="6"/>
  <c r="A547" i="6"/>
  <c r="C547" i="6"/>
  <c r="A548" i="6"/>
  <c r="C548" i="6"/>
  <c r="A549" i="6"/>
  <c r="C549" i="6"/>
  <c r="A550" i="6"/>
  <c r="C550" i="6"/>
  <c r="A551" i="6"/>
  <c r="C551" i="6"/>
  <c r="A552" i="6"/>
  <c r="C552" i="6"/>
  <c r="A553" i="6"/>
  <c r="C553" i="6"/>
  <c r="A554" i="6"/>
  <c r="C554" i="6"/>
  <c r="A555" i="6"/>
  <c r="C555" i="6"/>
  <c r="A556" i="6"/>
  <c r="C556" i="6"/>
  <c r="A557" i="6"/>
  <c r="C557" i="6"/>
  <c r="A558" i="6"/>
  <c r="C558" i="6"/>
  <c r="A559" i="6"/>
  <c r="C559" i="6"/>
  <c r="A560" i="6"/>
  <c r="C560" i="6"/>
  <c r="A561" i="6"/>
  <c r="C561" i="6"/>
  <c r="A562" i="6"/>
  <c r="C562" i="6"/>
  <c r="A563" i="6"/>
  <c r="C563" i="6"/>
  <c r="A564" i="6"/>
  <c r="C564" i="6"/>
  <c r="A565" i="6"/>
  <c r="C565" i="6"/>
  <c r="A566" i="6"/>
  <c r="C566" i="6"/>
  <c r="A567" i="6"/>
  <c r="C567" i="6"/>
  <c r="A568" i="6"/>
  <c r="C568" i="6"/>
  <c r="A569" i="6"/>
  <c r="C569" i="6"/>
  <c r="A570" i="6"/>
  <c r="C570" i="6"/>
  <c r="A571" i="6"/>
  <c r="C571" i="6"/>
  <c r="A572" i="6"/>
  <c r="C572" i="6"/>
  <c r="A573" i="6"/>
  <c r="C573" i="6"/>
  <c r="A574" i="6"/>
  <c r="C574" i="6"/>
  <c r="A575" i="6"/>
  <c r="C575" i="6"/>
  <c r="A576" i="6"/>
  <c r="C576" i="6"/>
  <c r="A577" i="6"/>
  <c r="C577" i="6"/>
  <c r="A578" i="6"/>
  <c r="C578" i="6"/>
  <c r="A579" i="6"/>
  <c r="C579" i="6"/>
  <c r="A580" i="6"/>
  <c r="C580" i="6"/>
  <c r="A581" i="6"/>
  <c r="C581" i="6"/>
  <c r="A582" i="6"/>
  <c r="C582" i="6"/>
  <c r="A583" i="6"/>
  <c r="C583" i="6"/>
  <c r="A584" i="6"/>
  <c r="C584" i="6"/>
  <c r="A585" i="6"/>
  <c r="C585" i="6"/>
  <c r="A586" i="6"/>
  <c r="C586" i="6"/>
  <c r="A587" i="6"/>
  <c r="C587" i="6"/>
  <c r="A588" i="6"/>
  <c r="C588" i="6"/>
  <c r="A589" i="6"/>
  <c r="C589" i="6"/>
  <c r="A590" i="6"/>
  <c r="C590" i="6"/>
  <c r="A591" i="6"/>
  <c r="C591" i="6"/>
  <c r="A592" i="6"/>
  <c r="C592" i="6"/>
  <c r="A593" i="6"/>
  <c r="C593" i="6"/>
  <c r="A594" i="6"/>
  <c r="C594" i="6"/>
  <c r="A595" i="6"/>
  <c r="C595" i="6"/>
  <c r="A596" i="6"/>
  <c r="C596" i="6"/>
  <c r="A597" i="6"/>
  <c r="C597" i="6"/>
  <c r="A598" i="6"/>
  <c r="C598" i="6"/>
  <c r="A599" i="6"/>
  <c r="C599" i="6"/>
  <c r="A600" i="6"/>
  <c r="C600" i="6"/>
  <c r="A601" i="6"/>
  <c r="C601" i="6"/>
  <c r="A602" i="6"/>
  <c r="C602" i="6"/>
  <c r="A603" i="6"/>
  <c r="C603" i="6"/>
  <c r="A604" i="6"/>
  <c r="C604" i="6"/>
  <c r="A605" i="6"/>
  <c r="C605" i="6"/>
  <c r="A606" i="6"/>
  <c r="C606" i="6"/>
  <c r="A607" i="6"/>
  <c r="C607" i="6"/>
  <c r="A608" i="6"/>
  <c r="C608" i="6"/>
  <c r="A609" i="6"/>
  <c r="C609" i="6"/>
  <c r="A610" i="6"/>
  <c r="C610" i="6"/>
  <c r="A611" i="6"/>
  <c r="C611" i="6"/>
  <c r="A612" i="6"/>
  <c r="C612" i="6"/>
  <c r="A613" i="6"/>
  <c r="C613" i="6"/>
  <c r="A614" i="6"/>
  <c r="C614" i="6"/>
  <c r="A615" i="6"/>
  <c r="C615" i="6"/>
  <c r="A616" i="6"/>
  <c r="C616" i="6"/>
  <c r="A617" i="6"/>
  <c r="C617" i="6"/>
  <c r="A618" i="6"/>
  <c r="C618" i="6"/>
  <c r="A619" i="6"/>
  <c r="C619" i="6"/>
  <c r="A620" i="6"/>
  <c r="C620" i="6"/>
  <c r="A621" i="6"/>
  <c r="C621" i="6"/>
  <c r="A622" i="6"/>
  <c r="C622" i="6"/>
  <c r="A623" i="6"/>
  <c r="C623" i="6"/>
  <c r="A624" i="6"/>
  <c r="C624" i="6"/>
  <c r="A625" i="6"/>
  <c r="C625" i="6"/>
  <c r="A626" i="6"/>
  <c r="C626" i="6"/>
  <c r="A627" i="6"/>
  <c r="C627" i="6"/>
  <c r="A628" i="6"/>
  <c r="C628" i="6"/>
  <c r="A629" i="6"/>
  <c r="C629" i="6"/>
  <c r="A630" i="6"/>
  <c r="C630" i="6"/>
  <c r="A631" i="6"/>
  <c r="C631" i="6"/>
  <c r="A632" i="6"/>
  <c r="C632" i="6"/>
  <c r="A633" i="6"/>
  <c r="C633" i="6"/>
  <c r="A634" i="6"/>
  <c r="C634" i="6"/>
  <c r="A635" i="6"/>
  <c r="C635" i="6"/>
  <c r="A636" i="6"/>
  <c r="C636" i="6"/>
  <c r="A637" i="6"/>
  <c r="C637" i="6"/>
  <c r="A638" i="6"/>
  <c r="C638" i="6"/>
  <c r="A639" i="6"/>
  <c r="C639" i="6"/>
  <c r="A640" i="6"/>
  <c r="C640" i="6"/>
  <c r="A641" i="6"/>
  <c r="C641" i="6"/>
  <c r="A642" i="6"/>
  <c r="C642" i="6"/>
  <c r="A643" i="6"/>
  <c r="C643" i="6"/>
  <c r="A644" i="6"/>
  <c r="C644" i="6"/>
  <c r="A645" i="6"/>
  <c r="C645" i="6"/>
  <c r="A646" i="6"/>
  <c r="C646" i="6"/>
  <c r="A647" i="6"/>
  <c r="C647" i="6"/>
  <c r="A648" i="6"/>
  <c r="C648" i="6"/>
  <c r="A649" i="6"/>
  <c r="C649" i="6"/>
  <c r="A650" i="6"/>
  <c r="C650" i="6"/>
  <c r="A651" i="6"/>
  <c r="C651" i="6"/>
  <c r="A652" i="6"/>
  <c r="C652" i="6"/>
  <c r="A653" i="6"/>
  <c r="C653" i="6"/>
  <c r="A654" i="6"/>
  <c r="C654" i="6"/>
  <c r="A655" i="6"/>
  <c r="C655" i="6"/>
  <c r="A656" i="6"/>
  <c r="C656" i="6"/>
  <c r="A657" i="6"/>
  <c r="C657" i="6"/>
  <c r="A658" i="6"/>
  <c r="C658" i="6"/>
  <c r="A659" i="6"/>
  <c r="C659" i="6"/>
  <c r="A660" i="6"/>
  <c r="C660" i="6"/>
  <c r="A661" i="6"/>
  <c r="C661" i="6"/>
  <c r="A662" i="6"/>
  <c r="C662" i="6"/>
  <c r="A663" i="6"/>
  <c r="C663" i="6"/>
  <c r="A664" i="6"/>
  <c r="C664" i="6"/>
  <c r="A665" i="6"/>
  <c r="C665" i="6"/>
  <c r="A666" i="6"/>
  <c r="C666" i="6"/>
  <c r="A667" i="6"/>
  <c r="C667" i="6"/>
  <c r="A668" i="6"/>
  <c r="C668" i="6"/>
  <c r="A669" i="6"/>
  <c r="C669" i="6"/>
  <c r="A670" i="6"/>
  <c r="C670" i="6"/>
  <c r="A671" i="6"/>
  <c r="C671" i="6"/>
  <c r="A672" i="6"/>
  <c r="C672" i="6"/>
  <c r="A673" i="6"/>
  <c r="C673" i="6"/>
  <c r="A674" i="6"/>
  <c r="C674" i="6"/>
  <c r="A675" i="6"/>
  <c r="C675" i="6"/>
  <c r="A676" i="6"/>
  <c r="C676" i="6"/>
  <c r="A677" i="6"/>
  <c r="C677" i="6"/>
  <c r="A678" i="6"/>
  <c r="C678" i="6"/>
  <c r="A679" i="6"/>
  <c r="C679" i="6"/>
  <c r="A680" i="6"/>
  <c r="C680" i="6"/>
  <c r="A681" i="6"/>
  <c r="C681" i="6"/>
  <c r="A682" i="6"/>
  <c r="C682" i="6"/>
  <c r="A683" i="6"/>
  <c r="C683" i="6"/>
  <c r="A684" i="6"/>
  <c r="C684" i="6"/>
  <c r="A685" i="6"/>
  <c r="C685" i="6"/>
  <c r="A686" i="6"/>
  <c r="C686" i="6"/>
  <c r="A687" i="6"/>
  <c r="C687" i="6"/>
  <c r="A688" i="6"/>
  <c r="C688" i="6"/>
  <c r="A689" i="6"/>
  <c r="C689" i="6"/>
  <c r="A690" i="6"/>
  <c r="C690" i="6"/>
  <c r="A691" i="6"/>
  <c r="C691" i="6"/>
  <c r="A692" i="6"/>
  <c r="C692" i="6"/>
  <c r="A693" i="6"/>
  <c r="C693" i="6"/>
  <c r="A694" i="6"/>
  <c r="C694" i="6"/>
  <c r="A695" i="6"/>
  <c r="C695" i="6"/>
  <c r="A696" i="6"/>
  <c r="C696" i="6"/>
  <c r="A697" i="6"/>
  <c r="C697" i="6"/>
  <c r="A698" i="6"/>
  <c r="C698" i="6"/>
  <c r="A699" i="6"/>
  <c r="C699" i="6"/>
  <c r="A700" i="6"/>
  <c r="C700" i="6"/>
  <c r="A701" i="6"/>
  <c r="C701" i="6"/>
  <c r="A702" i="6"/>
  <c r="C702" i="6"/>
  <c r="A703" i="6"/>
  <c r="C703" i="6"/>
  <c r="A704" i="6"/>
  <c r="C704" i="6"/>
  <c r="A705" i="6"/>
  <c r="C705" i="6"/>
  <c r="A706" i="6"/>
  <c r="C706" i="6"/>
  <c r="A707" i="6"/>
  <c r="C707" i="6"/>
  <c r="A708" i="6"/>
  <c r="C708" i="6"/>
  <c r="A709" i="6"/>
  <c r="C709" i="6"/>
  <c r="A6" i="6"/>
  <c r="P4" i="6"/>
  <c r="P3" i="6"/>
  <c r="P2" i="6"/>
  <c r="P5" i="6"/>
  <c r="J4" i="6"/>
  <c r="J3" i="6"/>
  <c r="J5" i="6"/>
  <c r="R5" i="6"/>
  <c r="M4" i="6"/>
  <c r="L4" i="6"/>
  <c r="L5" i="6"/>
  <c r="M5" i="6"/>
  <c r="G507"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G727" i="5"/>
  <c r="G728" i="5"/>
  <c r="G729" i="5"/>
  <c r="G730" i="5"/>
  <c r="O8" i="5"/>
  <c r="K53" i="5"/>
  <c r="K54" i="5"/>
  <c r="K55" i="5"/>
  <c r="K56" i="5"/>
  <c r="K57" i="5"/>
  <c r="K58" i="5"/>
  <c r="K59" i="5"/>
  <c r="K52"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8" i="5"/>
  <c r="L57" i="5"/>
  <c r="L58" i="5"/>
  <c r="L59" i="5"/>
  <c r="L43" i="3"/>
  <c r="L44" i="3"/>
  <c r="L45" i="3"/>
  <c r="L46" i="3"/>
  <c r="L47" i="3"/>
  <c r="L48" i="3"/>
  <c r="K43" i="3"/>
  <c r="K44" i="3"/>
  <c r="K45" i="3"/>
  <c r="K46" i="3"/>
  <c r="K47" i="3"/>
  <c r="K48" i="3"/>
  <c r="J46" i="3"/>
  <c r="J47" i="3"/>
  <c r="J48" i="3"/>
  <c r="G588" i="5"/>
  <c r="G634" i="5"/>
  <c r="G635" i="5"/>
  <c r="G636" i="5"/>
  <c r="G637" i="5"/>
  <c r="G603" i="5"/>
  <c r="G604" i="5"/>
  <c r="G605" i="5"/>
  <c r="G606" i="5"/>
  <c r="G607" i="5"/>
  <c r="G608" i="5"/>
  <c r="G609" i="5"/>
  <c r="G610" i="5"/>
  <c r="G611" i="5"/>
  <c r="G612" i="5"/>
  <c r="G613" i="5"/>
  <c r="G614" i="5"/>
  <c r="G615" i="5"/>
  <c r="G616" i="5"/>
  <c r="G617" i="5"/>
  <c r="G618" i="5"/>
  <c r="A62" i="3"/>
  <c r="B62" i="3"/>
  <c r="D62" i="3"/>
  <c r="J45" i="3"/>
  <c r="J44" i="3"/>
  <c r="J43" i="3"/>
  <c r="G485"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6" i="5"/>
  <c r="G487" i="5"/>
  <c r="G488" i="5"/>
  <c r="G489" i="5"/>
  <c r="G490" i="5"/>
  <c r="G491" i="5"/>
  <c r="G492" i="5"/>
  <c r="G493" i="5"/>
  <c r="G494" i="5"/>
  <c r="G495" i="5"/>
  <c r="G496" i="5"/>
  <c r="G497" i="5"/>
  <c r="G498" i="5"/>
  <c r="G15" i="5"/>
  <c r="G16" i="5"/>
  <c r="E15" i="5"/>
  <c r="G718" i="5"/>
  <c r="G719" i="5"/>
  <c r="G720" i="5"/>
  <c r="G721" i="5"/>
  <c r="G722" i="5"/>
  <c r="G723" i="5"/>
  <c r="G724" i="5"/>
  <c r="G725" i="5"/>
  <c r="G726"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3" i="5"/>
  <c r="G632" i="5"/>
  <c r="G631" i="5"/>
  <c r="G630" i="5"/>
  <c r="G629" i="5"/>
  <c r="G628" i="5"/>
  <c r="G627" i="5"/>
  <c r="G626" i="5"/>
  <c r="G625" i="5"/>
  <c r="G624" i="5"/>
  <c r="G623" i="5"/>
  <c r="G622" i="5"/>
  <c r="G621" i="5"/>
  <c r="G620" i="5"/>
  <c r="G619" i="5"/>
  <c r="G602" i="5"/>
  <c r="G601" i="5"/>
  <c r="G600" i="5"/>
  <c r="G599" i="5"/>
  <c r="G598" i="5"/>
  <c r="G597" i="5"/>
  <c r="G596" i="5"/>
  <c r="G595" i="5"/>
  <c r="G594" i="5"/>
  <c r="G593" i="5"/>
  <c r="G592" i="5"/>
  <c r="G591" i="5"/>
  <c r="G590" i="5"/>
  <c r="G589"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L56" i="5"/>
  <c r="G56" i="5"/>
  <c r="L55" i="5"/>
  <c r="G55" i="5"/>
  <c r="L54" i="5"/>
  <c r="G54" i="5"/>
  <c r="L53" i="5"/>
  <c r="G53" i="5"/>
  <c r="L52" i="5"/>
  <c r="G52" i="5"/>
  <c r="L51" i="5"/>
  <c r="G51" i="5"/>
  <c r="L50" i="5"/>
  <c r="G50" i="5"/>
  <c r="L49" i="5"/>
  <c r="G49" i="5"/>
  <c r="L48" i="5"/>
  <c r="G48" i="5"/>
  <c r="L47" i="5"/>
  <c r="G47" i="5"/>
  <c r="L46" i="5"/>
  <c r="G46" i="5"/>
  <c r="L45" i="5"/>
  <c r="G45" i="5"/>
  <c r="L44" i="5"/>
  <c r="G44" i="5"/>
  <c r="L43" i="5"/>
  <c r="G43" i="5"/>
  <c r="L42" i="5"/>
  <c r="G42" i="5"/>
  <c r="L41" i="5"/>
  <c r="G41" i="5"/>
  <c r="L40" i="5"/>
  <c r="G40" i="5"/>
  <c r="L39" i="5"/>
  <c r="G39" i="5"/>
  <c r="L38" i="5"/>
  <c r="G38" i="5"/>
  <c r="L37" i="5"/>
  <c r="G37" i="5"/>
  <c r="L36" i="5"/>
  <c r="G36" i="5"/>
  <c r="L35" i="5"/>
  <c r="G35" i="5"/>
  <c r="L34" i="5"/>
  <c r="G34" i="5"/>
  <c r="L33" i="5"/>
  <c r="G33" i="5"/>
  <c r="L32" i="5"/>
  <c r="G32" i="5"/>
  <c r="L31" i="5"/>
  <c r="G31" i="5"/>
  <c r="L30" i="5"/>
  <c r="G30" i="5"/>
  <c r="L29" i="5"/>
  <c r="G29" i="5"/>
  <c r="L28" i="5"/>
  <c r="G28" i="5"/>
  <c r="L27" i="5"/>
  <c r="G27" i="5"/>
  <c r="L26" i="5"/>
  <c r="G26" i="5"/>
  <c r="L25" i="5"/>
  <c r="G25" i="5"/>
  <c r="L24" i="5"/>
  <c r="G24" i="5"/>
  <c r="L23" i="5"/>
  <c r="G23" i="5"/>
  <c r="L22" i="5"/>
  <c r="G22" i="5"/>
  <c r="L21" i="5"/>
  <c r="G21" i="5"/>
  <c r="L20" i="5"/>
  <c r="G20" i="5"/>
  <c r="L19" i="5"/>
  <c r="G19" i="5"/>
  <c r="L18" i="5"/>
  <c r="G18" i="5"/>
  <c r="L17" i="5"/>
  <c r="G17" i="5"/>
  <c r="L16" i="5"/>
  <c r="L15" i="5"/>
  <c r="L14" i="5"/>
  <c r="L13" i="5"/>
  <c r="L12" i="5"/>
  <c r="L11" i="5"/>
  <c r="L10" i="5"/>
  <c r="L9" i="5"/>
  <c r="L8" i="5"/>
  <c r="L6" i="3"/>
  <c r="L7" i="3"/>
  <c r="L8" i="3"/>
  <c r="L9" i="3"/>
  <c r="L10" i="3"/>
  <c r="L11" i="3"/>
  <c r="L12" i="3"/>
  <c r="L13" i="3"/>
  <c r="L14" i="3"/>
  <c r="L15" i="3"/>
  <c r="L16" i="3"/>
  <c r="L17" i="3"/>
  <c r="L18" i="3"/>
  <c r="K6" i="3"/>
  <c r="K7" i="3"/>
  <c r="K8" i="3"/>
  <c r="K9" i="3"/>
  <c r="K10" i="3"/>
  <c r="K11" i="3"/>
  <c r="K12" i="3"/>
  <c r="K13" i="3"/>
  <c r="K14" i="3"/>
  <c r="K15" i="3"/>
  <c r="K16" i="3"/>
  <c r="K17" i="3"/>
  <c r="K18" i="3"/>
  <c r="J50" i="3"/>
  <c r="J51" i="3"/>
  <c r="J52" i="3"/>
  <c r="J53" i="3"/>
  <c r="J54" i="3"/>
  <c r="J55" i="3"/>
  <c r="J56" i="3"/>
  <c r="J49"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5" i="3"/>
  <c r="L49" i="3"/>
  <c r="K49" i="3"/>
  <c r="K24" i="3"/>
  <c r="K25" i="3"/>
  <c r="K26" i="3"/>
  <c r="K27" i="3"/>
  <c r="K28" i="3"/>
  <c r="K29" i="3"/>
  <c r="K30" i="3"/>
  <c r="L29" i="3"/>
  <c r="L30" i="3"/>
  <c r="L31" i="3"/>
  <c r="L32" i="3"/>
  <c r="L33" i="3"/>
  <c r="L34" i="3"/>
  <c r="L35" i="3"/>
  <c r="L36" i="3"/>
  <c r="L37" i="3"/>
  <c r="L38" i="3"/>
  <c r="L39" i="3"/>
  <c r="L40" i="3"/>
  <c r="L41" i="3"/>
  <c r="L42" i="3"/>
  <c r="L50" i="3"/>
  <c r="L51" i="3"/>
  <c r="L52" i="3"/>
  <c r="L53" i="3"/>
  <c r="L54" i="3"/>
  <c r="L55" i="3"/>
  <c r="L56" i="3"/>
  <c r="K31" i="3"/>
  <c r="K32" i="3"/>
  <c r="K33" i="3"/>
  <c r="K34" i="3"/>
  <c r="K35" i="3"/>
  <c r="K36" i="3"/>
  <c r="K37" i="3"/>
  <c r="K38" i="3"/>
  <c r="K39" i="3"/>
  <c r="K40" i="3"/>
  <c r="K41" i="3"/>
  <c r="K42" i="3"/>
  <c r="K50" i="3"/>
  <c r="K51" i="3"/>
  <c r="K52" i="3"/>
  <c r="K53" i="3"/>
  <c r="K54" i="3"/>
  <c r="K55" i="3"/>
  <c r="K56" i="3"/>
  <c r="K19" i="3"/>
  <c r="K20" i="3"/>
  <c r="K21" i="3"/>
  <c r="K22" i="3"/>
  <c r="K23" i="3"/>
  <c r="L19" i="3"/>
  <c r="L20" i="3"/>
  <c r="L21" i="3"/>
  <c r="L22" i="3"/>
  <c r="L23" i="3"/>
  <c r="L24" i="3"/>
  <c r="L25" i="3"/>
  <c r="L26" i="3"/>
  <c r="L27" i="3"/>
  <c r="L28" i="3"/>
  <c r="L5" i="3"/>
  <c r="K5" i="3"/>
</calcChain>
</file>

<file path=xl/sharedStrings.xml><?xml version="1.0" encoding="utf-8"?>
<sst xmlns="http://schemas.openxmlformats.org/spreadsheetml/2006/main" count="2783" uniqueCount="1229">
  <si>
    <t>test</t>
  </si>
  <si>
    <t>offset</t>
  </si>
  <si>
    <t>out top</t>
  </si>
  <si>
    <t>flies out</t>
  </si>
  <si>
    <t>falls</t>
  </si>
  <si>
    <t>flies out top</t>
  </si>
  <si>
    <t>times based on testing camera--when tested</t>
  </si>
  <si>
    <t>result</t>
  </si>
  <si>
    <t>change</t>
  </si>
  <si>
    <t>falls to bottom</t>
  </si>
  <si>
    <t>says</t>
  </si>
  <si>
    <t>"too much weight"</t>
  </si>
  <si>
    <t>drops right to bottom</t>
  </si>
  <si>
    <t>falls again</t>
  </si>
  <si>
    <t>drops</t>
  </si>
  <si>
    <t>MV wind combined video</t>
  </si>
  <si>
    <t>building &amp; testing cameras &amp; final test (missing initial prompt)</t>
  </si>
  <si>
    <t>[00:00:00.00] Lija: Marco and Vincenzo you guys have done this before, right?</t>
  </si>
  <si>
    <t>[00:00:02.17] Marco: Mmhmm</t>
  </si>
  <si>
    <t>[00:00:03.09] Lija: Yeah, so you should definitely think about what what worked well last time and what you would change this time</t>
  </si>
  <si>
    <t>[00:00:09.28] Marco: mmhmm. We could use this</t>
  </si>
  <si>
    <t>[00:00:12.18] Lija: OK? Alright</t>
  </si>
  <si>
    <t>[00:00:20.18] Marco: OK uh, can you get me some scissors?</t>
  </si>
  <si>
    <t>[00:00:26.15] VIncenzo: Scissors</t>
  </si>
  <si>
    <t>[00:00:33.11] Marco: Oh look we got new things (extra materials box arrives)</t>
  </si>
  <si>
    <t>[00:00:34.05] Adult: Here's your box of things you might want to use for the wind challenge</t>
  </si>
  <si>
    <t>[00:00:37.21] Marco: Oh, this looks wonderful</t>
  </si>
  <si>
    <t>[00:00:42.22] Marco: Now we don't need scissors</t>
  </si>
  <si>
    <t>[00:00:47.25] Vincenzo: Look at these (tin foil)</t>
  </si>
  <si>
    <t>[00:00:58.05] Marco: Hey dude, you don't suppose if this stuff fills with air it ?? floating</t>
  </si>
  <si>
    <t>[00:01:02.13] VIncenzo: floats ??</t>
  </si>
  <si>
    <t>[00:01:07.19] Marco: Then we just tape some weight on it</t>
  </si>
  <si>
    <t>[00:01:14.15] Marco: Oh that would work, we're not supposed to ??</t>
  </si>
  <si>
    <t>[00:01:32.08] : blowing up balloons</t>
  </si>
  <si>
    <t>[00:01:27.04] Kerrianne: You guys have a design?</t>
  </si>
  <si>
    <t>[00:01:29.29] Marco: Yup, we're gonna use these balloons to help it float</t>
  </si>
  <si>
    <t>[00:01:56.12] Marco: ??</t>
  </si>
  <si>
    <t>[00:02:16.01] : balloon deflates</t>
  </si>
  <si>
    <t>[00:02:16.13] VIncenzo: Seriously, man</t>
  </si>
  <si>
    <t>[00:02:45.16] Marco: Just have to find a way to make it stick (not sure what)</t>
  </si>
  <si>
    <t>[00:02:49.21] VIncenzo: Oh, I'm gonna make a base, and then we're ??</t>
  </si>
  <si>
    <t>[00:02:51.24] Marco: Can I see that tape for a second?</t>
  </si>
  <si>
    <t>[00:02:56.07] Marco: Thank you</t>
  </si>
  <si>
    <t>[00:02:57.15] VIncenzo: Seriously, you're taping it</t>
  </si>
  <si>
    <t>[00:02:58.17] Marco: (laughs, tapes opening)</t>
  </si>
  <si>
    <t>[00:03:07.10] Marco: It shouldn't be deflating it's not ?? (deflates).. now I popped it</t>
  </si>
  <si>
    <t>(blowing up new balloon)</t>
  </si>
  <si>
    <t>[00:03:36.23] VIncenzo: OK I need scissors. Where did you put the scissors? (balloon deflates). Oh, come on (to Marco)</t>
  </si>
  <si>
    <t>[00:03:44.16] Marco: (laughs) ?? my face</t>
  </si>
  <si>
    <t>[00:03:48.16] Vincenzo: (joking tone) be serious, man. Trying to work here</t>
  </si>
  <si>
    <t>[00:04:20.28] Marco: Can you tie this for me? (to Lija)</t>
  </si>
  <si>
    <t>[00:04:23.04] Lija: Sure, what are you gonna do with it?</t>
  </si>
  <si>
    <t>[00:04:25.18] Marco: Um, I'm gonna start taping popsicle sticks on it, so</t>
  </si>
  <si>
    <t>[00:04:30.24] Lija: So, Marco and Vincenzo can I give you a little bit of advice?</t>
  </si>
  <si>
    <t>[00:04:33.10] Marco: Yup.</t>
  </si>
  <si>
    <t>[00:04:34.26] Lija: Sometimes, less is more. Sometimes when you add a lot of things it doesn't really help, just FYI, ok? Keep that in mind as you build</t>
  </si>
  <si>
    <t>[00:04:48.00] Marco: (bouncing balloon) I'm gonna go see how much this ??</t>
  </si>
  <si>
    <t>[00:04:50.11] Lija: Yes, please do test</t>
  </si>
  <si>
    <t>---------- testing (just Marco, just balloon) ---------</t>
  </si>
  <si>
    <t>[00:04:59.18] Marco: OK ??</t>
  </si>
  <si>
    <t>[00:05:00.12] Riley: Yes</t>
  </si>
  <si>
    <t>[00:05:02.07] Marco: OK let's see how it works.. (tests--stays above tube)... OK, that's not gonna work</t>
  </si>
  <si>
    <t>---- building -----</t>
  </si>
  <si>
    <t>Vincenzo has popsicle stick square outline taped together</t>
  </si>
  <si>
    <t>[00:05:36.21] VIncenzo: Dude, seriously (because Marco is playing with balloon?). Dude, OK. Start helping</t>
  </si>
  <si>
    <t>[00:05:44.25] Marco: OK</t>
  </si>
  <si>
    <t>[00:05:45.10] VIncenzo: So dude, I think we should like make the base and then tape the balloon onto the base</t>
  </si>
  <si>
    <t>[00:05:51.05] Marco: OK, you're right like this (shows how it would fit)</t>
  </si>
  <si>
    <t>[00:05:53.27] Vincenzo: Yeah, but, we have to, we</t>
  </si>
  <si>
    <t>[00:05:54.12] Marco: Like an air balloon, like just do this (puts a popsicle stick across the square outline), and then boom</t>
  </si>
  <si>
    <t>[00:05:59.09] VIncenzo: Dude but we have to use a lot of popsicle sticks to keep it steady because the balloon is really light</t>
  </si>
  <si>
    <t>[00:06:04.22] Marco: OK, what do you need help on? If you do need help, what do you need help on?</t>
  </si>
  <si>
    <t>[00:06:13.20] Marco: I'm still, just to make sure it still succeeds (picks up tape)</t>
  </si>
  <si>
    <t>[00:06:19.02] VIncenzo: Start by making a platform that's gonna go and tape those together</t>
  </si>
  <si>
    <t>[00:06:26.01] Marco: Oh I need those</t>
  </si>
  <si>
    <t>[00:06:27.28] VIncenzo: (points to cup full of popsicle sticks)</t>
  </si>
  <si>
    <t>[00:06:29.23] Marco: I know</t>
  </si>
  <si>
    <t>[00:06:48.14] Marco: (tapes 3 pop sticks to the balloon)</t>
  </si>
  <si>
    <t>[00:07:00.16] VIncenzo: (watching other teams test--balloons?)</t>
  </si>
  <si>
    <t>[00:07:02.18] Marco: Can I use this?</t>
  </si>
  <si>
    <t>[00:07:07.00] Lija: So, engineers? I just want to point out that some people are going up and taking just one material to test in the tube that is awesome. Just to see how a material works can actually help you a lot.</t>
  </si>
  <si>
    <t>------------- testing (just Marco, balloon with 3 pop sticks) -----------</t>
  </si>
  <si>
    <t>[00:07:18.12] (Marco goes to test)</t>
  </si>
  <si>
    <t xml:space="preserve"> [00:07:18.12] Lija: to design whatever it is that you guys are getting to hover, so, if you want to see how a piece of paper floats or a balloon or anything, test it out, don't hesitate to jump up there and go, OK?</t>
  </si>
  <si>
    <t>Marco tests, stays above tube</t>
  </si>
  <si>
    <t>[00:07:26.00] Marco: OK ?? better</t>
  </si>
  <si>
    <t>-------- building ------------</t>
  </si>
  <si>
    <t>[00:07:45.20] Marco: ???? hold it down? (plays with balloon) ??? that? (asking if it's ready??)</t>
  </si>
  <si>
    <t>[00:07:56.24] VIncenzo: Not yet</t>
  </si>
  <si>
    <t>[00:07:59.10] Marco: Dude that's gonna hold it down</t>
  </si>
  <si>
    <t>[00:08:00.16] VIncenzo: I know</t>
  </si>
  <si>
    <t>[00:08:01.20] Marco: Great ?? Yeah, dude, that's gonna</t>
  </si>
  <si>
    <t>[00:08:11.15] trying to tape thing on balloon</t>
  </si>
  <si>
    <t>[00:08:13.07] VIncenzo: How are we gonna tape this on</t>
  </si>
  <si>
    <t>[00:08:15.02] Marco: I know, put it like this and then give me a piece of tape</t>
  </si>
  <si>
    <t>[00:08:27.25] VIncenzo: Tape away, man</t>
  </si>
  <si>
    <t>[00:08:31.22] Marco: See ???</t>
  </si>
  <si>
    <t>--------- testing (both, with combined design) -----------</t>
  </si>
  <si>
    <t>[00:08:41.13] Lija: So, Vincenzo, Marco what are you expecting to happen?</t>
  </si>
  <si>
    <t>[00:08:42.18] Marco: mmmm... to it to... ahhhh (disappointed)</t>
  </si>
  <si>
    <t>[00:08:48.17] Lija: But you can add a little bit, yeah?</t>
  </si>
  <si>
    <t>------ building -------</t>
  </si>
  <si>
    <t>[00:08:50.24] Marco: We can add popsicle sticks</t>
  </si>
  <si>
    <t>[00:08:53.22] Marco: Wanna try tin foil? (not sure this is them)</t>
  </si>
  <si>
    <t>[00:08:54.23] VIncenzo: Oh wait, maybe we can put some tin foil on it</t>
  </si>
  <si>
    <t>[00:08:57.17] Marco: That's not gonna, that's just gonna make it hover more ********************************************</t>
  </si>
  <si>
    <t>[00:08:59.29] VIncenzo: Oh yeah</t>
  </si>
  <si>
    <t>[00:09:01.11] VIncenzo: There we need, add more popsicle sticks (gets more popsicle sticks)</t>
  </si>
  <si>
    <t>[00:09:06.04] Marco: Actually this is good (the amount he has) I think this is good</t>
  </si>
  <si>
    <t>[00:09:08.13] VIncenzo: Yeah, make one of those walls</t>
  </si>
  <si>
    <t>[00:09:14.28] Marco: This looks like a patch, like a patched, like this looks like a balloon that's been through five forests</t>
  </si>
  <si>
    <t>[00:09:21.23] Vincenzo: I know, it looks like it's been patched</t>
  </si>
  <si>
    <t>[00:09:25.03] Marco: Like it's been through a forest, like a forest he chopped down a couple of trees and the trees fell on him. That's exactly what it looks like.</t>
  </si>
  <si>
    <t>[00:09:35.20] Marco: Make patches of 3 OK? (tapes another patch on) they work good. (drops on table) OK dude I'm gonna try this</t>
  </si>
  <si>
    <t>[00:09:46.13] VIncenzo: Wait wait wait. One more dude, Dude, wait wait</t>
  </si>
  <si>
    <t>------ testing (Marco goes, vincenzo follows)----</t>
  </si>
  <si>
    <t>[00:09:53.29] Marco: I just wanna try this</t>
  </si>
  <si>
    <t>puts in tube</t>
  </si>
  <si>
    <t>[00:09:59.19] Marco: OK, Vincenzo I think we might need a little bit more than this</t>
  </si>
  <si>
    <t>tests again</t>
  </si>
  <si>
    <t>[00:10:04.11] Marco: Yay. OK about 2 more</t>
  </si>
  <si>
    <t>[00:10:13.23] VIncenzo: It's working</t>
  </si>
  <si>
    <t>[00:10:17.00] Marco: But it's coming close to ??  Can I please have some tape?</t>
  </si>
  <si>
    <t>[00:10:33.23] Marco: First I need to patch up this. That side better. Have to make another one, We're gonna need like 3 more. Or you could always make a patch of 5.</t>
  </si>
  <si>
    <t>[00:10:47.27] VIncenzo: This is a 6 patch</t>
  </si>
  <si>
    <t>[00:10:50.21] Marco: I think I'm gonna make a 6 patch too</t>
  </si>
  <si>
    <t>[00:10:53.02] VIncenzo: Wait dude I know what we need, hang on. Gonna tape this on, wait</t>
  </si>
  <si>
    <t>[00:10:57.24] Marco: two 6-packs should do it</t>
  </si>
  <si>
    <t>[00:10:58.26] VIncenzo: Wait, just, don't put that on that, dude, don't put yours on yet</t>
  </si>
  <si>
    <t>[00:11:06.11] Marco: We should test it</t>
  </si>
  <si>
    <t>[00:11:05.16] VIncenzo: Yeah, test it and if it doesn't work then put it on</t>
  </si>
  <si>
    <t>------ testing (both go) ---------</t>
  </si>
  <si>
    <t>[00:11:18.09] : drop it in</t>
  </si>
  <si>
    <t>[00:11:18.27] Marco: (singing tune)</t>
  </si>
  <si>
    <t>[00:11:20.26] VIncenzo: one! (starting to count to 10)</t>
  </si>
  <si>
    <t>[00:11:22.07] Both: awwww</t>
  </si>
  <si>
    <t>[00:11:23.07] VIncenzo: Too much weight</t>
  </si>
  <si>
    <t>[00:11:25.10] Marco: Too much</t>
  </si>
  <si>
    <t>[00:11:30.05] Riley: (takes tube off so they can get object)</t>
  </si>
  <si>
    <t>[00:11:32.16] VIncenzo: Too much</t>
  </si>
  <si>
    <t>[00:11:33.23] Marco: I think we should change the 6 pack to a 3 pack</t>
  </si>
  <si>
    <t>------- building -----------</t>
  </si>
  <si>
    <t>[00:11:40.07] VIncenzo: No.... yeah</t>
  </si>
  <si>
    <t>[00:11:42.27] Marco: Change the 6 pack into a 3 pack. Or we could always just take one of the 3's off. Let's just take one of the 3's off</t>
  </si>
  <si>
    <t>[00:11:52.22] VIncenzo: (takes off something)</t>
  </si>
  <si>
    <t>------- testing (both) -----------</t>
  </si>
  <si>
    <t>[00:11:57.22] : (Marco drops it in)</t>
  </si>
  <si>
    <t>[00:12:00.04] Marco: Yes</t>
  </si>
  <si>
    <t>[00:12:00.17] VIncenzo: 1, 2, 3, .... 10!</t>
  </si>
  <si>
    <t>[00:12:10.19] Riley: OK, I'm gonna make a guess as to why this is working.</t>
  </si>
  <si>
    <t>[00:12:12.27] Marco: Uh, because</t>
  </si>
  <si>
    <t>[00:12:13.27] Riley: I think there was tape that was stuck on the side of the wall (laughing) (balloon is now below band)</t>
  </si>
  <si>
    <t>[00:12:19.22] Marco: No, but it wasn't landing on the side of the wall</t>
  </si>
  <si>
    <t>[00:12:22.15] VIncenzo: Now it's floating back up</t>
  </si>
  <si>
    <t>[00:12:25.05] VIncenzo: Ahh now it's going back down</t>
  </si>
  <si>
    <t xml:space="preserve">[00:12:25.24] Riley: I saw the side that was nearest me part of the tape that was on your corner down here stuck </t>
  </si>
  <si>
    <t>[00:12:32.23] Vincenzo: OK, let's try that again</t>
  </si>
  <si>
    <t>[00:12:33.10] Marco: Oh</t>
  </si>
  <si>
    <t>[00:12:33.18] Riley: So it looks like you guys are close</t>
  </si>
  <si>
    <t>[00:12:36.12] Marco: OK (goes it put it back in)</t>
  </si>
  <si>
    <t>[00:12:36.12] Riley: You can try it again, yeah</t>
  </si>
  <si>
    <t>[00:12:39.12] : hovering at top band</t>
  </si>
  <si>
    <t>[00:12:41.09] VIncenzo: Too high (pushes it into tube)</t>
  </si>
  <si>
    <t>[00:12:44.09] Riley: Does that count? Count!</t>
  </si>
  <si>
    <t>[00:12:44.26] All: 1, 2, 3, ... 10, 11, 12, 13</t>
  </si>
  <si>
    <t>[00:12:58.05] Riley: Very cool</t>
  </si>
  <si>
    <t>[00:13:00.11] VIncenzo: yeah! We did it!</t>
  </si>
  <si>
    <t>------ building----------</t>
  </si>
  <si>
    <t>[00:13:04.24] Vincenzo: Yes! We made it!</t>
  </si>
  <si>
    <t>[00:13:06.04] Marco: Now we can take it off ??</t>
  </si>
  <si>
    <t>[00:13:07.18] Vincenzo: Don't take it off yet</t>
  </si>
  <si>
    <t>[00:13:19.21] Vincenzo: Don't mess it up</t>
  </si>
  <si>
    <t>[00:13:28.29] Marco: Uh, we finished (to Kerrianne)</t>
  </si>
  <si>
    <t>[00:13:31.15] Kerrianne: Yeah? Do you think you could try a different design then?</t>
  </si>
  <si>
    <t>[00:13:34.06] Vincenzo: Yeah, try it again, OK</t>
  </si>
  <si>
    <t>[00:13:36.22] Chelsea: You have plenty of time</t>
  </si>
  <si>
    <t>[00:13:37.11] Vincenzo: Let's do a different design</t>
  </si>
  <si>
    <t>[00:13:40.29] Marco: Dude, I've got an idea</t>
  </si>
  <si>
    <t>[00:13:41.26] Chelsea: Maybe something without a balloon, be super creative, lots of people are using balloons, and I know for a fact that you guys know how to make this work without a balloon 'cause I've seen it</t>
  </si>
  <si>
    <t xml:space="preserve">[00:13:54.17] Marco: Dude I think we should just </t>
  </si>
  <si>
    <t>[00:13:56.28] Vincenzo: Hang on, I know how we can. Wait, how about we each try an idea?</t>
  </si>
  <si>
    <t>building</t>
  </si>
  <si>
    <t>[00:14:27.28] Riley: Woah, what are you doing here?</t>
  </si>
  <si>
    <t>[00:14:29.27] Marco: We're making another one that does NOT include a balloon</t>
  </si>
  <si>
    <t>[00:14:33.21] Riley: Ooo. Challenge number 2</t>
  </si>
  <si>
    <t>[00:14:34.14] Chelsea: Since they had one that worked I challenged them to do it without a balloon</t>
  </si>
  <si>
    <t>[00:14:38.10] Riley: Cool. Very cool.</t>
  </si>
  <si>
    <t>[00:14:43.06] Chelsea: This is very fun (the balloon one)</t>
  </si>
  <si>
    <t>[00:14:46.22] Kerrianne: I know. Did you guys</t>
  </si>
  <si>
    <t>[00:14:47.01] Vincenzo: Yeah, it is, we just put on more weight</t>
  </si>
  <si>
    <t>[00:14:48.28] Kerrianne: Nice, there you go</t>
  </si>
  <si>
    <t>[00:14:51.04] Marco: And now it look like a balloon that went through an arts and craft room</t>
  </si>
  <si>
    <t xml:space="preserve">[00:14:49.21] Kerrianne: That's so funny, yeah it does. </t>
  </si>
  <si>
    <t>[00:15:10.19] Marco: I dunno if this is gonna work or not. It's probably not gonna work *********************************************</t>
  </si>
  <si>
    <t>[00:15:14.24] Vincenzo: Test it out</t>
  </si>
  <si>
    <t>[00:15:16.27] Riley: Test it out</t>
  </si>
  <si>
    <t>-------- testing (just Marco) ------</t>
  </si>
  <si>
    <t>ACTUALLY CLIP FROM EARLIER (put the testing clip in the wrong place, belongs here)</t>
  </si>
  <si>
    <t>[00:15:24.03] : puts in tube</t>
  </si>
  <si>
    <t>[00:15:23.26] Marco: Oh (drops), yeah, ??</t>
  </si>
  <si>
    <t>[00:15:34.09] Riley: Why did you not think it was gonna work?</t>
  </si>
  <si>
    <t>[00:15:36.21] Marco: I dunno, it just looked like ??</t>
  </si>
  <si>
    <t>[00:15:45.00] : end of testing clip</t>
  </si>
  <si>
    <t>[00:15:45.07] :  NEXT TESTING CLIP (missing building in between--not much time??)</t>
  </si>
  <si>
    <t>[00:15:52.19] Riley: Did you change something?</t>
  </si>
  <si>
    <t>[00:15:52.19] Marco: Yeah, uh, I took off two, three of the popsicle sticks and now it's too light</t>
  </si>
  <si>
    <t>[00:15:58.06] : goes back to table, comes back to testing</t>
  </si>
  <si>
    <t>[00:16:08.08] Marco: This should be right</t>
  </si>
  <si>
    <t>[00:16:10.25] : tests--flies out, popsicle stick falls off</t>
  </si>
  <si>
    <t>[00:16:16.06] Marco: aah (walks back to build)</t>
  </si>
  <si>
    <t>---------- building (Vincenzo)---------</t>
  </si>
  <si>
    <t>[00:16:34.08] : (Riley: Why did you not think it was gonna work?)</t>
  </si>
  <si>
    <t>[00:16:48.04] Marco: (back, in between tests, takes off popsicle sticks) I'm done again (off to testing again-- 2nd clip above)</t>
  </si>
  <si>
    <t>---------- testing: Vincenzo (building: Marco off screen) ------------</t>
  </si>
  <si>
    <t>[00:17:35.13] VIncenzo: (drops into tube--flies out top)</t>
  </si>
  <si>
    <t>[00:17:37.07] VIncenzo: too light</t>
  </si>
  <si>
    <t>(walks back to table)</t>
  </si>
  <si>
    <t>------- building (Marco, while Vincenzo is testing above) ---------</t>
  </si>
  <si>
    <t>[00:17:55.21] Marco: (blowing up balloon)</t>
  </si>
  <si>
    <t>[00:17:57.01] VIncenzo: I thought you weren't gonna use a balloon</t>
  </si>
  <si>
    <t>[00:17:59.16] Marco: I know, I got another idea</t>
  </si>
  <si>
    <t>[00:18:02.09] Lija: (clapping) So when I clap you can clap back. If you can actually free your hands. So we're noticing awesome awesome ideas and work and we're interested in knowing about what you're thinking before you test so we've got two cameras on the testing stations and we're hoping, if you feel comfortable, if you say quickly what it is that you hope to see happen, OK? And if you make a change if you can say why you made that change. And Kerrianne and Riley and Chelsea and I will kind of prompt you, so don't worry about it, we'll help you with that piece because we'd like to get at your thinking and we'd like you to be noticing your thinking as well, so see how it can help you design something.</t>
  </si>
  <si>
    <t>The second thing is, we do have water here and cups and we want to make sure you're hydrating yourself, it's very dry. (...)</t>
  </si>
  <si>
    <t>So remember to think about what you're doing and if you don't mind just telling us what you're thinking. Sound good? Keep going</t>
  </si>
  <si>
    <t>Marco- blowing up balloon</t>
  </si>
  <si>
    <t>[00:19:52.02] VIncenzo: I thought you weren't doing a balloon</t>
  </si>
  <si>
    <t>[00:19:54.01] Marco: I know</t>
  </si>
  <si>
    <t>---------</t>
  </si>
  <si>
    <t>Vincenzo: goes to test (still on Marco building camera)</t>
  </si>
  <si>
    <t>[00:20:21.22] Chelsea: So are you working on something different, Marco?</t>
  </si>
  <si>
    <t>[00:20:24.03] Marco: Yeah, this is part of</t>
  </si>
  <si>
    <t>[00:20:27.18] Chelsea: Just a little thing?</t>
  </si>
  <si>
    <t>-------- testing (Vincenzo first, then Marco comes too) ----------</t>
  </si>
  <si>
    <t>[00:20:28.24] Riley: So tell me what you expect to happen</t>
  </si>
  <si>
    <t>[00:20:31.09] VIncenzo: Uh, I just want to test it to like hover</t>
  </si>
  <si>
    <t>[00:20:35.12] Riley: What happened last time?</t>
  </si>
  <si>
    <t>[00:20:36.25] VIncenzo: It was too light</t>
  </si>
  <si>
    <t>[00:20:37.29] Riley: So what did you do different?</t>
  </si>
  <si>
    <t>[00:20:40.01] VIncenzo: I went and added- I did another sheet of tin foil and then I added more popsicle sticks</t>
  </si>
  <si>
    <t>[00:20:45.23] Riley: How did you know it was too light last time?</t>
  </si>
  <si>
    <t>[00:20:47.11] VIncenzo: Because it flew out</t>
  </si>
  <si>
    <t>[00:20:48.27] Riley: OK, let's see it</t>
  </si>
  <si>
    <t>[00:20:49.27] VIncenzo: (put in top-- turns and drops to bottom) Yeah, hmm</t>
  </si>
  <si>
    <t>[00:20:55.06] Riley: So what do you think happened there?</t>
  </si>
  <si>
    <t>[00:20:56.21] VIncenzo: It was too heavy</t>
  </si>
  <si>
    <t>[00:20:59.00] Riley: Too heavy</t>
  </si>
  <si>
    <t>[00:20:59.00] Marco: (drops his in--flies out top) too light.</t>
  </si>
  <si>
    <t>--------- building (Vincenzo first, then Marco comes back) ----------------</t>
  </si>
  <si>
    <t>[00:21:10.26] VIncenzo: This is (??) keeps going on too heavy, too light, too heavy, too light  ***********************</t>
  </si>
  <si>
    <t>[00:21:34.20] Marco: Can I have a little piece (of tape). Thank you</t>
  </si>
  <si>
    <t>---------- testing (Marco) ------------</t>
  </si>
  <si>
    <t>[00:21:47.26] Marco: (drops it in) Uh...</t>
  </si>
  <si>
    <t>[00:21:50.23] Chelsea: What were you hoping would happen there?</t>
  </si>
  <si>
    <t>[00:21:53.17] Marco: I was hoping it'd work</t>
  </si>
  <si>
    <t xml:space="preserve">[00:21:55.01] Chelsea: It would work. What happened last time? </t>
  </si>
  <si>
    <t>[00:21:57.17] Marco: (tests again--falls) Uhh</t>
  </si>
  <si>
    <t>[00:22:02.18] Chelsea: Do you think it matters Marco where it falls in this hoop? Do you think if you drop it here and you drop it there it'll be different or do you think it'll be the same?</t>
  </si>
  <si>
    <t>[00:22:12.06] Marco: Uh, I think it's gonna be the same, something's weird (??)</t>
  </si>
  <si>
    <t>--------- building (Vincenzo, during Marco testing above, then Marco comes back) -------</t>
  </si>
  <si>
    <t xml:space="preserve">[00:22:20.25] </t>
  </si>
  <si>
    <t>[00:23:04.24] : marco leaves again</t>
  </si>
  <si>
    <t>-------- testing (Marco) -------------</t>
  </si>
  <si>
    <t xml:space="preserve">[00:23:06.00] Marco: (drops it in--falls) </t>
  </si>
  <si>
    <t>[00:23:10.26] Chelsea: So what did you change? You keep pulling that popsicle stick in and out of it</t>
  </si>
  <si>
    <t>[00:23:14.22] Marco: I'm trying to, when I put it in it's too heavy it (walks away)</t>
  </si>
  <si>
    <t>---------- building (Vincenzo, during Marco testing above) ------------</t>
  </si>
  <si>
    <t>[00:23:38.04] : Marco back</t>
  </si>
  <si>
    <t>[00:23:40.15] Marco: I need this</t>
  </si>
  <si>
    <t>----------- testing (Vincenzo) ----------</t>
  </si>
  <si>
    <t>[00:24:10.10] VIncenzo: (drops it in--flies out, tries again)</t>
  </si>
  <si>
    <t>-------- building (Marco, during Vincenzo testing above) -------</t>
  </si>
  <si>
    <t>adds a paper clip</t>
  </si>
  <si>
    <t>--------- testing (Marco joins Vincenzo) --------</t>
  </si>
  <si>
    <t>[00:24:27.22] VIncenzo: (tests again)</t>
  </si>
  <si>
    <t>[00:24:31.18] Marco: (drop his in)</t>
  </si>
  <si>
    <t xml:space="preserve">[00:24:31.27] Riley: Marco what did you do differently this time? </t>
  </si>
  <si>
    <t>[00:24:32.21] Marco: Put a paper clip in it</t>
  </si>
  <si>
    <t>[00:24:35.02] VIncenzo: Paper clip?</t>
  </si>
  <si>
    <t>[00:24:44.04] Marco: Is it really ???</t>
  </si>
  <si>
    <t>--------------- building -------------</t>
  </si>
  <si>
    <t>[00:24:47.00] : back</t>
  </si>
  <si>
    <t>[00:25:23.24] Lija: So Marco, Vincenzo this design works, yeah? *****************************************</t>
  </si>
  <si>
    <t>[00:25:27.10] Marco: Mmhmm</t>
  </si>
  <si>
    <t>[00:25:27.10] Lija: So what are you doing now?</t>
  </si>
  <si>
    <t>[00:25:29.05] Marco: Um, we're trying to make and</t>
  </si>
  <si>
    <t>[00:25:32.10] VIncenzo: We're kind of trying to make this hover</t>
  </si>
  <si>
    <t>[00:25:36.22] Marco: Something that'll work</t>
  </si>
  <si>
    <t>[00:25:37.01] Lija: Can I hold this up for the camera? Do you mind? (spins around) So this is kind of what we've got going for you. So what are you thinking ?? I'm seeing lots of layers, what are you thinking?</t>
  </si>
  <si>
    <t>[00:25:58.05] VIncenzo: Uh, like</t>
  </si>
  <si>
    <t>[00:25:58.29] Marco: Do you think this would actually make it better? (adding his design on)</t>
  </si>
  <si>
    <t>[00:26:01.23] VIncenzo: I don't know</t>
  </si>
  <si>
    <t>[00:26:04.21] Lija: You're not sure what you're doing, you're just adding more and more materials?</t>
  </si>
  <si>
    <t>[00:26:05.22] VIncenzo: Well like, like, um, I'm just kind of like if it's too light, like I'm adding some popsicle sticks</t>
  </si>
  <si>
    <t>[00:26:13.04] Marco: Maybe a ?? will make it</t>
  </si>
  <si>
    <t>[00:26:16.23] Lija: So why even this shape, Vincenzo? Is this shape helpful or important here or is it just what you came up with?</t>
  </si>
  <si>
    <t>[00:26:23.07] VIncenzo: Just kind of what I came up with</t>
  </si>
  <si>
    <t xml:space="preserve">[00:26:25.14] Lija: So the shape isn't important to your design? </t>
  </si>
  <si>
    <t>[00:26:27.16] VIncenzo: No</t>
  </si>
  <si>
    <t>[00:26:27.16] Lija: OK, alright, you gonna test it out.</t>
  </si>
  <si>
    <t>[00:26:30.04] VIncenzo: (leaves to test)</t>
  </si>
  <si>
    <t>[00:26:52.26] Marco: leaves to test</t>
  </si>
  <si>
    <t>------------- testing --------------</t>
  </si>
  <si>
    <t>[00:27:03.25] Riley: What do you expect to happen Vincenzo?</t>
  </si>
  <si>
    <t>[00:27:05.27] VIncenzo: Uh, I dunno (drops it in, hovers and slowly drops)</t>
  </si>
  <si>
    <t>[00:27:09.20] Marco: (tests his--drops)</t>
  </si>
  <si>
    <t>[00:27:09.26] Riley: So-- can you take yours out for a second Marco? (does) Vincenzo can you grab yours. Let's test that again</t>
  </si>
  <si>
    <t>------ building ------</t>
  </si>
  <si>
    <t>see change Marco makes</t>
  </si>
  <si>
    <t>--------- testing -------</t>
  </si>
  <si>
    <t>[00:27:30.24] Riley: /Test that again/ I want you to look at what happens ************************************</t>
  </si>
  <si>
    <t xml:space="preserve">[00:27:33.11] VIncenzo: (Tests again) </t>
  </si>
  <si>
    <t>[00:27:35.27] Riley: Let's do it a couple times, OK? I see it doing something different every single time. Do you think it changes?</t>
  </si>
  <si>
    <t xml:space="preserve">[00:27:44.16] Lija: Do you think a chair would help him? </t>
  </si>
  <si>
    <t>[00:27:46.00] Riley: Yeah, do you want to stand on the chair?</t>
  </si>
  <si>
    <t>[00:27:49.21] Lija: Here Vincenzo (moves chair over) you can position it better if you do</t>
  </si>
  <si>
    <t>[00:27:51.22] Marco: (stands on chair) yeah (tests his) yup</t>
  </si>
  <si>
    <t xml:space="preserve">[00:28:00.03] VIncenzo: (stands on chair) </t>
  </si>
  <si>
    <t>[00:28:03.02] Riley: Exactly how you want it</t>
  </si>
  <si>
    <t>(falls)</t>
  </si>
  <si>
    <t>[00:28:07.01] Lija: Different that time it stayed up</t>
  </si>
  <si>
    <t>[00:28:07.10] Riley: Stayed up longer, or shorter?</t>
  </si>
  <si>
    <t>[00:28:09.13] VIncenzo: It stayed up longer</t>
  </si>
  <si>
    <t>[00:28:11.20] Riley: So why do you think it stayed up longer that time? How about you test it one more time. Why do you think it's staying up longer?</t>
  </si>
  <si>
    <t>[00:28:18.25] VIncenzo: (drops in--falls to bottom) Because, ummm</t>
  </si>
  <si>
    <t>[00:28:18.19] Riley: What did it do differently? I saw it just dropped to the bottom. What happened?</t>
  </si>
  <si>
    <t>[00:28:24.09] VIncenzo: I don't know (shrugs)</t>
  </si>
  <si>
    <t>[00:28:27.01] Riley: Do you want to test it again to figure it out?</t>
  </si>
  <si>
    <t>[00:28:29.11] Marco: (Tests his--falls to bottom)</t>
  </si>
  <si>
    <t>---------- building -------</t>
  </si>
  <si>
    <t>[00:28:43.15] VIncenzo: (grabs straws)</t>
  </si>
  <si>
    <t>[00:28:45.05] Marco: So complicated. Hey. You think this will work? (the paper bag)</t>
  </si>
  <si>
    <t>[00:28:58.08] VIncenzo: No. It might</t>
  </si>
  <si>
    <t>[00:29:05.12] Marco: I think I may have to shorten it</t>
  </si>
  <si>
    <t>[00:29:22.28] Marco: OK Vincenzo</t>
  </si>
  <si>
    <t>[00:29:24.26] VIncenzo: Go and test it</t>
  </si>
  <si>
    <t>[00:29:27.02] Marco: Not done yet</t>
  </si>
  <si>
    <t>[00:29:33.26] Marco: Think this is even gonna work? (goes to test)</t>
  </si>
  <si>
    <t>------------ testing (Marco--bag) ------------</t>
  </si>
  <si>
    <t>[00:29:41.08] Marco: I'm just gonna test this out to see how it</t>
  </si>
  <si>
    <t>[00:29:43.18] Riley: What do you think it's gonna do?</t>
  </si>
  <si>
    <t>[00:29:45.09] Marco: I think I ??</t>
  </si>
  <si>
    <t>------------ building (vincenzo, during Marco testing) --------</t>
  </si>
  <si>
    <t>straws &amp; popsicle sticks</t>
  </si>
  <si>
    <t>**********************************************************************************************************</t>
  </si>
  <si>
    <t>[00:31:06.10] Chelsea: So what are you working on, Vincenzo? This looks like a completely different design</t>
  </si>
  <si>
    <t>[00:31:10.24] VIncenzo: Yup, well my other one failed after a lot of tries</t>
  </si>
  <si>
    <t>[00:31:16.27] Chelsea: OK</t>
  </si>
  <si>
    <t>[00:31:17.04] VIncenzo: So I thought I'd kind of go on something new</t>
  </si>
  <si>
    <t>[00:31:21.10] Chelsea: So these are a stack of coffee filters and then what are you adding to it</t>
  </si>
  <si>
    <t>[00:31:26.28] VIncenzo: I'm gonna try and add like wings to hover and I'm gonna add like tin foil</t>
  </si>
  <si>
    <t>[00:31:34.20] Chelsea: Oh, lots of stuff and it's all gonna be like flat like this?</t>
  </si>
  <si>
    <t>[00:31:38.14] VIncenzo: mmhmm</t>
  </si>
  <si>
    <t xml:space="preserve">[00:31:38.05] Chelsea: Cool. And then Marco, what are you doing with that bag? </t>
  </si>
  <si>
    <t>[00:31:41.16] Marco: I'm gonna try like putting these popsicle sticks in it and then it's gonna weigh it down because</t>
  </si>
  <si>
    <t>[00:31:48.13] Chelsea: Which way do you do it?</t>
  </si>
  <si>
    <t>[00:31:47.26] Marco: The bag's gonna go like this</t>
  </si>
  <si>
    <t>[00:31:50.00] Chelsea: The open side down? Towards the fan?</t>
  </si>
  <si>
    <t>[00:31:52.05] Marco: Yeah</t>
  </si>
  <si>
    <t>[00:31:52.05] Chelsea: OK</t>
  </si>
  <si>
    <t>[00:31:53.00] VIncenzo: Wait did you test it?</t>
  </si>
  <si>
    <t>[00:31:54.29] Marco: Yeah, I tested it ?? and yeah, it needs some weight</t>
  </si>
  <si>
    <t>[00:32:01.05] VIncenzo: It stunk without anything in?</t>
  </si>
  <si>
    <t>[00:32:02.15] Marco: Yeah. It needed some weight</t>
  </si>
  <si>
    <t>[00:32:15.10] (go get water)</t>
  </si>
  <si>
    <t>[00:32:41.07] Marco: We already finished ours and it worked. I don't know why they chant victory. Dude look</t>
  </si>
  <si>
    <t>-------------- testing (Marco) --------------</t>
  </si>
  <si>
    <t>[00:33:18.01] Riley: Tell me about your design first</t>
  </si>
  <si>
    <t>[00:33:18.01] Marco: Uh, it's a bag so it's gonna catch air like this and then the weights in there are gonna make it fall</t>
  </si>
  <si>
    <t>[00:33:26.07] Riley: OK</t>
  </si>
  <si>
    <t>[00:33:28.15] Marco: (tested, falls out)</t>
  </si>
  <si>
    <t>[00:33:28.15] Riley: Does it matter which way you put the bag in</t>
  </si>
  <si>
    <t>[00:33:30.16] Marco: Uh ?? (tries it the other way)... I think it's a little too big</t>
  </si>
  <si>
    <t>----------------- building (Vincenzo, while Marco tests above) -------------------</t>
  </si>
  <si>
    <t>[00:35:23.00] Lija: We'd love to see more than one way, OK? Just know that we are going to have a big share at the end so don't take your designs apart</t>
  </si>
  <si>
    <t>[00:35:36.01] Marco: You might think I'm crazy but I think I'm gonna use this after I'm finished drinking it (goes to test?)</t>
  </si>
  <si>
    <t>[00:36:17.16] VIncenzo: (goes to test?)</t>
  </si>
  <si>
    <t>--------------- testing (Marco, then Vincenzo) ----------------</t>
  </si>
  <si>
    <t>just cup</t>
  </si>
  <si>
    <t>******************************************************************************************************</t>
  </si>
  <si>
    <t>[00:36:47.22] Marco: I think that might work</t>
  </si>
  <si>
    <t>[00:36:47.22] Riley: Tell me about it</t>
  </si>
  <si>
    <t>[00:36:49.00] Marco: Uh, I was, I just finished drinking water in it and I thought maybe this would work</t>
  </si>
  <si>
    <t>[00:36:54.13] Riley: Why do you think the cup, I love that you're just using materials that you found around the room. Why do you think that might be a good design?</t>
  </si>
  <si>
    <t>[00:37:03.02] Marco: Uh, because like it's gonna fall and ?? at the same time. Because it's, like, fallable and fly-able. It can fly and fall</t>
  </si>
  <si>
    <t>[00:37:20.02] Riley: Why do you say that it can fly and fall? What is special about the cup?</t>
  </si>
  <si>
    <t>[00:37:21.11] Marco: Well like if you put it (showing) it can fall and if you put it on the wind (??) it would like go up</t>
  </si>
  <si>
    <t>[00:37:27.27] Riley: OK, and why did you decide to add popsicle sticks</t>
  </si>
  <si>
    <t>[00:37:31.20] Marco: So it would not like go up too high</t>
  </si>
  <si>
    <t>[00:37:35.27] Riley: Had you tested it without popsicle sticks before</t>
  </si>
  <si>
    <t>[00:37:37.05] Marco: No</t>
  </si>
  <si>
    <t>[00:37:38.13] Riley: OK, just intuition said</t>
  </si>
  <si>
    <t>[00:37:39.28] Marco: (tests--falls to bottom) Yeah, I don't think it needs the popsicle sticks. I'm gonna try (something else??) ?? Going this way (tries again--falls) I'm gonna take off those</t>
  </si>
  <si>
    <t>Vincenzo testing</t>
  </si>
  <si>
    <t>[00:38:24.01] Riley: Go for it</t>
  </si>
  <si>
    <t>[00:38:26.08] VIncenzo: (puts it in--flies out top) Way too light</t>
  </si>
  <si>
    <t>[00:38:33.23] Riley: That one might be a little too big to fit inside the tube, huh?</t>
  </si>
  <si>
    <t>[00:38:38.24] VIncenzo: (sizes it in the top of the tube)</t>
  </si>
  <si>
    <t>[00:38:49.08] Marco: (tests again--drops) It's ??</t>
  </si>
  <si>
    <t>[00:38:56.22] Riley: Say what?</t>
  </si>
  <si>
    <t>[00:38:57.29] Marco: This one needs a ??</t>
  </si>
  <si>
    <t>-------------- building (Vincenzo at first, then Marco comes back) --------</t>
  </si>
  <si>
    <t xml:space="preserve">adds tape, other stuff? </t>
  </si>
  <si>
    <t>[00:39:23.04] : off screen-tests to side?</t>
  </si>
  <si>
    <t>[00:39:27.06] : back</t>
  </si>
  <si>
    <t>[00:39:39.08] VIncenzo: Hey can we borrow some of your popsicle sticks? Nevermind, found some</t>
  </si>
  <si>
    <t>[00:40:01.16] Marco: Hey Bro, Can I please have some tape. Oh, were you using this?</t>
  </si>
  <si>
    <t>[00:40:48.22] VIncenzo: This is fun</t>
  </si>
  <si>
    <t>[00:40:49.28] Marco:  I know, I'm so ??? Aren't you hungry?</t>
  </si>
  <si>
    <t>------------- testing (Marco) ----------------</t>
  </si>
  <si>
    <t xml:space="preserve">[00:41:33.09] Marco: (drops it in--flies out top?) </t>
  </si>
  <si>
    <t>[00:41:36.05] Riley: What happened there?</t>
  </si>
  <si>
    <t>[00:41:37.04] Marco: I dunno it just blew away I think I'm gonna try putting some weight inside the cup</t>
  </si>
  <si>
    <t>--------------- building (Vincenzo, then Marco comes back) ------------</t>
  </si>
  <si>
    <t xml:space="preserve"> </t>
  </si>
  <si>
    <t xml:space="preserve">[00:42:58.08] : leaves </t>
  </si>
  <si>
    <t>--------------- testing (Marco then Vincenzo) --------------</t>
  </si>
  <si>
    <t>[00:43:02.15] Marco: (tests it, falls)</t>
  </si>
  <si>
    <t>[00:43:02.15] Riley: So what do you see happening?</t>
  </si>
  <si>
    <t>[00:43:03.20] Marco: It's ?? Actually I'm gonna try to</t>
  </si>
  <si>
    <t>camera cuts out? Did Vincenzo test?</t>
  </si>
  <si>
    <t>------------- building --------------------</t>
  </si>
  <si>
    <t>[00:43:31.00] : Vincenzo leaves</t>
  </si>
  <si>
    <t>-------------- testing (Marco) -------------</t>
  </si>
  <si>
    <t>[00:43:31.19] Marco: (drops it in--just foil?-- drops) Oh, now that makes sense</t>
  </si>
  <si>
    <t>[00:43:37.20] Riley: Why does that make sense now?</t>
  </si>
  <si>
    <t>[00:43:39.28] Marco: Now I know that it was those (??) that was making it fall (tests again-falls)</t>
  </si>
  <si>
    <t>[00:43:44.24] Riley: It was what?</t>
  </si>
  <si>
    <t>[00:43:47.13] Marco: It was these (popsicle sticks) but I guess it was... the whole thing</t>
  </si>
  <si>
    <t>------------- testing (Vincenzo) ------------</t>
  </si>
  <si>
    <t>[00:44:04.21] :  Vincenzo testing in the air</t>
  </si>
  <si>
    <t>-------------- building (vincenzo, then Marco) -----------</t>
  </si>
  <si>
    <t>[00:44:13.28] : adds more foil</t>
  </si>
  <si>
    <t>[00:44:34.19] Marco: I think I'm gonna have to put more popsicle sticks</t>
  </si>
  <si>
    <t>[00:45:03.11] Marco: Oh people are copying my cup idea</t>
  </si>
  <si>
    <t>[00:45:07.04] Vincenzo: What cup idea?</t>
  </si>
  <si>
    <t>[00:45:14.05] : Vincenzo leaves-- testing in air?</t>
  </si>
  <si>
    <t>[00:45:26.25] Vincenzo: Huh, This ?? taped down. Um, ?? tape.</t>
  </si>
  <si>
    <t>[00:46:57.05] : Marco back</t>
  </si>
  <si>
    <t>[00:46:57.05] Vincenzo: Did it work?</t>
  </si>
  <si>
    <t>[00:47:02.03] Marco: Can I use this? (another cup)</t>
  </si>
  <si>
    <t>[00:47:02.03] Vincenzo: Sure (leaves--testing??)</t>
  </si>
  <si>
    <t>[00:48:08.17] leaves to test</t>
  </si>
  <si>
    <t>-------------- testing -----------</t>
  </si>
  <si>
    <t>(talking to side--hard to hear)</t>
  </si>
  <si>
    <t>[00:48:33.11] Marco: Woah dude that thing's heavier than mine</t>
  </si>
  <si>
    <t>testing to side</t>
  </si>
  <si>
    <t>[00:48:39.29] VIncenzo: Mine's slower, it went down slower</t>
  </si>
  <si>
    <t>[00:48:47.17] Marco: This is way heavier. Don't you think this is heavier</t>
  </si>
  <si>
    <t>[00:49:54.25] Riley: OK Vincenzo, what did you change in your design?</t>
  </si>
  <si>
    <t>[00:49:58.13] Vincenzo: Well um I added more tin foil cause it was too heavy ******************************************************************</t>
  </si>
  <si>
    <t>[00:50:03.11] Riley: Because it was too heavy, so now you added tin foil</t>
  </si>
  <si>
    <t>[00:50:06.01] Vincenzo: Yeah</t>
  </si>
  <si>
    <t>[00:50:06.01] Riley: And the tin foil makes it lighter? Is that what you're saying?</t>
  </si>
  <si>
    <t>[00:50:09.03] Vincenzo: Mmhmm</t>
  </si>
  <si>
    <t>[00:50:11.02] Riley: So what about the tin foil makes it lighter?</t>
  </si>
  <si>
    <t>[00:50:12.10] Vincenzo: Well, um</t>
  </si>
  <si>
    <t>[00:50:17.28] Riley: Tell me about it</t>
  </si>
  <si>
    <t>[00:50:19.03] Vincenzo: Uh, (shrugs) I dunno</t>
  </si>
  <si>
    <t xml:space="preserve">[00:50:23.12] Riley: So last time it sunk, is that right? and you're saying it was too heavy and that's why it sunk to the bottom. </t>
  </si>
  <si>
    <t>[00:50:29.15] Vincenzo: Yeah</t>
  </si>
  <si>
    <t>[00:50:29.22] Riley: So you went back to your table and you grabbed some tin foil and what's that tin foil gonna do?</t>
  </si>
  <si>
    <t>[00:50:37.14] Vincenzo: Well I think tin foil is light, sometimes it helps it float, so um</t>
  </si>
  <si>
    <t>[00:50:44.18] Riley: So what do you think you're gonna--you can test it again</t>
  </si>
  <si>
    <t>[00:50:45.28] Vincenzo: (tests again--falls again)</t>
  </si>
  <si>
    <t xml:space="preserve">[00:50:50.25] Marco: Hey dude look my thing can do gymnastics </t>
  </si>
  <si>
    <t>[00:50:55.05] Riley: So what are you gonna do when you go back to your table, what are you thinking right now Vincenzo?</t>
  </si>
  <si>
    <t>[00:51:01.15] Vincenzo: Thinking of ways I can make it lighter</t>
  </si>
  <si>
    <t>[00:51:05.10] Riley: Ways you can make it lighter, ok</t>
  </si>
  <si>
    <t>[00:51:08.20] Marco: (about to test)</t>
  </si>
  <si>
    <t>[00:51:08.08] Adult: Engineers, can I have everyone stop and freeze for a moment? It is almost 12 O'clock. So we have been having so much fun that I even lost track of time, so I want to get where your heads are and how you feel, OK? Are you ready to stop and have some lunch? Or are you feeling like a few more minutes of this adn then we'll do a quick big share? Um, well I'm not so hungry are you guys ready for lunch? (Yeah) So then this is what I propose I propose we all stop in like 2 minutes, do one last thing, we'll have a big share out get some kudos and and some suggestions/compliments and then we'll have a super fast clean up and then have lunch. Sound good? (Yup). Literally 2 minutes. 2 minutes I'm calling time and then we can have a big share. OK?</t>
  </si>
  <si>
    <t>[00:52:13.06] Riley: (turns the fan back on) Wait for it to get up to speed</t>
  </si>
  <si>
    <t>[00:52:18.09] Marco: That good?</t>
  </si>
  <si>
    <t>[00:52:21.02] Riley: OK, go now</t>
  </si>
  <si>
    <t>[00:52:22.16] Marco: (tests--drops)</t>
  </si>
  <si>
    <t>[00:52:24.28] Riley: Why do you think it sunk to the bottom? What did you do to your design? It's very different from last time</t>
  </si>
  <si>
    <t>[00:52:28.14] Marco: I was gonna try doing something a little bit different</t>
  </si>
  <si>
    <t>[00:52:34.07] Riley: How did you decide to do that?</t>
  </si>
  <si>
    <t>[00:52:34.27] Marco: Um, I dunno it just came to me (tests again- drops) That was slower that time</t>
  </si>
  <si>
    <t>[00:52:42.05] Lija: It was a little bit slower that time? Alright</t>
  </si>
  <si>
    <t>------------------ building (during above testing) ----------</t>
  </si>
  <si>
    <t>(starts with Lija's talk)</t>
  </si>
  <si>
    <t>[00:54:37.22] : Marco back</t>
  </si>
  <si>
    <t>[00:56:07.16] Vincenzo: I cannot fail</t>
  </si>
  <si>
    <t>[00:56:26.01] Adult: OK, alright so time. Choose the one thing that you want to show off to the group, cause some of you have more than one design</t>
  </si>
  <si>
    <t>--------------- testing -------------</t>
  </si>
  <si>
    <t>[00:56:40.13] Vincenzo: (tests--hovers for a bit, then drops)</t>
  </si>
  <si>
    <t>[00:56:45.02] Riley: So what'd you do?   *******************************************************************************************</t>
  </si>
  <si>
    <t>[00:56:46.11] Vincenzo: I added more tin foil</t>
  </si>
  <si>
    <t>[00:56:47.15] Riley: So you added more tin foil and what did that do?</t>
  </si>
  <si>
    <t>[00:56:49.28] Marco: And straws</t>
  </si>
  <si>
    <t>[00:56:51.21] Riley: What did the tin foil and straws do?</t>
  </si>
  <si>
    <t>[00:56:54.03] Vincenzo: Um, I just kind of wanted it to float</t>
  </si>
  <si>
    <t>[00:56:57.13] Riley: And you're saying those helped it float?</t>
  </si>
  <si>
    <t>[00:57:00.09] Vincenzo: Like the tin foil I wanted to float and it was too heavy ?? So I put the tin foil on to get it to float but then I thought it would be too light so I added straws</t>
  </si>
  <si>
    <t>[00:57:12.08] Riley: So the straws make it heavier and the tin foil makes it lighter to help it float</t>
  </si>
  <si>
    <t>[00:57:19.21] Marco: (tests-drops)</t>
  </si>
  <si>
    <t>------------------ final test --------------------</t>
  </si>
  <si>
    <t>[00:58:33.21] Marco: Yeah, uh we made a balloon</t>
  </si>
  <si>
    <t xml:space="preserve">[00:58:37.13] Vincenzo: We made </t>
  </si>
  <si>
    <t>[00:58:44.24] Vincenzo: Like we made this base so we just kept adding ??</t>
  </si>
  <si>
    <t>[00:58:52.13] Adult: So you tried it without these and then you just kept adding on and taking away</t>
  </si>
  <si>
    <t>[00:15:19.14] Marco: I really don't think this is gonna work ************************</t>
  </si>
  <si>
    <t>Marco</t>
  </si>
  <si>
    <t>Vincenzo</t>
  </si>
  <si>
    <t>hovers above tube</t>
  </si>
  <si>
    <t xml:space="preserve">Okay that's not gonna work. </t>
  </si>
  <si>
    <t>for test 1</t>
  </si>
  <si>
    <t>for test 3</t>
  </si>
  <si>
    <t>orange balloon</t>
  </si>
  <si>
    <t>"OK it's doing better"</t>
  </si>
  <si>
    <t>add popsicle sticks</t>
  </si>
  <si>
    <t>add pop sticks, maybe other</t>
  </si>
  <si>
    <t>too high</t>
  </si>
  <si>
    <t>"so close"</t>
  </si>
  <si>
    <t>add pop sticks</t>
  </si>
  <si>
    <t>"</t>
  </si>
  <si>
    <t>"OK, so 2 more"</t>
  </si>
  <si>
    <t>add 2 six packs</t>
  </si>
  <si>
    <t>no change, just test again</t>
  </si>
  <si>
    <t>1, slowly falls to bottom</t>
  </si>
  <si>
    <t>take off 3 pack</t>
  </si>
  <si>
    <t>stuck to side</t>
  </si>
  <si>
    <t>works!</t>
  </si>
  <si>
    <t>no change, try again</t>
  </si>
  <si>
    <t>something without balloon</t>
  </si>
  <si>
    <t>foil + popsicle sticks</t>
  </si>
  <si>
    <t>"I really don't think this is gonna work"</t>
  </si>
  <si>
    <t>takes off pop sticks</t>
  </si>
  <si>
    <t>?</t>
  </si>
  <si>
    <t>"too light"</t>
  </si>
  <si>
    <t>??</t>
  </si>
  <si>
    <t>(gives up?)</t>
  </si>
  <si>
    <t>added tin foil and pop sticks</t>
  </si>
  <si>
    <t>hovers, turns, drops</t>
  </si>
  <si>
    <t>"too heavy"</t>
  </si>
  <si>
    <t>adds foil</t>
  </si>
  <si>
    <t>"something's weird, I don't see"</t>
  </si>
  <si>
    <t>nothing, tests again</t>
  </si>
  <si>
    <t>? Asks for tape</t>
  </si>
  <si>
    <t>takes out pop stick</t>
  </si>
  <si>
    <t>"when I put it in it's too heavy"</t>
  </si>
  <si>
    <t>pop sticks and foil</t>
  </si>
  <si>
    <t>falls, flipping</t>
  </si>
  <si>
    <t>adds paper clip, else?</t>
  </si>
  <si>
    <t>pop sticks &amp; foil</t>
  </si>
  <si>
    <t>new?</t>
  </si>
  <si>
    <t>hovers, slowly falls</t>
  </si>
  <si>
    <t>M: small foil thing</t>
  </si>
  <si>
    <t>removes tape?</t>
  </si>
  <si>
    <t>M: small foil thing?</t>
  </si>
  <si>
    <t>V: flat foil thing</t>
  </si>
  <si>
    <t>"R: Let's do it a couple times, OK?"</t>
  </si>
  <si>
    <t>Lija brings chair</t>
  </si>
  <si>
    <t>no change, still testing</t>
  </si>
  <si>
    <t>"Yup"</t>
  </si>
  <si>
    <t>falls really slowly</t>
  </si>
  <si>
    <t>"M: it stayed up longer"</t>
  </si>
  <si>
    <t>falls- drops to bottom</t>
  </si>
  <si>
    <t>cuts edges of design</t>
  </si>
  <si>
    <t>New design-- bag</t>
  </si>
  <si>
    <t>New design-- coffee filters</t>
  </si>
  <si>
    <t>M: bag with weight</t>
  </si>
  <si>
    <t>", but flips upside down</t>
  </si>
  <si>
    <t>"it's going to catch air like this"</t>
  </si>
  <si>
    <t>"I think it's a little too big"</t>
  </si>
  <si>
    <t xml:space="preserve">build 2 video starts when testing 1 is 40:00 </t>
  </si>
  <si>
    <t>", but upside down</t>
  </si>
  <si>
    <t>fall and fly, don't think it needs pop sticks</t>
  </si>
  <si>
    <t>"I'm gonna take off those"</t>
  </si>
  <si>
    <t>V: coffee filter + foil</t>
  </si>
  <si>
    <t>M: cup + pop sticks</t>
  </si>
  <si>
    <t>"way too light" (R: too big)</t>
  </si>
  <si>
    <t>trims ends of wings, adds pop sticks</t>
  </si>
  <si>
    <t>drops to bottom</t>
  </si>
  <si>
    <t>"It's gonna need some"</t>
  </si>
  <si>
    <t>adds foil? (or earlier?)</t>
  </si>
  <si>
    <t>weight inside cup</t>
  </si>
  <si>
    <t>M: cup + sticks + foil</t>
  </si>
  <si>
    <t>M: ??</t>
  </si>
  <si>
    <t>takes out sticks (at test)</t>
  </si>
  <si>
    <t>falls?</t>
  </si>
  <si>
    <t>"Oh! That makes sense"</t>
  </si>
  <si>
    <t>"I was these, but I guess it was the whole thing"</t>
  </si>
  <si>
    <t>2 cups? (new design?)</t>
  </si>
  <si>
    <t>hovers then falls</t>
  </si>
  <si>
    <t>tin foil makes it lighter</t>
  </si>
  <si>
    <t>adds more foil and straws</t>
  </si>
  <si>
    <t>M: 2 cup design</t>
  </si>
  <si>
    <t>drops straight down</t>
  </si>
  <si>
    <t>"I don't know it just came to me"</t>
  </si>
  <si>
    <t>taping something?</t>
  </si>
  <si>
    <t>hovers a bit then falls</t>
  </si>
  <si>
    <t>(-)</t>
  </si>
  <si>
    <t>(+)</t>
  </si>
  <si>
    <t>New design--cup &amp; sticks</t>
  </si>
  <si>
    <t>new designs</t>
  </si>
  <si>
    <t xml:space="preserve">tests </t>
  </si>
  <si>
    <t>time corrected</t>
  </si>
  <si>
    <t>number</t>
  </si>
  <si>
    <t>successful tests</t>
  </si>
  <si>
    <t>axis labels</t>
  </si>
  <si>
    <t>dummy values</t>
  </si>
  <si>
    <t>plotting value</t>
  </si>
  <si>
    <t>Test</t>
  </si>
  <si>
    <t>T</t>
  </si>
  <si>
    <t>Non-physical</t>
  </si>
  <si>
    <t>N</t>
  </si>
  <si>
    <t>Weight</t>
  </si>
  <si>
    <t>W</t>
  </si>
  <si>
    <t>Air pushing</t>
  </si>
  <si>
    <t>AP</t>
  </si>
  <si>
    <t>Size</t>
  </si>
  <si>
    <t>S</t>
  </si>
  <si>
    <t>Air flow</t>
  </si>
  <si>
    <t>AF</t>
  </si>
  <si>
    <t>Other factors</t>
  </si>
  <si>
    <t>OF</t>
  </si>
  <si>
    <t>START TAPE 2</t>
  </si>
  <si>
    <t>MV wind trans</t>
  </si>
  <si>
    <t>% Wind_MV_1</t>
  </si>
  <si>
    <t>%  building camera</t>
  </si>
  <si>
    <t>%  30:38 total</t>
  </si>
  <si>
    <t xml:space="preserve">--------------------------------------------------- M testing --------------------------------------------------- </t>
  </si>
  <si>
    <t>[00:13:33.26] Marco: OK can I test?</t>
  </si>
  <si>
    <t>[00:13:35.17] Riley: Yes</t>
  </si>
  <si>
    <t xml:space="preserve">[00:13:35.15] Marco: Okay lets see how much it slips up. </t>
  </si>
  <si>
    <t xml:space="preserve">* Marco tests balloon-hovers above tube) </t>
  </si>
  <si>
    <t xml:space="preserve">Marco: Okay that's not gonna work. </t>
  </si>
  <si>
    <t>[00:05:16.08] VIncenzo: Dude, seriously (because Marco is playing with balloon?). Dude, OK. Start helping</t>
  </si>
  <si>
    <t>[00:05:24.12] Marco: OK</t>
  </si>
  <si>
    <t>[00:05:24.27] VIncenzo: So dude, I think we should like make the base and then tape the balloon onto the base</t>
  </si>
  <si>
    <t>[00:05:30.22] Marco: OK, you're right like this (shows how it would fit)</t>
  </si>
  <si>
    <t>[00:05:33.14] Vincenzo: Yeah, but, we have to, we</t>
  </si>
  <si>
    <t>[00:05:33.29] Marco: Like an air balloon, like just do this (puts a popsicle stick across the square outline), and then boom</t>
  </si>
  <si>
    <t>[00:05:38.26] VIncenzo: Dude but we have to use a lot of popsicle sticks to keep it steady because the balloon is really light</t>
  </si>
  <si>
    <t>[00:05:44.09] Marco: OK, what do you need help on? If you do need help, what do you need help on?</t>
  </si>
  <si>
    <t>[00:05:53.07] Marco: I'm still, just to make sure it still succeeds (picks up tape)</t>
  </si>
  <si>
    <t>[00:05:58.19] VIncenzo: Start by making a platform that's gonna go and tape those together</t>
  </si>
  <si>
    <t>[00:06:05.18] Marco: Oh I need those</t>
  </si>
  <si>
    <t>[00:06:07.15] VIncenzo: (points to cup full of popsicle sticks)</t>
  </si>
  <si>
    <t>[00:06:09.10] Marco: I know</t>
  </si>
  <si>
    <t>[00:06:42.05] Marco: Can I use this?</t>
  </si>
  <si>
    <t>[00:06:46.17] Lija: So, engineers? I just want to point out that some people are going up and taking just one material to test in the tube that is awesome. Just to see how a material works can actually help you a lot.</t>
  </si>
  <si>
    <t>[00:15:39.21] * Marco tests orange balloon-- hovers above tube</t>
  </si>
  <si>
    <t>[00:15:43.10] Marco: OK. It's doing better</t>
  </si>
  <si>
    <t>[00:07:13.14] Marco: That's probably gonna hold it down. (plays with balloon). ?? that?</t>
  </si>
  <si>
    <t>[00:07:24.18] VIncenzo: Not yet</t>
  </si>
  <si>
    <t>[00:07:27.04] Marco: Dude that's gonna hold it down</t>
  </si>
  <si>
    <t>[00:07:28.10] VIncenzo: I know</t>
  </si>
  <si>
    <t>[00:07:29.14] Marco: Great ?? Yeah, dude, that's gonna</t>
  </si>
  <si>
    <t>[00:07:41.01] VIncenzo: How are we gonna tape this on</t>
  </si>
  <si>
    <t>[00:07:42.26] Marco: I know, put it like this and then give me a piece of tape</t>
  </si>
  <si>
    <t>[00:07:55.19] VIncenzo: Tape away, man</t>
  </si>
  <si>
    <t>[00:07:59.16] Marco: See ???</t>
  </si>
  <si>
    <t xml:space="preserve">--------------------------------------------------- Both testing --------------------------------------------------- </t>
  </si>
  <si>
    <t>[00:16:46.16] * M&amp;V come to test</t>
  </si>
  <si>
    <t>[00:16:47.15] Lija: So Vincenzo Marco what are you expecting to happen?</t>
  </si>
  <si>
    <t>[00:16:48.19] Marco: mmmm... to it to... ahhhh (disappointed)</t>
  </si>
  <si>
    <t>[00:16:49.00] * Marco Test, can't see, but must be too high</t>
  </si>
  <si>
    <t>[00:16:53.25] Lija: But you can add a little bit, yeah?</t>
  </si>
  <si>
    <t>[00:16:49.02] Marco: So close (leave)</t>
  </si>
  <si>
    <t>[00:08:17.23] VIncenzo: Oh wait, maybe we can put some tin foil on it</t>
  </si>
  <si>
    <t xml:space="preserve">[00:08:20.17] Marco: That's not gonna, that's just gonna make it hover more </t>
  </si>
  <si>
    <t>[00:08:22.29] VIncenzo: Oh yeah</t>
  </si>
  <si>
    <t>[00:08:24.11] VIncenzo: There we need, add more popsicle sticks (gets more popsicle sticks)</t>
  </si>
  <si>
    <t>[00:08:29.04] Marco: Actually this is good (the amount he has) I think this is good</t>
  </si>
  <si>
    <t>[00:08:31.13] VIncenzo: Yeah, make one of those walls</t>
  </si>
  <si>
    <t>[00:08:37.28] Marco: This looks like a patch, like a patched, like this looks like a balloon that's been through five forests</t>
  </si>
  <si>
    <t>[00:08:44.23] Vincenzo: I know, it looks like it's been patched</t>
  </si>
  <si>
    <t>[00:08:48.03] Marco: Like it's been through a forest, like a forest he chopped down a couple of trees and the trees fell on him. That's exactly what it looks like.</t>
  </si>
  <si>
    <t>[00:08:58.20] Marco: Make patches of 3 OK? (tapes another patch on) they work good. (drops on table) OK dude I'm gonna try this</t>
  </si>
  <si>
    <t>[00:09:09.13] VIncenzo: Wait wait wait. One more dude, Dude, wait wait</t>
  </si>
  <si>
    <t xml:space="preserve">--------------------------------------------------- Both testing (Marco goes, vincenzo follows) --------------------------------------------------- </t>
  </si>
  <si>
    <t>[00:17:50.12] * Marco comes to test, V following</t>
  </si>
  <si>
    <t>[00:17:50.25] Marco: Hold on I just want to try this</t>
  </si>
  <si>
    <t>[00:17:54.04] * Marco tests-- too high</t>
  </si>
  <si>
    <t>[00:17:54.09] Marco: okay Vincenzo I think we might need more of the weight.</t>
  </si>
  <si>
    <t>[00:18:02.01] * Marco tests again--same</t>
  </si>
  <si>
    <t>[00:18:02.22] Marco: OK, so 2 more</t>
  </si>
  <si>
    <t>[00:09:27.19] Vincenzo: It's working</t>
  </si>
  <si>
    <t>[00:09:29.15] Marco: But it's coming close to ??  Can I please have some tape?</t>
  </si>
  <si>
    <t>[00:09:46.08] Marco: First I need to patch up this. That side better. Have to make another one, We're gonna need like 3 more. Or you could always make a patch of 5.</t>
  </si>
  <si>
    <t>[00:10:00.12] VIncenzo: This is a 6 patch</t>
  </si>
  <si>
    <t>[00:10:03.06] Marco: I think I'm gonna make a 6 patch too</t>
  </si>
  <si>
    <t>[00:10:05.17] VIncenzo: Wait dude I know what we need, hang on. Gonna tape this on, wait</t>
  </si>
  <si>
    <t>[00:10:10.09] Marco: two 6-packs should do it</t>
  </si>
  <si>
    <t>[00:10:11.11] VIncenzo: Wait, just, don't put that on that, dude, don't put yours on yet</t>
  </si>
  <si>
    <t>[00:10:18.26] Marco: We should test it</t>
  </si>
  <si>
    <t>[00:10:18.01] VIncenzo: Yeah, test it and if it doesn't work then put it on</t>
  </si>
  <si>
    <t>[00:19:07.09] * Vincenzo tests-- slowly falls to bottom</t>
  </si>
  <si>
    <t>[00:19:09.07] Vincenzo: one! (starting to count to 10)</t>
  </si>
  <si>
    <t>[00:19:11.26] Both: awwww</t>
  </si>
  <si>
    <t>[00:19:12.12] Vincenzo: Too much weight</t>
  </si>
  <si>
    <t>[00:19:14.09] Marco: Too much</t>
  </si>
  <si>
    <t>Riley: (takes tube off so they can get object)</t>
  </si>
  <si>
    <t>[00:19:18.12] Vincenzo: Too much</t>
  </si>
  <si>
    <t>[00:19:22.11] Marco: I think we should change the 6 pack to a 3 pack</t>
  </si>
  <si>
    <t>[00:10:44.18] Marco: We should just change the 6 pack into a 3 pack</t>
  </si>
  <si>
    <t>[00:10:46.17] Vincenzo: No (pause) yeah</t>
  </si>
  <si>
    <t>[00:10:49.07] Marco: Change the 6 pack into a 3 pack. Or we could always just take one of the 3's off. Let's just take one of the 3's off</t>
  </si>
  <si>
    <t>[00:10:59.02] * M removes something</t>
  </si>
  <si>
    <t>[00:19:41.10] * Marco tests</t>
  </si>
  <si>
    <t>[00:19:42.04] M&amp;V: Yes! One! Two! Three! Four! Five! Six! Seven! Eight! Nine! Ten!</t>
  </si>
  <si>
    <t>[00:19:50.12] Riley: OK, I'm gonna make a guess as to why this is working.</t>
  </si>
  <si>
    <t>Marco: Uh, because</t>
  </si>
  <si>
    <t>Riley: I think there was tape that was stuck on teh side of the wall (laughing) (balloon is now below band)</t>
  </si>
  <si>
    <t>[00:20:00.25] Marco: No, but it wasn't landing on the side of the.</t>
  </si>
  <si>
    <t>[00:20:03.09] Vincenzo: Now it's floating back up. Aww, now it's going back down.</t>
  </si>
  <si>
    <t>[00:20:07.19] Riley: I saw the side that was nearest me part of the tape that was on your corner down here stuck.</t>
  </si>
  <si>
    <t>[00:20:14.18] Vincenzo: OK, let's try that again</t>
  </si>
  <si>
    <t xml:space="preserve">[00:20:16.19] Riley: So, but it looks like you guys are close. </t>
  </si>
  <si>
    <t>Marco: OK (goes to put it back in)</t>
  </si>
  <si>
    <t>Riley: You can try it again, yeah</t>
  </si>
  <si>
    <t>[00:20:19.21] * tests again--hovers near top, then works</t>
  </si>
  <si>
    <t>[00:20:23.16] Vincenzo: Too light! (pushes it down) (count to 12)</t>
  </si>
  <si>
    <t>Riley: Does that count? Count!</t>
  </si>
  <si>
    <t>All: 1, 2, 3, ... 10, 11, 12, 13</t>
  </si>
  <si>
    <t>[00:20:39.17] Riley: very cool.</t>
  </si>
  <si>
    <t>[00:20:41.09] Vincenzo: yeah! We did it!</t>
  </si>
  <si>
    <t>[00:12:05.06] Marco: We finished</t>
  </si>
  <si>
    <t>[00:12:05.27] Vincenzo: Yes! We made it!</t>
  </si>
  <si>
    <t>[00:12:07.07] Marco: Now we can take it off ??</t>
  </si>
  <si>
    <t>[00:12:08.21] Vincenzo: Don't take it off yet</t>
  </si>
  <si>
    <t>[00:12:20.24] Vincenzo: Don't mess it up</t>
  </si>
  <si>
    <t>[00:12:30.02] Marco: Uh, we finished (to Kerrianne)</t>
  </si>
  <si>
    <t>[00:12:32.18] Kerrianne: Yeah? Do you think you could try a different design then?</t>
  </si>
  <si>
    <t>[00:12:35.09] Vincenzo: Yeah, try it again, OK</t>
  </si>
  <si>
    <t>[00:12:37.25] Chelsea: You have plenty of time</t>
  </si>
  <si>
    <t>[00:12:38.14] Vincenzo: Let's do a different design</t>
  </si>
  <si>
    <t>[00:12:42.02] Marco: Dude, I've got an idea</t>
  </si>
  <si>
    <t>[00:12:42.29] Chelsea: Maybe something without a balloon, be super creative, lots of people are using balloons, and I know for a fact that you guys know how to make this work without a balloon 'cause I've seen it</t>
  </si>
  <si>
    <t xml:space="preserve">[00:12:55.20] Marco: Dude I think we should just </t>
  </si>
  <si>
    <t>[00:12:58.01] Vincenzo: Hang on, I know how we can. Wait, how about we each try an idea?</t>
  </si>
  <si>
    <t>* building</t>
  </si>
  <si>
    <t>[00:13:29.01] Riley: Woah, what are you doing here?</t>
  </si>
  <si>
    <t>[00:13:31.00] Marco: We're making another one that does NOT include a balloon</t>
  </si>
  <si>
    <t>[00:13:34.24] Riley: Ooo. Challenge number 2</t>
  </si>
  <si>
    <t>[00:13:35.17] Chelsea: Since they had one that worked I challenged them to do it without a balloon</t>
  </si>
  <si>
    <t>[00:13:39.13] Riley: Cool. Very cool.</t>
  </si>
  <si>
    <t>[00:13:44.09] Chelsea: This is very fun (the balloon one)</t>
  </si>
  <si>
    <t>[00:13:47.25] Kerrianne: I know. Did you guys</t>
  </si>
  <si>
    <t>[00:13:48.04] Vincenzo: Yeah, it is, we just put on more weight</t>
  </si>
  <si>
    <t>[00:13:50.01] Kerrianne: Nice, there you go</t>
  </si>
  <si>
    <t>[00:13:52.07] Marco: And now it look like a balloon that went through an arts and craft room</t>
  </si>
  <si>
    <t xml:space="preserve">[00:13:50.24] Kerrianne: That's so funny, yeah it does. </t>
  </si>
  <si>
    <t xml:space="preserve">[00:14:11.22] Marco: I dunno if this is gonna work or not. It's probably not gonna work </t>
  </si>
  <si>
    <t>[00:14:15.27] Vincenzo: Test it out</t>
  </si>
  <si>
    <t>[00:14:18.00] Riley: Test it out</t>
  </si>
  <si>
    <t>[00:22:57.28] Marco: I really don't think this is gonna work</t>
  </si>
  <si>
    <t>[00:23:01.06] *  Marco tests foil &amp; popsicle sticks-- drops</t>
  </si>
  <si>
    <t xml:space="preserve">[00:23:03.10] Marco: Yeah, that didn't ?? </t>
  </si>
  <si>
    <t>[00:23:11.09] Riley: Why did you not think it was going to work?</t>
  </si>
  <si>
    <t xml:space="preserve">[00:23:14.07] Marco: I dunno, it just looked like too much weight. </t>
  </si>
  <si>
    <t>[00:23:18.16] *  Marco back to table</t>
  </si>
  <si>
    <t>M back, in between tests, takes off popsicle sticks</t>
  </si>
  <si>
    <t>[00:14:50.24] Marco: I'm done again (back to testing)</t>
  </si>
  <si>
    <t>[00:23:34.29] * Marco back-- tests again, too light</t>
  </si>
  <si>
    <t>[00:23:37.10] Riley: Did you change something?</t>
  </si>
  <si>
    <t>[00:23:37.27] Marco: Uh yeah I took out two three of the popsicle sticks and now it's too light</t>
  </si>
  <si>
    <t>[00:23:43.12] *  Marco back to table for a second</t>
  </si>
  <si>
    <t>[00:15:08.06] * M back, grabs something, leaves</t>
  </si>
  <si>
    <t>[00:23:48.26] * Marco back</t>
  </si>
  <si>
    <t>[00:23:51.19] Marco: Okay, this should do it. (tests again--flies out top again, popsicle stick falls off)</t>
  </si>
  <si>
    <t>[00:24:01.05] Marco: aah (walks back to build)</t>
  </si>
  <si>
    <t>[00:24:03.18] * Marco leaves</t>
  </si>
  <si>
    <t>[00:15:27.00] * M back</t>
  </si>
  <si>
    <t>[00:15:29.10] * V leaves</t>
  </si>
  <si>
    <t xml:space="preserve">--------------------------------------------------- V testing --------------------------------------------------- </t>
  </si>
  <si>
    <t>[00:24:11.14] *  Vincenzo tests flat foil thing-- flies out</t>
  </si>
  <si>
    <t>[00:24:12.28] Vinceno: too light</t>
  </si>
  <si>
    <t>[00:15:34.03] * M  blowing up balloon</t>
  </si>
  <si>
    <t>[00:15:40.07] VIncenzo: I thought you weren't gonna use a balloon</t>
  </si>
  <si>
    <t>[00:15:42.27] Marco: I know, I got another idea</t>
  </si>
  <si>
    <t>[00:15:49.07] Lija: (clapping) So when I clap you can clap back. If you can actually free your hands. So we're noticing awesome awesome ideas and work and we're interested in knowing about what you're thinking before you test so we've got two cameras on the testing stations and we're hoping, if you feel comfortable, if you say quickly what it is that you hope to see happen, OK? And if you make a change if you can say why you made that change. And Kerrianne and Riley and Chelsea and I will kind of prompt you, so don't worry about it, we'll help you with that piece because we'd like to get at your thinking and we'd like you to be noticing your thinking as well, so see how it can help you design something.</t>
  </si>
  <si>
    <t>* V taping something</t>
  </si>
  <si>
    <t>* M blowing up balloon</t>
  </si>
  <si>
    <t>[00:17:35.23] VIncenzo: I thought you weren't doing a balloon</t>
  </si>
  <si>
    <t>[00:17:37.22] Marco: I know</t>
  </si>
  <si>
    <t>[00:17:41.26] * V goes to test</t>
  </si>
  <si>
    <t>[00:26:22.24] * Vincenzo comes</t>
  </si>
  <si>
    <t>[00:26:22.00] Riley: So tell me what you expect to happen.</t>
  </si>
  <si>
    <t>[00:26:25.05] Vincenzo: Umm, I kind of just expect it to like hover.</t>
  </si>
  <si>
    <t>[00:26:28.04] Riley: What happened last time when you put it in</t>
  </si>
  <si>
    <t>[00:26:29.24] Vincenzo: It was too light.</t>
  </si>
  <si>
    <t>[00:26:31.14] Riley: And so what did you do?</t>
  </si>
  <si>
    <t>[00:26:32.13] Vincenzo: I went in and I did another sheet of tin foil and then I added more popsicle sticks.</t>
  </si>
  <si>
    <t>[00:26:38.05] Riley: And how did you know it was too light last time?</t>
  </si>
  <si>
    <t>[00:26:40.19] Vincenzo: Because if flew out of there.</t>
  </si>
  <si>
    <t>[00:26:42.25] Riley: Okay, let's see it.</t>
  </si>
  <si>
    <t>[00:26:45.10] * Vincenzo tests-- hovers then turns and drops</t>
  </si>
  <si>
    <t>[00:26:45.14] Vincenzo: Yeah...hmm.</t>
  </si>
  <si>
    <t>[00:26:48.07] Riley: So what do you think happened there?</t>
  </si>
  <si>
    <t>[00:26:49.21] Vincenzo: It was too heavy!</t>
  </si>
  <si>
    <t>[00:26:50.08] Riley: Too heavy</t>
  </si>
  <si>
    <t>[00:18:05.13] Chelsea: So are you working on something different, Marco?</t>
  </si>
  <si>
    <t>[00:18:07.24] Marco: Yeah, this is part of</t>
  </si>
  <si>
    <t>[00:18:09.28] Chelsea: Just a little thing?</t>
  </si>
  <si>
    <t>** Chelsea taking picture</t>
  </si>
  <si>
    <t>* M goes to test</t>
  </si>
  <si>
    <t>[00:26:50.22] Marco: This is probably just gonna</t>
  </si>
  <si>
    <t>[00:26:52.09] * Marco tests-- out top</t>
  </si>
  <si>
    <t>[00:26:50.20] Marco: too light.</t>
  </si>
  <si>
    <t>[00:18:17.06] * V back, addds foil</t>
  </si>
  <si>
    <t xml:space="preserve">[00:18:22.02] VIncenzo: This is (??) keeps going on too heavy, too light, too heavy, too light </t>
  </si>
  <si>
    <t>* V adding sheet of foil, then cuts it and folds it around, then tapes</t>
  </si>
  <si>
    <t>[00:18:45.26] Marco: Can I have a little piece (of tape). Thank you</t>
  </si>
  <si>
    <t>[00:27:35.14] * Marco tests-- falls</t>
  </si>
  <si>
    <t>[00:27:36.00] Marco: Uh (drops slowly)</t>
  </si>
  <si>
    <t>[00:27:38.07] Chelsea: What were you hoping would happen there?</t>
  </si>
  <si>
    <t>[00:27:39.03] Marco: I was hoping it would work.</t>
  </si>
  <si>
    <t>[00:27:41.21] Chelsea: It would work. What happened last time?</t>
  </si>
  <si>
    <t>[00:27:45.07] * test again--falls again</t>
  </si>
  <si>
    <t>[00:27:44.26] Marco: Uhh...</t>
  </si>
  <si>
    <t>[00:27:48.21] Chelsea: Do you think it matters Marco where it falls in this hoop? Do you think that if you drop it here (gesturing) or drop it there it's going to be different or that it will be the same?</t>
  </si>
  <si>
    <t>[00:27:56.15] * Marco tests again-- different place?</t>
  </si>
  <si>
    <t>[00:27:58.05] Marco: Uhh, I think it's going to be the same. Something weird, I don't see (pause) it (walks away)</t>
  </si>
  <si>
    <t>[00:19:02.16] * V taping</t>
  </si>
  <si>
    <t>[00:19:31.11] Marco: This is weird</t>
  </si>
  <si>
    <t>[00:19:37.17] * M gone again</t>
  </si>
  <si>
    <t>[00:28:18.17] * Marco tests again-- falls</t>
  </si>
  <si>
    <t xml:space="preserve">[00:28:21.15] Chelsea: So what did you change? </t>
  </si>
  <si>
    <t>[00:28:24.18] * Tests again-- out top</t>
  </si>
  <si>
    <t>[00:28:26.07] Chelsea: You keep pulling that popsicle stick in and out</t>
  </si>
  <si>
    <t>[00:28:27.06] Marco: I'm trying to--When I put it in it's too heavy, it (walks away, talking to V at table)</t>
  </si>
  <si>
    <t>[00:19:55.14] Marco back</t>
  </si>
  <si>
    <t>[00:19:57.13] Marco: I hate this</t>
  </si>
  <si>
    <t>* V ripping tape, ripping foil, adding tape</t>
  </si>
  <si>
    <t>* Good view of M design-- 2 pop sticks with foil between</t>
  </si>
  <si>
    <t>[00:20:23.11] * V gone to test</t>
  </si>
  <si>
    <t>[00:29:05.18] * Vincenzo tests flat foil thing--out top</t>
  </si>
  <si>
    <t xml:space="preserve">[00:29:08.14] Vincenzo: Uh. Dang it. </t>
  </si>
  <si>
    <t>[00:29:12.09] * tests again--falls, flipping</t>
  </si>
  <si>
    <t>* M adds a paper clip</t>
  </si>
  <si>
    <t>[00:20:34.01] * M gone to test</t>
  </si>
  <si>
    <t>[00:29:15.01] * Marco tests</t>
  </si>
  <si>
    <t>[00:29:14.02] Riley: Marco, what did you do differently this time?</t>
  </si>
  <si>
    <t>[00:29:15.23] Marco: I put a paper clip in it.</t>
  </si>
  <si>
    <t>[00:29:17.14] Vincenzo: Paper clip?</t>
  </si>
  <si>
    <t>[00:29:26.08] Marco: ?? Really work with this</t>
  </si>
  <si>
    <t>[00:29:26.26] * Marco tests again-- out top</t>
  </si>
  <si>
    <t>[00:29:27.11] Marco: Ow. (thing flew back into his hand?) (walks away)</t>
  </si>
  <si>
    <t>[00:20:54.09] * back</t>
  </si>
  <si>
    <t>* M blowing up balloon, V taping</t>
  </si>
  <si>
    <t xml:space="preserve">[00:21:31.10] Lija: So Marco, Vincenzo this design works, yeah? </t>
  </si>
  <si>
    <t>[00:21:34.26] Marco: Mmhmm</t>
  </si>
  <si>
    <t>[00:21:34.26] Lija: So what are you doing now?</t>
  </si>
  <si>
    <t>[00:21:36.21] Marco: Um, we're trying to make and</t>
  </si>
  <si>
    <t>[00:21:39.26] VIncenzo: We're kind of trying to make this hover</t>
  </si>
  <si>
    <t>[00:21:44.08] Marco: Something that'll work</t>
  </si>
  <si>
    <t>[00:21:44.17] Lija: Can I hold this up for the camera? Do you mind? (picks up V's, spins around) So this is kind of what we've got going for you. (balloon pops) Are you OK? Did it scratch you? So what's your thinking here? I'm seeing lots of layers, what are you thinking?</t>
  </si>
  <si>
    <t>[00:22:05.21] VIncenzo: Uh, like, I don't</t>
  </si>
  <si>
    <t>[00:22:06.15] Marco: Do you think this would actually make it better? (adding his design on to V's)</t>
  </si>
  <si>
    <t>[00:22:09.09] VIncenzo: I don't know</t>
  </si>
  <si>
    <t>[00:22:12.07] Lija: You're not sure what you're doing? You're just adding more and more materials?</t>
  </si>
  <si>
    <t>[00:22:13.08] VIncenzo: Well like, like, um, I'm just kind of like if it's too light, like I'm adding some popsicle sticks</t>
  </si>
  <si>
    <t>[00:22:20.20] Marco: Maybe lead will make it (drawing with pencil on paper)</t>
  </si>
  <si>
    <t>[00:22:24.09] Lija: So why even this shape, Vincenzo? Is this shape helpful or important here or is it just what you came up with?</t>
  </si>
  <si>
    <t>[00:22:30.23] VIncenzo: Just kind of what I came up with</t>
  </si>
  <si>
    <t xml:space="preserve">[00:22:33.00] Lija: So the shape isn't important to your design? </t>
  </si>
  <si>
    <t>[00:22:35.02] VIncenzo: No</t>
  </si>
  <si>
    <t>[00:22:35.02] Lija: OK, alright, you gonna test it out.</t>
  </si>
  <si>
    <t>[00:22:37.20] VIncenzo: (leaves to test)</t>
  </si>
  <si>
    <t>[00:23:00.12] Marco: leaves to test</t>
  </si>
  <si>
    <t>[00:31:35.29] Riley: What are you expecting to happen Vincenzo?</t>
  </si>
  <si>
    <t xml:space="preserve">[00:31:37.00] Vincenzo: Umm, I dunno. </t>
  </si>
  <si>
    <t>[00:31:39.14] * Vincenzo tests--hovers then slowly falls</t>
  </si>
  <si>
    <t>[00:31:41.25] Vincenzo: Oh</t>
  </si>
  <si>
    <t>[00:31:42.24] * Marco tests-- drops right to bottom</t>
  </si>
  <si>
    <t>[00:31:42.17] Riley: Can you take yours out for a second Marco? Vincenzo will you grab yours? Let's test that again I want you to look at what happens. (Marco leaves)</t>
  </si>
  <si>
    <t>[00:31:52.20] * Vincenzo tests again--falls again</t>
  </si>
  <si>
    <t>[00:31:55.04] Riley: Let's do it a couple times, OK? I see it doing something different every single time. Do you think it changes?</t>
  </si>
  <si>
    <t>[00:32:00.16] * VIncenzo tests again-- still falls (Marco back)</t>
  </si>
  <si>
    <t>[00:32:03.14] Lija: Do you think a chair would help him?</t>
  </si>
  <si>
    <t>[00:32:05.18] Riley: Yeah, Do you want to stand on the chair?</t>
  </si>
  <si>
    <t>[00:32:10.05] Lija: Here Vincenzo (moves chair over) You can position it better if you do</t>
  </si>
  <si>
    <t>[00:32:13.01] Marco: (Stands on chair) Yeah</t>
  </si>
  <si>
    <t>[00:32:14.07] * Marco tests-- falls to bottom</t>
  </si>
  <si>
    <t>[00:32:15.17] Marco: Yup.</t>
  </si>
  <si>
    <t>* V gets on chair</t>
  </si>
  <si>
    <t>[00:32:21.23] Riley: Position it exactly how you want it (talking to Vincenzo on chair)</t>
  </si>
  <si>
    <t>[00:32:22.28] * Vincenzo tests from chair-- falls really slowly</t>
  </si>
  <si>
    <t>Lija: Different that time, it stayed up</t>
  </si>
  <si>
    <t>[00:32:26.02] Riley: It stayed up longer or shorter?</t>
  </si>
  <si>
    <t>[00:32:28.19] Marco: It stayed up longer.</t>
  </si>
  <si>
    <t>[00:32:30.05] Riley: So why do you think it stayed up longer that time? I'll let you test it one more time. Why do you think it's staying up longer?</t>
  </si>
  <si>
    <t>[00:32:36.25] * Vin tests again-- falls</t>
  </si>
  <si>
    <t>[00:32:37.03] Vincenzo: Uh, because, um</t>
  </si>
  <si>
    <t>[00:32:38.25] Riley: What did it do differently this time?  saw it just dropped to the bottom. What happened there?</t>
  </si>
  <si>
    <t>[00:32:42.24] Vincenzo: I dunno. (shrugs)</t>
  </si>
  <si>
    <t>[00:32:44.10] Riley: You want to test it again to figure it out?</t>
  </si>
  <si>
    <t>[00:32:50.14] * Marco tests small foil thing again-- falls to bottom</t>
  </si>
  <si>
    <t>[00:23:18.00] * M back, changing something--removes tape? (Has M tested yet?) (~32:00 on testing camera)</t>
  </si>
  <si>
    <t>[00:23:44.21] * M back again-- cutting edges of design, making smaller (still not sure if he's tested yet) (~32:40 on testing)</t>
  </si>
  <si>
    <t>[00:24:14.24] * V back, grabs straws, foil</t>
  </si>
  <si>
    <t>[00:24:22.21] Marco: So complicated. Hey. You think this will work? (opens the paper bag)</t>
  </si>
  <si>
    <t>[00:24:35.24] VIncenzo: No. It might</t>
  </si>
  <si>
    <t>[00:24:42.28] Marco: I think I may have to shorten it</t>
  </si>
  <si>
    <t>* M cutting bag</t>
  </si>
  <si>
    <t>** V puts foil down, picks up coffee filters!</t>
  </si>
  <si>
    <t>[00:25:00.14] Marco: OK Vincenzo</t>
  </si>
  <si>
    <t>[00:25:01.12] VIncenzo: Go and test it</t>
  </si>
  <si>
    <t>[00:25:03.18] Marco: Not done yet</t>
  </si>
  <si>
    <t>****************** THINK V starting over with coffee filters</t>
  </si>
  <si>
    <t>[00:25:09.02] Marco: Think this is even gonna work? (goes to test)</t>
  </si>
  <si>
    <t>[00:35:14.20] * Marco there with huge paper bag</t>
  </si>
  <si>
    <t>[00:35:10.16] Marco: I'm just going to test this out to see how it--</t>
  </si>
  <si>
    <t>[00:35:13.15] Riley: What do you think it's going to do?</t>
  </si>
  <si>
    <t>[00:35:14.11] Marco: Yup, I think I got it.</t>
  </si>
  <si>
    <t>[00:25:35.05] * V taping coffee filters together, adds straws</t>
  </si>
  <si>
    <t>(* M returns at 26:45)</t>
  </si>
  <si>
    <t>[00:26:33.24] Chelsea: So what are you working on, Vincenzo? This looks like a completely different design (also taking pictures)</t>
  </si>
  <si>
    <t>[00:26:38.08] VIncenzo: Yup, well my other one failed after a lot of tries</t>
  </si>
  <si>
    <t>[00:26:44.11] Chelsea: OK</t>
  </si>
  <si>
    <t>[00:26:44.18] VIncenzo: So I thought I'd kind of go on something new</t>
  </si>
  <si>
    <t>[00:26:48.24] Chelsea: So these are a stack of coffee filters and then what are you adding to it?</t>
  </si>
  <si>
    <t>[00:26:54.12] VIncenzo: I'm gonna try and add like wings to hover and I'm gonna add like tin foil</t>
  </si>
  <si>
    <t>[00:27:02.04] Chelsea: Oh, lots of stuff and it's all gonna be like flat like this?</t>
  </si>
  <si>
    <t>[00:27:05.28] VIncenzo: mmhmm</t>
  </si>
  <si>
    <t xml:space="preserve">[00:27:05.19] Chelsea: Cool. And then Marco, what are you doing with that bag? </t>
  </si>
  <si>
    <t>[00:27:09.00] Marco: I'm gonna try like putting these popsicle sticks in it and then it's gonna weigh it down because</t>
  </si>
  <si>
    <t>[00:27:15.27] Chelsea: Which way do you do it?</t>
  </si>
  <si>
    <t>[00:27:15.10] Marco: The bag's gonna go like this</t>
  </si>
  <si>
    <t>[00:27:17.14] Chelsea: The open side down? Towards the fan?</t>
  </si>
  <si>
    <t>[00:27:19.19] Marco: Yeah</t>
  </si>
  <si>
    <t>[00:27:19.19] Chelsea: OK</t>
  </si>
  <si>
    <t>[00:27:20.14] VIncenzo: Wait did you test it?</t>
  </si>
  <si>
    <t>[00:27:22.13] Marco: Yeah, I tested it without anything in and yeah, it needs some weight</t>
  </si>
  <si>
    <t>[00:27:28.19] VIncenzo: It stunk without anything in?</t>
  </si>
  <si>
    <t>[00:27:29.29] Marco: Yeah. It needed some weight</t>
  </si>
  <si>
    <t>* V has popsicle sticks taped flat together with straws on sides--looks like sled</t>
  </si>
  <si>
    <t>[00:27:42.24] (go get water)</t>
  </si>
  <si>
    <t>[00:28:39.03] back</t>
  </si>
  <si>
    <t>[00:28:57.12] Marco: We already finished ours and it worked. I don't know why they chant victory.</t>
  </si>
  <si>
    <t>[00:29:11.09] Marco: Hey dude look (leaves)</t>
  </si>
  <si>
    <t xml:space="preserve">--------------------------------------------------- M testing: bag with weights --------------------------------------------------- </t>
  </si>
  <si>
    <t>[00:39:38.00] * Marco about to test paper bag</t>
  </si>
  <si>
    <t>[00:39:38.06] Riley: Tell me about your design first.</t>
  </si>
  <si>
    <t>[00:39:38.20] Marco: Uhh, it's a bag so it's going to catch air like this. And then the weights there are gonna make it fall</t>
  </si>
  <si>
    <t>[00:39:47.03] * Marco tests--flies out</t>
  </si>
  <si>
    <t>[00:39:48.18] Riley: Does it matter which way you put the bag in?</t>
  </si>
  <si>
    <t>[00:39:52.05] Marco: Uh, I'll try it this way (closed bottom down)</t>
  </si>
  <si>
    <t>[00:39:57.01] * Marco tests with bottom down--hovers above tube for a few seconds</t>
  </si>
  <si>
    <t>[00:40:00.24] Marco: Uhh, I think it's a little too big.</t>
  </si>
  <si>
    <t>[00:40:03.02] Riley: OK</t>
  </si>
  <si>
    <t>* V taking apart old one to get popsicle sticks</t>
  </si>
  <si>
    <t>* V doing straws--taping together</t>
  </si>
  <si>
    <t>[00:30:30.17] ************ TERRIBLE noise-- pop sticks in fan</t>
  </si>
  <si>
    <t>VIDEO 2 BUILDING</t>
  </si>
  <si>
    <t>% Wind_MV_2</t>
  </si>
  <si>
    <t>%  23:29 total</t>
  </si>
  <si>
    <t>% last video ended with M at test, this starts with M at table</t>
  </si>
  <si>
    <t>[00:00:10.09] Lija: ... (middle of announcement) We'd love to see more than one way, OK? Just know that we are going to have a big share at the end so don't take your designs apart</t>
  </si>
  <si>
    <t>[00:00:23.10] Marco: You might think I'm crazy but I think I'm gonna use this after I'm finished drinking it (goes to test)</t>
  </si>
  <si>
    <t>* V has tin foil wings (from old design?), tapes onto new coffee filter center</t>
  </si>
  <si>
    <t>[00:01:04.25] * V leaves, comes back with tape</t>
  </si>
  <si>
    <t>[00:01:16.25] * V back, taping</t>
  </si>
  <si>
    <t>[00:01:39.03] * V goes-- to test? (maybe on other side of table)</t>
  </si>
  <si>
    <t xml:space="preserve">--------------------------------------------------- M then V testing --------------------------------------------------- </t>
  </si>
  <si>
    <t>[00:41:37.13] Marco: I think that might work.</t>
  </si>
  <si>
    <t xml:space="preserve">[00:41:37.12] Riley: Tell me about it.  </t>
  </si>
  <si>
    <t>[00:41:38.08] Marco: Uh, I was, I just finished drinking water in it and I thought maybe this would float.</t>
  </si>
  <si>
    <t>[00:41:44.19] Riley: Why do you think the cup will, I love that you're trying materials that you just found around the room. why do you think that might be a good design?</t>
  </si>
  <si>
    <t>[00:41:53.07] Marco: Uh, because like it's gonna fall and get pushed up at the same time. Because it's, like, fallable and fly-able. It can fly and fall</t>
  </si>
  <si>
    <t>[00:42:08.08] Riley: Why do you say it can fly and fall? What is special about the cup?</t>
  </si>
  <si>
    <t>[00:42:09.28] Marco: Like, if you put it (holding cup up and drops it to demonstrate) it will fall but if you put it on the wind it will go up</t>
  </si>
  <si>
    <t>[00:42:16.16] Riley: Okay, and why did you decide to add popsicle sticks?</t>
  </si>
  <si>
    <t>[00:42:20.09] Marco: So it would not like go up too high.</t>
  </si>
  <si>
    <t>[00:42:24.03] Riley: Have you tested it without popsicle sticks before?</t>
  </si>
  <si>
    <t>[00:42:26.26] Marco: No.</t>
  </si>
  <si>
    <t>[00:42:28.25] Riley: Okay, just intuition said</t>
  </si>
  <si>
    <t>[00:42:29.27] * Marco tests cup--falls straight to bottom</t>
  </si>
  <si>
    <t>[00:42:31.01] Marco: Yeah, I don't think it needs the popsicle sticks. I'm gonna try doing something else. Actually, maybe if it goes this way</t>
  </si>
  <si>
    <t>[00:42:41.11] * Tests upside down--still falls to bottom</t>
  </si>
  <si>
    <t>[00:42:43.15] Marco: Yeah, I’m gonna take off those</t>
  </si>
  <si>
    <t>[00:43:09.22] Riley: Let's see. Next person. (VIncenzo there) Go for it.</t>
  </si>
  <si>
    <t>[00:43:16.17] * Vincenzo tests coffee filter &amp; foil design--flies out top</t>
  </si>
  <si>
    <t>[00:43:19.03] Vincenzo: Way too light.</t>
  </si>
  <si>
    <t>[00:43:21.11] Riley: That one might be a little too big to fit inside the tube, huh?</t>
  </si>
  <si>
    <t>[00:43:27.27] * Vincenzo checks size--holding it in top of tube</t>
  </si>
  <si>
    <t>[00:03:08.29] * V back -- trims ends of wings</t>
  </si>
  <si>
    <t>[00:03:21.04] VIncenzo: Hey can we borrow some of your popsicle sticks? Nevermind, found some</t>
  </si>
  <si>
    <t>[00:43:40.07] * Marco tests cup--drops to bottom</t>
  </si>
  <si>
    <t>[00:43:43.21] Marco: It's gonna need some</t>
  </si>
  <si>
    <t>[00:43:47.10] Riley: Some what?</t>
  </si>
  <si>
    <t>[00:43:48.10] Marco: This one's gonna need a ?? (walks away)</t>
  </si>
  <si>
    <t>[00:03:35.09] Marco: I'm gonna need some air-lifting amazing tricks.</t>
  </si>
  <si>
    <t>[00:03:43.12] Marco: Hey Bro, Can I please have some tape. Oh, were you using this?</t>
  </si>
  <si>
    <t>* V laying out pop sticks</t>
  </si>
  <si>
    <t>(Can't see M)</t>
  </si>
  <si>
    <t>[00:04:30.18] VIncenzo: This is fun</t>
  </si>
  <si>
    <t>[00:04:31.24] Marco:  I know, I'm so glad we got to ?? Aren't you hungry?</t>
  </si>
  <si>
    <t>[00:04:48.06] * V leaves-- but just with pop sticks, back at 5</t>
  </si>
  <si>
    <t xml:space="preserve">--------------------------------------------------- M testing? --------------------------------------------------- </t>
  </si>
  <si>
    <t>[00:46:50.11] * Marco tests cup with foil--flies out of top</t>
  </si>
  <si>
    <t>[00:46:51.13] Riley: What happened there?</t>
  </si>
  <si>
    <t>[00:46:53.12] Marco: I dunno, it just blew away. Maybe if I try putting some weight inside the cup (walks away)</t>
  </si>
  <si>
    <t>[00:05:52.08] * V tapes more pop sticks to design</t>
  </si>
  <si>
    <t>[00:06:15.21] * V leaves</t>
  </si>
  <si>
    <t>[00:06:41.18] * M there-- just for a second? (can't see side of table)</t>
  </si>
  <si>
    <t xml:space="preserve">--------------------------------------------------- M then V testing ?--------------------------------------------------- </t>
  </si>
  <si>
    <t>***** test camera 2</t>
  </si>
  <si>
    <t>[00:00:00.29] Marco: Wooo</t>
  </si>
  <si>
    <t>[00:00:01.02] * M tests-- foil-cup thing</t>
  </si>
  <si>
    <t>[00:00:03.14] Riley: So what do you see happening?</t>
  </si>
  <si>
    <t>[00:00:05.14] Marco: It's got ??? Actually I'm gonna try to</t>
  </si>
  <si>
    <t>(camera cuts out)</t>
  </si>
  <si>
    <t>**** Missing testing camera—so don’t know if they’re testing!</t>
  </si>
  <si>
    <t xml:space="preserve">[00:06:58.09] * V back with design-- tapes more </t>
  </si>
  <si>
    <t>[00:07:19.27] * V leaves again</t>
  </si>
  <si>
    <t xml:space="preserve">--------------------------------------------------- M testing?? --------------------------------------------------- </t>
  </si>
  <si>
    <t xml:space="preserve">--------------------------------------------------- V testing in air ??-------------------------------------------------- </t>
  </si>
  <si>
    <t>[00:09:19.13] * V back</t>
  </si>
  <si>
    <t xml:space="preserve">* V cutting foil </t>
  </si>
  <si>
    <t>[00:09:44.03] * M back</t>
  </si>
  <si>
    <t>[00:09:45.09] Marco: I think I'm gonna have to put more popsicle sticks</t>
  </si>
  <si>
    <t>[00:10:13.17] Marco: Oh people are copying my cup idea</t>
  </si>
  <si>
    <t>[00:10:16.26] Vincenzo: What cup idea?</t>
  </si>
  <si>
    <t>* M gone-- testing?</t>
  </si>
  <si>
    <t>* V gone-- testing?</t>
  </si>
  <si>
    <t>[00:10:23.27] : V testing in air?</t>
  </si>
  <si>
    <t xml:space="preserve">--------------------------------------------------- both testing? --------------------------------------------------- </t>
  </si>
  <si>
    <t>[00:12:17.01] * something flung on table-- M back?</t>
  </si>
  <si>
    <t>[00:12:44.11] * V back--- trimming straws on ends of wings</t>
  </si>
  <si>
    <t>[00:12:54.23] Vincenzo: Huh, this isn't taped down. Um</t>
  </si>
  <si>
    <t>* V taping more of design</t>
  </si>
  <si>
    <t>* decent pictures</t>
  </si>
  <si>
    <t>* V taping more foil to other side</t>
  </si>
  <si>
    <t>[0 on test 3 = 14:00 on build 2]</t>
  </si>
  <si>
    <t>[00:00:00.00] * Marco testing something with foil-- falls</t>
  </si>
  <si>
    <t>[00:00:02.05] Marco: Oh! That makes sense.</t>
  </si>
  <si>
    <t>[00:00:05.10] Riley: Why does it make sense now?</t>
  </si>
  <si>
    <t>[00:00:07.07] Marco: Now I know that it was them that was (takes out popsicle sticks from design) ?? that was making it fall.</t>
  </si>
  <si>
    <t>[00:00:10.20] * Marco tests again (with pop sticks removed)</t>
  </si>
  <si>
    <t>[00:00:12.06] Riley: It was what?</t>
  </si>
  <si>
    <t>[00:00:14.08] Marco: it was these (popsicle sticks) but I guess it was the whole thing.</t>
  </si>
  <si>
    <t>[00:14:23.24] Marco back</t>
  </si>
  <si>
    <t>[00:14:24.12] Vincenzo: Did it work?</t>
  </si>
  <si>
    <t>[00:14:27.29] Marco: Can I use this? (V's drinking cup)</t>
  </si>
  <si>
    <t>[00:14:30.03] Vincenzo: Sure.</t>
  </si>
  <si>
    <t>[00:14:32.16] * V leaves to test</t>
  </si>
  <si>
    <t>[00:00:35.22] V testing in air-- falls, throws up in air 3 times and it falls each time, then goes to testing station</t>
  </si>
  <si>
    <t xml:space="preserve">* M taping cups together </t>
  </si>
  <si>
    <t>[00:15:37.06] * M leaves</t>
  </si>
  <si>
    <t>(MV talking to side--hard to hear)</t>
  </si>
  <si>
    <t>[00:01:59.09] Marco: Woah dude that thing's heavier than mine</t>
  </si>
  <si>
    <t>[00:02:05.06] Vincenzo: Mine's slower, it went down slower</t>
  </si>
  <si>
    <t>[00:02:14.26] Marco: This is way heavier. Don't you think this is heavier?</t>
  </si>
  <si>
    <t xml:space="preserve">--------------------------------------------------- both testing --------------------------------------------------- </t>
  </si>
  <si>
    <t>[00:17:17.21] Riley: OK Vincenzo</t>
  </si>
  <si>
    <t>V testing big flat foil covered thing</t>
  </si>
  <si>
    <t>[00:03:18.20] Riley: Okay Vincenzo, what did you change about your design?</t>
  </si>
  <si>
    <t>[00:03:22.17] Vincenzo: Umm, I just added more tin foil because it too heavy.</t>
  </si>
  <si>
    <t xml:space="preserve">[00:03:27.19] Riley: Because it was too heavy and so now you added tin foil </t>
  </si>
  <si>
    <t>[00:03:31.03] Vincenzo: Yeah</t>
  </si>
  <si>
    <t>[00:03:31.14] * V tests-- hovers for &lt; a second, then falls</t>
  </si>
  <si>
    <t>[00:03:31.10] Riley: and the tin foil makes it lighter? Is that what you're saying? So what about the tin foil makes it lighter?</t>
  </si>
  <si>
    <t>[00:03:38.11] Vincenzo: Well, umm... (holding design and looking at it)</t>
  </si>
  <si>
    <t>[00:03:41.29] Riley: Tell me about it.</t>
  </si>
  <si>
    <t>[00:03:43.22] Vincenzo: Umm, (shrugs) I dunno.</t>
  </si>
  <si>
    <t>[00:03:47.01] Riley: So, last time it sunk down right? And you are saying it was too heavy and that's why it sunk to the bottom.</t>
  </si>
  <si>
    <t>[00:03:53.16] Vincenzo: Yeah.</t>
  </si>
  <si>
    <t>[00:03:54.20] Riley: So you went back to your table and you grabbed some tin foil to add to it and what's that tin foil going to do?</t>
  </si>
  <si>
    <t>[00:03:59.13] Vincenzo: Well, I think that since tin foil is light it sometimes helps it float so I (fades away)</t>
  </si>
  <si>
    <t>[00:04:07.24] Riley: Okay, cool, so what do you think, (sees V holding it up to test again) you can test it again.</t>
  </si>
  <si>
    <t>[00:04:12.22] * V tests again-- falls, hitting sides on way down (kinda big)</t>
  </si>
  <si>
    <t>[00:04:18.26] Riley: So...what are you going to do when you get back to your table? What are you thinking right now? Vincenzo</t>
  </si>
  <si>
    <t>[00:04:25.12] Vincenzo: I'm thinking of ways I can make it lighter.</t>
  </si>
  <si>
    <t>[00:04:28.24] Riley: Ways you can make it lighter okay.</t>
  </si>
  <si>
    <t>[00:18:30.23] Lija: Engineers, can I have everyone stop and freeze for a moment? It is almost 12 O'clock. So we have been having so much fun that I even lost track of time, so I want to get where your heads are and how you feel, OK? Are you ready to stop and have some lunch? Or are you feeling like a few more minutes of this adn then we'll do a quick big share? Um, well I'm not so hungry are you guys ready for lunch? (Yeah) So then this is what I propose I propose we all stop in like 2 minutes, do one last thing, we'll have a big share out get some kudos and and some suggestions/compliments and then we'll have a super fast clean up and then have lunch. Sound good? (Yup). Literally 2 minutes. 2 minutes I'm calling time and then we can have a big share. OK?</t>
  </si>
  <si>
    <t>[00:18:33.09] * V walks past table, then back to table</t>
  </si>
  <si>
    <t>*V adding straws, more foil?</t>
  </si>
  <si>
    <t>* Marco there with two cups together, rubber band holding them, holding design inside tube, fan is off</t>
  </si>
  <si>
    <t>[00:05:35.00] Riley: Wait for it to get up to speed.</t>
  </si>
  <si>
    <t>[00:05:42.23] Marco: Now is it good?</t>
  </si>
  <si>
    <t>[00:05:43.21] Riley: Okay, you can do it now.</t>
  </si>
  <si>
    <t>[00:05:47.28] * M tests-- drops straight to bottom</t>
  </si>
  <si>
    <t>[00:05:49.08] Riley: So why do you think it sunk to the bottom? What did you do to you design it's very different from last time?</t>
  </si>
  <si>
    <t>[00:05:53.01] Marco: I was going to try and do something a little different.</t>
  </si>
  <si>
    <t>[00:05:57.07] Riley: How did you decide to do that?</t>
  </si>
  <si>
    <t>[00:05:59.04] Marco: I don't know it just came to me.</t>
  </si>
  <si>
    <t>[00:06:01.19] * M tests again-- again drops</t>
  </si>
  <si>
    <t>[00:06:02.18] Sophia: That was slower than like usually...</t>
  </si>
  <si>
    <t>[00:06:05.04] Lija: It was a little bit slower that time?</t>
  </si>
  <si>
    <t>[00:20:17.28] * M back, taping (off screen mostly)</t>
  </si>
  <si>
    <t>* V taping more straws</t>
  </si>
  <si>
    <t>* M playing with balloon design</t>
  </si>
  <si>
    <t>[00:21:32.03] Marco: This is actually pretty heavy (successful balloon design)</t>
  </si>
  <si>
    <t>[00:21:47.22] Vincenzo: I cannot fail</t>
  </si>
  <si>
    <t>[00:22:04.28] Lija: OK, alright so time. Choose the one thing that you want to show off to the group, cause some of you have more than one design</t>
  </si>
  <si>
    <t>[00:08:28.04] Riley: Wanna do a last one?</t>
  </si>
  <si>
    <t>[00:08:33.27] * V tests-- hovers longer than usual, then falls</t>
  </si>
  <si>
    <t>[00:08:35.21] Riley: So what did you do?</t>
  </si>
  <si>
    <t>[00:08:37.19] Vincenzo: I added more tin foil.</t>
  </si>
  <si>
    <t>[00:08:39.11] Riley: So you added more tin foil. So what does that do?</t>
  </si>
  <si>
    <t>[00:08:40.11] Vincenzo: And straws.</t>
  </si>
  <si>
    <t>[00:08:42.12] Riley: What do the tin foil and straws do?</t>
  </si>
  <si>
    <t>[00:08:44.24] Vincenzo: Umm, I just kind of wanted it to float.</t>
  </si>
  <si>
    <t>[00:08:48.15] Riley: And you're saying those help it float?</t>
  </si>
  <si>
    <t>[00:08:50.18] Vincenzo: Like, the tin foil I wanted to float, so like I put the tin foil on to get it to float but then I thought it might be too light so I added straws.</t>
  </si>
  <si>
    <t>[00:09:02.24] Riley: The straws make it heavier and the tin foil is making it lighter to help it float?</t>
  </si>
  <si>
    <t>[00:09:11.05] * Marco tests-- again drops to bottom</t>
  </si>
  <si>
    <t>&lt;- offset for tape 2</t>
  </si>
  <si>
    <t>[00:01:32.08] :*  blowing up balloons</t>
  </si>
  <si>
    <t>[00:02:16.01] : * balloon deflates</t>
  </si>
  <si>
    <t>* (blowing up new balloon)</t>
  </si>
  <si>
    <t>* Vincenzo has popsicle stick square outline taped together</t>
  </si>
  <si>
    <t>[00:06:28.01] Marco: * (tapes 3 pop sticks to the balloon)</t>
  </si>
  <si>
    <t>[00:06:40.03] VIncenzo: * (watching other teams test--balloons?)</t>
  </si>
  <si>
    <t>[00:07:39.09] * trying to tape thing on balloon</t>
  </si>
  <si>
    <t>* M puts it near the top ring, but doesnt' let go--checking size?</t>
  </si>
  <si>
    <t>* testing to side</t>
  </si>
  <si>
    <t>?? Not on camera</t>
  </si>
  <si>
    <t>camera 2-- then cuts out</t>
  </si>
  <si>
    <t>[00:49:29.25] Riley: So Vincenzo when you step down, can you tie your shoe?</t>
  </si>
  <si>
    <t>[00:50:00.10] Marco: Oh it just fell out</t>
  </si>
  <si>
    <t>[00:50:55.11] Vincenzo working on design on chair near camera</t>
  </si>
  <si>
    <t>[00:51:26.13] V gets up to test</t>
  </si>
  <si>
    <t>V testing I think</t>
  </si>
  <si>
    <t>TEST CAMERA 2 (these times for test camera 1—from SCR camera)</t>
  </si>
  <si>
    <t>[00:51:49.03] Riley: Wanna test it again?</t>
  </si>
  <si>
    <t>[00:51:49.25] Marco: Yeah, I think I'll go try it again. Like this</t>
  </si>
  <si>
    <t>[00:51:57.25] Riley: What do you see happening?</t>
  </si>
  <si>
    <t xml:space="preserve">[00:51:59.17] Marco: It's um, well actually I'm gonna try to ?? </t>
  </si>
  <si>
    <t>[00:52:34.02] Riley: OK Vincenzo</t>
  </si>
  <si>
    <t>* V tests</t>
  </si>
  <si>
    <t>[00:52:41.25] Riley: one, two, three. ?? Let's test it again.</t>
  </si>
  <si>
    <t>[00:52:56.22] Riley: You can test it again first</t>
  </si>
  <si>
    <t>[00:53:38.10] Marco: Oh, a piece of paper got stuck here</t>
  </si>
  <si>
    <t>[00:54:13.12] Riley: So what'd you change?</t>
  </si>
  <si>
    <t>[00:54:14.01] Marco: What?</t>
  </si>
  <si>
    <t>[00:54:14.09] Riley: What did you change?</t>
  </si>
  <si>
    <t xml:space="preserve">[00:54:15.26] Marco: I ?? </t>
  </si>
  <si>
    <t>To SYNC</t>
  </si>
  <si>
    <t>Build 1 + 8:38 = Test 1</t>
  </si>
  <si>
    <t>Build 2 + 40:10 = Test 1</t>
  </si>
  <si>
    <t>Build 2 – 14:00 = Test 3</t>
  </si>
  <si>
    <t>tape 3</t>
  </si>
  <si>
    <t>num gray:</t>
  </si>
  <si>
    <t>num text:</t>
  </si>
  <si>
    <t>num turns:</t>
  </si>
  <si>
    <t>[00:06:58.09] * V back with design-- tapes more -- not sure if tested, since camera out</t>
  </si>
  <si>
    <t>num test notes</t>
  </si>
  <si>
    <t>* % last video ended with M at test, this starts with M at table</t>
  </si>
  <si>
    <t>* V testing I think</t>
  </si>
  <si>
    <t>[00:51:26.13] * V gets up to test</t>
  </si>
  <si>
    <t>[00:14:23.24] * Marco back</t>
  </si>
  <si>
    <t>[00:00:35.22] * V testing in air-- falls, throws up in air 3 times and it falls each time, then goes to testing station</t>
  </si>
  <si>
    <t>* V testing big flat foil covered thing</t>
  </si>
  <si>
    <t>* (MV talking to side--hard to hear)</t>
  </si>
  <si>
    <t>* Riley: (takes tube off so they can get object)</t>
  </si>
  <si>
    <t>* M back, in between tests, takes off popsicle sticks</t>
  </si>
  <si>
    <t>[00:15:49.07] Lija: (clapping) So when I clap you can clap back. If you can actually free your hands. So we're noticing awesome awesome ideas and work and we're interested in knowing about what you're thinking before you test so we've got two cameras on the testing stations and we're hoping, if you feel comfortable, if you say quickly what it is that you hope to see happen, OK? And if you make a change if you can say why you made that change. And Kerrianne and Riley and Chelsea and I will kind of prompt you, so don't worry about it, we'll help you with that piece because we'd like to get at your thinking and we'd like you to be noticing your thinking as well, so see how it can help you design something. The second thing is, we do have water here and cups and we want to make sure you're hydrating yourself, it's very dry. (...) So remember to think about what you're doing and if you don't mind just telling us what you're thinking. Sound good? Keep going</t>
  </si>
  <si>
    <t>[00:21:50.25] * BALLOON POPS (TO SYNC)</t>
  </si>
  <si>
    <t>[00:28:39.03] * back</t>
  </si>
  <si>
    <t>[00:27:42.24] * go get water</t>
  </si>
  <si>
    <t>* (Can't see M)</t>
  </si>
  <si>
    <t>[00:10:23.27] * V testing in air?</t>
  </si>
  <si>
    <t>* TEST CAMERA 2 (these times for test camera 1—from SCR camera)</t>
  </si>
  <si>
    <t>* (camera cuts out)</t>
  </si>
  <si>
    <t>* [0 on test 3 = 14:00 on build 2]</t>
  </si>
  <si>
    <t>[00:50:55.11] * Vincenzo working on design on chair near camera</t>
  </si>
  <si>
    <t>end</t>
  </si>
  <si>
    <t>for subset</t>
  </si>
  <si>
    <t>% turns</t>
  </si>
  <si>
    <t>num test notes (----- M tests ----)</t>
  </si>
  <si>
    <t>num gray (actions marked with *):</t>
  </si>
  <si>
    <t>num lines with any text (numbered lines):</t>
  </si>
  <si>
    <t>num turns: (subtracting all else)</t>
  </si>
  <si>
    <t xml:space="preserve"> * NEW CAMERA-- New times</t>
  </si>
  <si>
    <t>[00:01:39.03] * V goes-- to test</t>
  </si>
  <si>
    <t>* M back at building table</t>
  </si>
  <si>
    <t xml:space="preserve">--------------------------------------------------- Both testing (at testing station) --------------------------------------------------- </t>
  </si>
  <si>
    <t>[00:23:44.21] * M at building table: cutting edges of design, making smaller, then back to testing</t>
  </si>
  <si>
    <t>[00:32:50.14] * at testing station, Marco tests small foil thing again-- falls to bottom</t>
  </si>
  <si>
    <t>[00:23:18.00] * NOTE:  at building table, M changing something--removes tape?</t>
  </si>
  <si>
    <t>* THINK V starting over with coffee filters</t>
  </si>
  <si>
    <t>[00:35:14.20] * Marco at testing station with huge paper bag</t>
  </si>
  <si>
    <t>[00:25:35.05] * (At building table) V taping coffee filters together, adds straws</t>
  </si>
  <si>
    <t>* M returns to buiding table</t>
  </si>
  <si>
    <t>* V working on straws &amp; popsicle sticks design</t>
  </si>
  <si>
    <t>[00:26:33.24] Chelsea: So what are you working on, Vincenzo? This looks like a completely different design (took pictures)</t>
  </si>
  <si>
    <t>* at building table V taking apart old one to get popsicle sticks</t>
  </si>
  <si>
    <t>------------------------------- end of testing section -----------------------------------</t>
  </si>
  <si>
    <t/>
  </si>
  <si>
    <t>Marco &amp; Vincenzo</t>
  </si>
  <si>
    <t>** V puts foil down, picks up coffee filters</t>
  </si>
  <si>
    <t>* M puts it near the top ring, but doesn't let go--checking size?</t>
  </si>
  <si>
    <t>[00:26:33.24] Chelsea: So what are you working on, Vincenzo? This looks like a completely different design</t>
  </si>
  <si>
    <t>[00:00:23.10] Marco: [holding cup with water] You might think I'm crazy but I think I'm gonna use this after I'm finished drinking it (goes to test)</t>
  </si>
  <si>
    <t>[00:41:37.13] Marco: I think that might work. [cup]</t>
  </si>
  <si>
    <t>[00:42:09.28] Marco: Like, if you put it [holds cup up and drops it to demonstrate] it will fall but if you put it on the wind [holds cup upside down] it will go up [lifts cup up to demonstrate what would happen on wind]</t>
  </si>
  <si>
    <t>[00:42:31.01] Marco: Yeah, I don't think it needs the popsicle sticks. I'm gonna try doing something else. Actually, maybe if it goes this way [flips cup over and tests again]</t>
  </si>
  <si>
    <t>W,AP</t>
  </si>
  <si>
    <t>Aaron had W, agreed it's not</t>
  </si>
  <si>
    <t>Aaron had W, Kristen had nothing, I had OF-- we agreed on OF</t>
  </si>
  <si>
    <t>total turns</t>
  </si>
  <si>
    <t>agreed</t>
  </si>
  <si>
    <t>% agreed</t>
  </si>
  <si>
    <t>turns coded (at end)</t>
  </si>
  <si>
    <t>revoicing differences</t>
  </si>
  <si>
    <t>differences, agreed afterwards</t>
  </si>
  <si>
    <t>total student turns</t>
  </si>
  <si>
    <t>agreed student</t>
  </si>
  <si>
    <t>% agreed student turns</t>
  </si>
  <si>
    <t>(35 adult)</t>
  </si>
  <si>
    <t>* [00:19:55.14] Marco back</t>
  </si>
  <si>
    <t>* [00:14:23.24] Marco back</t>
  </si>
  <si>
    <t>* [00:50:55.11] Vincenzo working on design on chair near camera</t>
  </si>
  <si>
    <t>* [00:51:26.13] V gets up to test</t>
  </si>
  <si>
    <t>* [00:10:23.27] : V testing in air?</t>
  </si>
  <si>
    <t>* camera cuts out? Did Vincenzo test?</t>
  </si>
  <si>
    <t>* %  23:29 total</t>
  </si>
  <si>
    <t>* %  building camera</t>
  </si>
  <si>
    <t>* % Wind_MV_2</t>
  </si>
  <si>
    <t>* VIDEO 2 BUILDING</t>
  </si>
  <si>
    <t>* [00:28:39.03] back</t>
  </si>
  <si>
    <t>* [00:27:42.24] (go get water)</t>
  </si>
  <si>
    <t>* straws &amp; popsicle sticks</t>
  </si>
  <si>
    <t>* [00:23:00.12] Marco: leaves to test</t>
  </si>
  <si>
    <t>* [00:22:37.20] VIncenzo: (leaves to test)</t>
  </si>
  <si>
    <t xml:space="preserve"> --------------------------------------------------- V testing --------------------------------------------------- </t>
  </si>
  <si>
    <t xml:space="preserve"> --------------------------------------------------- M testing --------------------------------------------------- </t>
  </si>
  <si>
    <t>* The second thing is, we do have water here and cups and we want to make sure you're hydrating yourself, it's very dry. (...)</t>
  </si>
  <si>
    <t>* So remember to think about what you're doing and if you don't mind just telling us what you're thinking. Sound good? Keep going</t>
  </si>
  <si>
    <t xml:space="preserve"> --------------------------------------------------- Both testing --------------------------------------------------- </t>
  </si>
  <si>
    <t xml:space="preserve"> --------------------------------------------------- Both testing (Marco goes, vincenzo follows) ---------------------------------------------</t>
  </si>
  <si>
    <t>* [00:39:38.20] Marco: Uhh, it's a bag so it's going to catch air like this. And then the weights there are gonna make it fall</t>
  </si>
  <si>
    <t>* [00:00:35.22] V testing in air-- falls, throws up in air 3 times and it falls each time, then goes to testing station</t>
  </si>
  <si>
    <t>#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</si>
</sst>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ss"/>
    <numFmt numFmtId="165" formatCode="[m]:ss"/>
    <numFmt numFmtId="166" formatCode="m:ss"/>
    <numFmt numFmtId="167" formatCode="[h]:mm"/>
    <numFmt numFmtId="168" formatCode="0.0"/>
    <numFmt numFmtId="169" formatCode="[h]:mm:ss;@"/>
  </numFmts>
  <fonts count="24" x14ac:knownFonts="1">
    <font>
      <sz val="12"/>
      <color theme="1"/>
      <name val="Calibri"/>
      <family val="2"/>
      <scheme val="minor"/>
    </font>
    <font>
      <sz val="12"/>
      <color theme="1"/>
      <name val="Calibri"/>
      <family val="2"/>
      <scheme val="minor"/>
    </font>
    <font>
      <sz val="12"/>
      <name val="Calibri"/>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FF0000"/>
      <name val="Calibri"/>
      <family val="2"/>
      <scheme val="minor"/>
    </font>
    <font>
      <sz val="12"/>
      <color theme="4"/>
      <name val="Calibri"/>
      <scheme val="minor"/>
    </font>
    <font>
      <sz val="12"/>
      <color theme="5"/>
      <name val="Calibri"/>
      <scheme val="minor"/>
    </font>
    <font>
      <sz val="11"/>
      <color theme="1"/>
      <name val="Calibri"/>
      <scheme val="minor"/>
    </font>
    <font>
      <b/>
      <sz val="10"/>
      <color theme="1"/>
      <name val="Calibri"/>
      <scheme val="minor"/>
    </font>
    <font>
      <sz val="10"/>
      <color theme="1"/>
      <name val="Calibri"/>
      <scheme val="minor"/>
    </font>
    <font>
      <sz val="11"/>
      <name val="Calibri"/>
      <scheme val="minor"/>
    </font>
    <font>
      <b/>
      <sz val="13"/>
      <color theme="1"/>
      <name val="Cambria"/>
    </font>
    <font>
      <sz val="12"/>
      <color rgb="FF000000"/>
      <name val="Calibri"/>
      <family val="2"/>
      <scheme val="minor"/>
    </font>
    <font>
      <sz val="11"/>
      <color rgb="FFFF0000"/>
      <name val="Calibri"/>
      <scheme val="minor"/>
    </font>
    <font>
      <b/>
      <sz val="11"/>
      <color theme="1"/>
      <name val="Calibri"/>
      <scheme val="minor"/>
    </font>
    <font>
      <b/>
      <sz val="11"/>
      <color rgb="FFFF0000"/>
      <name val="Calibri"/>
      <scheme val="minor"/>
    </font>
    <font>
      <sz val="11"/>
      <color rgb="FFFF6600"/>
      <name val="Calibri"/>
      <scheme val="minor"/>
    </font>
    <font>
      <sz val="11"/>
      <color theme="1"/>
      <name val="Symbol"/>
      <charset val="2"/>
    </font>
    <font>
      <sz val="10"/>
      <color rgb="FFFF0000"/>
      <name val="Calibri"/>
      <scheme val="minor"/>
    </font>
    <font>
      <b/>
      <sz val="16"/>
      <color rgb="FF345A8A"/>
      <name val="Calibri"/>
      <scheme val="minor"/>
    </font>
    <font>
      <b/>
      <sz val="11"/>
      <color rgb="FF345A8A"/>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right/>
      <top/>
      <bottom style="thin">
        <color auto="1"/>
      </bottom>
      <diagonal/>
    </border>
  </borders>
  <cellStyleXfs count="21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80">
    <xf numFmtId="0" fontId="0" fillId="0" borderId="0" xfId="0"/>
    <xf numFmtId="0" fontId="0" fillId="0" borderId="0" xfId="0" applyAlignment="1">
      <alignment wrapText="1"/>
    </xf>
    <xf numFmtId="165" fontId="0" fillId="0" borderId="0" xfId="0" applyNumberFormat="1"/>
    <xf numFmtId="166" fontId="0" fillId="0" borderId="0" xfId="0" applyNumberFormat="1"/>
    <xf numFmtId="164" fontId="0" fillId="0" borderId="0" xfId="0" applyNumberFormat="1"/>
    <xf numFmtId="167" fontId="0" fillId="0" borderId="0" xfId="0" applyNumberFormat="1"/>
    <xf numFmtId="0" fontId="0" fillId="0" borderId="0" xfId="0" applyFill="1" applyAlignment="1">
      <alignment wrapText="1"/>
    </xf>
    <xf numFmtId="0" fontId="5" fillId="0" borderId="0" xfId="0" applyFont="1" applyFill="1" applyAlignment="1">
      <alignment wrapText="1"/>
    </xf>
    <xf numFmtId="0" fontId="0" fillId="0" borderId="0" xfId="0" applyFill="1" applyAlignment="1"/>
    <xf numFmtId="167" fontId="0" fillId="0" borderId="0" xfId="0" applyNumberFormat="1" applyFill="1"/>
    <xf numFmtId="167" fontId="6" fillId="0" borderId="0" xfId="0" applyNumberFormat="1" applyFont="1" applyFill="1"/>
    <xf numFmtId="20" fontId="0" fillId="0" borderId="0" xfId="0" applyNumberFormat="1"/>
    <xf numFmtId="168" fontId="0" fillId="0" borderId="0" xfId="0" applyNumberFormat="1"/>
    <xf numFmtId="167" fontId="7" fillId="0" borderId="0" xfId="0" applyNumberFormat="1" applyFont="1"/>
    <xf numFmtId="0" fontId="8" fillId="0" borderId="0" xfId="0" applyFont="1"/>
    <xf numFmtId="0" fontId="0" fillId="0" borderId="0" xfId="0" applyFill="1" applyBorder="1"/>
    <xf numFmtId="0" fontId="5" fillId="0" borderId="0" xfId="0" applyFont="1" applyAlignment="1">
      <alignment wrapText="1"/>
    </xf>
    <xf numFmtId="0" fontId="0" fillId="0" borderId="0" xfId="0" applyBorder="1"/>
    <xf numFmtId="167" fontId="0" fillId="0" borderId="0" xfId="0" applyNumberFormat="1" applyFill="1" applyBorder="1"/>
    <xf numFmtId="0" fontId="0" fillId="0" borderId="0" xfId="0" applyFill="1" applyBorder="1" applyAlignment="1">
      <alignment wrapText="1"/>
    </xf>
    <xf numFmtId="0" fontId="0" fillId="0" borderId="0" xfId="0" applyBorder="1" applyAlignment="1">
      <alignment wrapText="1"/>
    </xf>
    <xf numFmtId="0" fontId="0" fillId="0" borderId="0" xfId="0" applyAlignment="1"/>
    <xf numFmtId="0" fontId="2" fillId="0" borderId="0" xfId="0" applyFont="1" applyAlignment="1">
      <alignment wrapText="1"/>
    </xf>
    <xf numFmtId="0" fontId="5" fillId="0" borderId="0" xfId="0" applyFont="1" applyAlignment="1"/>
    <xf numFmtId="46" fontId="0" fillId="0" borderId="0" xfId="0" applyNumberFormat="1" applyFill="1" applyAlignment="1">
      <alignment wrapText="1"/>
    </xf>
    <xf numFmtId="0" fontId="6" fillId="0" borderId="0" xfId="0" applyFont="1" applyAlignment="1">
      <alignment wrapText="1"/>
    </xf>
    <xf numFmtId="0" fontId="0" fillId="0" borderId="0" xfId="0" applyFill="1"/>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46" fontId="0" fillId="0" borderId="0" xfId="0" applyNumberFormat="1" applyBorder="1"/>
    <xf numFmtId="0" fontId="0" fillId="0" borderId="1" xfId="0" applyBorder="1"/>
    <xf numFmtId="20" fontId="0" fillId="0" borderId="1" xfId="0" applyNumberFormat="1" applyBorder="1"/>
    <xf numFmtId="0" fontId="0" fillId="0" borderId="1" xfId="0" applyFill="1" applyBorder="1" applyAlignment="1">
      <alignment wrapText="1"/>
    </xf>
    <xf numFmtId="0" fontId="0" fillId="2" borderId="1" xfId="0" applyFill="1" applyBorder="1" applyAlignment="1">
      <alignment wrapText="1"/>
    </xf>
    <xf numFmtId="0" fontId="0" fillId="0" borderId="1" xfId="0" applyBorder="1" applyAlignment="1"/>
    <xf numFmtId="167" fontId="0" fillId="0" borderId="1" xfId="0" applyNumberFormat="1" applyFill="1" applyBorder="1"/>
    <xf numFmtId="0" fontId="0" fillId="0" borderId="1" xfId="0" applyBorder="1" applyAlignment="1">
      <alignment wrapText="1"/>
    </xf>
    <xf numFmtId="0" fontId="0" fillId="0" borderId="0" xfId="0" applyFill="1" applyBorder="1" applyAlignment="1"/>
    <xf numFmtId="0" fontId="6" fillId="0" borderId="0" xfId="0" applyFont="1" applyFill="1" applyAlignment="1">
      <alignment wrapText="1"/>
    </xf>
    <xf numFmtId="0" fontId="6" fillId="0" borderId="0" xfId="0" applyFont="1" applyAlignment="1"/>
    <xf numFmtId="0" fontId="12" fillId="0" borderId="0" xfId="0" applyFont="1"/>
    <xf numFmtId="0" fontId="0" fillId="2" borderId="0" xfId="0" applyFill="1"/>
    <xf numFmtId="0" fontId="0" fillId="2" borderId="1" xfId="0" applyFill="1" applyBorder="1"/>
    <xf numFmtId="46" fontId="0" fillId="0" borderId="0" xfId="0" applyNumberFormat="1"/>
    <xf numFmtId="0" fontId="13" fillId="0" borderId="0" xfId="0" applyFont="1" applyFill="1" applyAlignment="1">
      <alignment vertical="center" wrapText="1"/>
    </xf>
    <xf numFmtId="0" fontId="9" fillId="0" borderId="0" xfId="0" applyFont="1" applyFill="1" applyAlignment="1">
      <alignment vertical="center" wrapText="1"/>
    </xf>
    <xf numFmtId="169" fontId="0" fillId="0" borderId="0" xfId="0" applyNumberFormat="1"/>
    <xf numFmtId="169" fontId="14" fillId="0" borderId="0" xfId="0" applyNumberFormat="1" applyFont="1" applyAlignment="1" applyProtection="1">
      <alignment horizontal="center" vertical="center"/>
      <protection locked="0"/>
    </xf>
    <xf numFmtId="169" fontId="0" fillId="0" borderId="0" xfId="0" applyNumberFormat="1" applyFill="1"/>
    <xf numFmtId="0" fontId="15" fillId="0" borderId="0" xfId="0" applyFont="1" applyFill="1" applyAlignment="1">
      <alignment vertical="center" wrapText="1"/>
    </xf>
    <xf numFmtId="0" fontId="15" fillId="0" borderId="0" xfId="0" applyFont="1" applyAlignment="1">
      <alignment vertical="center" wrapText="1"/>
    </xf>
    <xf numFmtId="169" fontId="6" fillId="0" borderId="0" xfId="0" applyNumberFormat="1" applyFont="1" applyFill="1"/>
    <xf numFmtId="46" fontId="2" fillId="0" borderId="0" xfId="0" applyNumberFormat="1" applyFont="1" applyFill="1"/>
    <xf numFmtId="0" fontId="16" fillId="0" borderId="0" xfId="0" applyFont="1" applyFill="1" applyAlignment="1">
      <alignment vertical="center" wrapText="1"/>
    </xf>
    <xf numFmtId="0" fontId="17" fillId="0" borderId="0" xfId="0" applyFont="1" applyFill="1" applyAlignment="1">
      <alignment vertical="center" wrapText="1"/>
    </xf>
    <xf numFmtId="0" fontId="18" fillId="0" borderId="0" xfId="0" applyFont="1" applyFill="1" applyAlignment="1">
      <alignment vertical="center" wrapText="1"/>
    </xf>
    <xf numFmtId="0" fontId="19" fillId="0" borderId="0" xfId="0" applyFont="1" applyFill="1" applyAlignment="1">
      <alignment horizontal="left" vertical="center" wrapText="1" indent="3"/>
    </xf>
    <xf numFmtId="169" fontId="2" fillId="0" borderId="0" xfId="0" applyNumberFormat="1" applyFont="1"/>
    <xf numFmtId="169" fontId="6" fillId="0" borderId="0" xfId="0" applyNumberFormat="1" applyFont="1"/>
    <xf numFmtId="0" fontId="6" fillId="0" borderId="0" xfId="0" applyFont="1"/>
    <xf numFmtId="20" fontId="2" fillId="0" borderId="0" xfId="0" applyNumberFormat="1" applyFont="1"/>
    <xf numFmtId="20" fontId="6" fillId="0" borderId="0" xfId="0" applyNumberFormat="1" applyFont="1"/>
    <xf numFmtId="0" fontId="11" fillId="0" borderId="0" xfId="0" applyFont="1" applyAlignment="1">
      <alignment vertical="center"/>
    </xf>
    <xf numFmtId="0" fontId="15" fillId="0" borderId="0" xfId="0" applyFont="1" applyAlignment="1">
      <alignment vertical="center"/>
    </xf>
    <xf numFmtId="0" fontId="20" fillId="0" borderId="0" xfId="0" applyFont="1" applyAlignment="1">
      <alignment vertical="center" wrapText="1"/>
    </xf>
    <xf numFmtId="0" fontId="21" fillId="0" borderId="0" xfId="0" applyFont="1" applyAlignment="1">
      <alignment vertical="center" wrapText="1"/>
    </xf>
    <xf numFmtId="46" fontId="6" fillId="0" borderId="0" xfId="0" applyNumberFormat="1" applyFont="1"/>
    <xf numFmtId="9" fontId="0" fillId="0" borderId="0" xfId="0" applyNumberFormat="1"/>
    <xf numFmtId="0" fontId="9" fillId="0" borderId="0" xfId="0" applyFont="1" applyAlignment="1">
      <alignment wrapText="1"/>
    </xf>
    <xf numFmtId="0" fontId="16" fillId="0" borderId="0" xfId="0" applyFont="1" applyAlignment="1">
      <alignment vertical="center" wrapText="1"/>
    </xf>
    <xf numFmtId="0" fontId="22" fillId="0" borderId="0" xfId="0" applyFont="1" applyAlignment="1">
      <alignment vertical="center" wrapText="1"/>
    </xf>
    <xf numFmtId="0" fontId="15" fillId="3" borderId="0" xfId="0" applyFont="1" applyFill="1" applyAlignment="1">
      <alignment vertical="center"/>
    </xf>
    <xf numFmtId="9" fontId="0" fillId="0" borderId="0" xfId="213" applyFont="1"/>
    <xf numFmtId="0" fontId="9" fillId="0" borderId="0" xfId="0" quotePrefix="1" applyFont="1" applyAlignment="1">
      <alignment vertical="center" wrapText="1"/>
    </xf>
    <xf numFmtId="0" fontId="0" fillId="0" borderId="0" xfId="0" applyFont="1"/>
    <xf numFmtId="0" fontId="5" fillId="0" borderId="0" xfId="0" applyFont="1"/>
    <xf numFmtId="0" fontId="0" fillId="2" borderId="0" xfId="0" applyFont="1" applyFill="1"/>
    <xf numFmtId="0" fontId="15" fillId="2" borderId="0" xfId="0" applyFont="1" applyFill="1" applyAlignment="1">
      <alignment vertical="center" wrapText="1"/>
    </xf>
    <xf numFmtId="9" fontId="0" fillId="0" borderId="0" xfId="213" applyNumberFormat="1" applyFont="1"/>
  </cellXfs>
  <cellStyles count="2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 name="Percent" xfId="213" builtinId="5"/>
  </cellStyles>
  <dxfs count="4">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
      <fill>
        <patternFill patternType="solid">
          <fgColor indexed="64"/>
          <bgColor theme="0"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47830088947215"/>
          <c:y val="0.0233532768058171"/>
          <c:w val="0.662151410761155"/>
          <c:h val="0.966101694915254"/>
        </c:manualLayout>
      </c:layout>
      <c:scatterChart>
        <c:scatterStyle val="lineMarker"/>
        <c:varyColors val="0"/>
        <c:ser>
          <c:idx val="6"/>
          <c:order val="0"/>
          <c:spPr>
            <a:ln w="254000" cap="flat">
              <a:noFill/>
            </a:ln>
            <a:effectLst/>
          </c:spPr>
          <c:marker>
            <c:symbol val="circle"/>
            <c:size val="5"/>
            <c:spPr>
              <a:solidFill>
                <a:schemeClr val="accent1"/>
              </a:solidFill>
              <a:effectLst/>
            </c:spPr>
          </c:marker>
          <c:xVal>
            <c:numRef>
              <c:f>points!$K$5:$K$56</c:f>
              <c:numCache>
                <c:formatCode>0.0</c:formatCode>
                <c:ptCount val="52"/>
                <c:pt idx="0">
                  <c:v>0.1</c:v>
                </c:pt>
                <c:pt idx="1">
                  <c:v>0.1</c:v>
                </c:pt>
                <c:pt idx="2">
                  <c:v>0.1</c:v>
                </c:pt>
                <c:pt idx="3">
                  <c:v>0.1</c:v>
                </c:pt>
                <c:pt idx="4">
                  <c:v>0.1</c:v>
                </c:pt>
                <c:pt idx="5">
                  <c:v>0.1</c:v>
                </c:pt>
                <c:pt idx="6">
                  <c:v>0.1</c:v>
                </c:pt>
                <c:pt idx="7">
                  <c:v>0.1</c:v>
                </c:pt>
                <c:pt idx="8">
                  <c:v>0.1</c:v>
                </c:pt>
                <c:pt idx="9">
                  <c:v>0.1</c:v>
                </c:pt>
                <c:pt idx="10">
                  <c:v>0.1</c:v>
                </c:pt>
                <c:pt idx="11">
                  <c:v>-1.0</c:v>
                </c:pt>
                <c:pt idx="12">
                  <c:v>-1.0</c:v>
                </c:pt>
                <c:pt idx="13">
                  <c:v>0.1</c:v>
                </c:pt>
                <c:pt idx="14">
                  <c:v>0.1</c:v>
                </c:pt>
                <c:pt idx="15">
                  <c:v>0.1</c:v>
                </c:pt>
                <c:pt idx="16">
                  <c:v>0.1</c:v>
                </c:pt>
                <c:pt idx="17">
                  <c:v>0.1</c:v>
                </c:pt>
                <c:pt idx="18">
                  <c:v>0.1</c:v>
                </c:pt>
                <c:pt idx="19">
                  <c:v>-1.0</c:v>
                </c:pt>
                <c:pt idx="20">
                  <c:v>-1.0</c:v>
                </c:pt>
                <c:pt idx="21">
                  <c:v>0.1</c:v>
                </c:pt>
                <c:pt idx="22">
                  <c:v>0.1</c:v>
                </c:pt>
                <c:pt idx="23">
                  <c:v>-1.0</c:v>
                </c:pt>
                <c:pt idx="24">
                  <c:v>0.1</c:v>
                </c:pt>
                <c:pt idx="25">
                  <c:v>-1.0</c:v>
                </c:pt>
                <c:pt idx="26">
                  <c:v>-1.0</c:v>
                </c:pt>
                <c:pt idx="27">
                  <c:v>0.1</c:v>
                </c:pt>
                <c:pt idx="28">
                  <c:v>-1.0</c:v>
                </c:pt>
                <c:pt idx="29">
                  <c:v>-1.0</c:v>
                </c:pt>
                <c:pt idx="30">
                  <c:v>0.1</c:v>
                </c:pt>
                <c:pt idx="31">
                  <c:v>0.1</c:v>
                </c:pt>
                <c:pt idx="32">
                  <c:v>0.1</c:v>
                </c:pt>
                <c:pt idx="33">
                  <c:v>0.1</c:v>
                </c:pt>
                <c:pt idx="34">
                  <c:v>0.1</c:v>
                </c:pt>
                <c:pt idx="35">
                  <c:v>-1.0</c:v>
                </c:pt>
                <c:pt idx="36">
                  <c:v>0.1</c:v>
                </c:pt>
                <c:pt idx="37">
                  <c:v>0.1</c:v>
                </c:pt>
                <c:pt idx="38">
                  <c:v>-1.0</c:v>
                </c:pt>
                <c:pt idx="39">
                  <c:v>0.1</c:v>
                </c:pt>
                <c:pt idx="40">
                  <c:v>-1.0</c:v>
                </c:pt>
                <c:pt idx="41">
                  <c:v>0.1</c:v>
                </c:pt>
                <c:pt idx="42">
                  <c:v>-1.0</c:v>
                </c:pt>
                <c:pt idx="43">
                  <c:v>-1.0</c:v>
                </c:pt>
                <c:pt idx="44">
                  <c:v>0.1</c:v>
                </c:pt>
                <c:pt idx="45">
                  <c:v>0.1</c:v>
                </c:pt>
                <c:pt idx="46">
                  <c:v>-1.0</c:v>
                </c:pt>
                <c:pt idx="47">
                  <c:v>-1.0</c:v>
                </c:pt>
                <c:pt idx="48">
                  <c:v>0.1</c:v>
                </c:pt>
                <c:pt idx="49">
                  <c:v>0.1</c:v>
                </c:pt>
                <c:pt idx="50">
                  <c:v>-1.0</c:v>
                </c:pt>
                <c:pt idx="51">
                  <c:v>0.1</c:v>
                </c:pt>
              </c:numCache>
            </c:numRef>
          </c:xVal>
          <c:yVal>
            <c:numRef>
              <c:f>points!$J$5:$J$56</c:f>
              <c:numCache>
                <c:formatCode>[h]:mm</c:formatCode>
                <c:ptCount val="52"/>
                <c:pt idx="0">
                  <c:v>0.20625</c:v>
                </c:pt>
                <c:pt idx="1">
                  <c:v>0.295138888888889</c:v>
                </c:pt>
                <c:pt idx="2">
                  <c:v>0.340277777777778</c:v>
                </c:pt>
                <c:pt idx="3">
                  <c:v>0.386111111111111</c:v>
                </c:pt>
                <c:pt idx="4">
                  <c:v>0.391666666666667</c:v>
                </c:pt>
                <c:pt idx="5">
                  <c:v>0.436805555555556</c:v>
                </c:pt>
                <c:pt idx="6">
                  <c:v>0.460416666666667</c:v>
                </c:pt>
                <c:pt idx="7">
                  <c:v>0.500694444444444</c:v>
                </c:pt>
                <c:pt idx="8">
                  <c:v>0.599305555555556</c:v>
                </c:pt>
                <c:pt idx="9">
                  <c:v>0.622222222222222</c:v>
                </c:pt>
                <c:pt idx="10">
                  <c:v>0.634027777777778</c:v>
                </c:pt>
                <c:pt idx="11">
                  <c:v>0.647916666666667</c:v>
                </c:pt>
                <c:pt idx="12">
                  <c:v>0.754861111111111</c:v>
                </c:pt>
                <c:pt idx="13">
                  <c:v>0.759722222222222</c:v>
                </c:pt>
                <c:pt idx="14">
                  <c:v>0.789583333333333</c:v>
                </c:pt>
                <c:pt idx="15">
                  <c:v>0.796527777777778</c:v>
                </c:pt>
                <c:pt idx="16">
                  <c:v>0.804166666666667</c:v>
                </c:pt>
                <c:pt idx="17">
                  <c:v>0.819444444444444</c:v>
                </c:pt>
                <c:pt idx="18">
                  <c:v>0.823611111111111</c:v>
                </c:pt>
                <c:pt idx="19">
                  <c:v>0.852083333333333</c:v>
                </c:pt>
                <c:pt idx="20">
                  <c:v>0.856944444444444</c:v>
                </c:pt>
                <c:pt idx="21">
                  <c:v>0.859027777777778</c:v>
                </c:pt>
                <c:pt idx="22">
                  <c:v>0.866666666666667</c:v>
                </c:pt>
                <c:pt idx="23">
                  <c:v>0.959027777777778</c:v>
                </c:pt>
                <c:pt idx="24">
                  <c:v>0.961111111111111</c:v>
                </c:pt>
                <c:pt idx="25">
                  <c:v>0.968055555555555</c:v>
                </c:pt>
                <c:pt idx="26">
                  <c:v>0.973611111111111</c:v>
                </c:pt>
                <c:pt idx="27">
                  <c:v>0.983333333333333</c:v>
                </c:pt>
                <c:pt idx="28">
                  <c:v>0.988888888888889</c:v>
                </c:pt>
                <c:pt idx="29">
                  <c:v>0.998611111111111</c:v>
                </c:pt>
                <c:pt idx="30">
                  <c:v>1.008333333333333</c:v>
                </c:pt>
                <c:pt idx="31">
                  <c:v>1.297916666666667</c:v>
                </c:pt>
                <c:pt idx="32">
                  <c:v>1.304861111111111</c:v>
                </c:pt>
                <c:pt idx="33">
                  <c:v>1.410416666666667</c:v>
                </c:pt>
                <c:pt idx="34">
                  <c:v>1.41875</c:v>
                </c:pt>
                <c:pt idx="35">
                  <c:v>1.443055555555556</c:v>
                </c:pt>
                <c:pt idx="36">
                  <c:v>1.459722222222222</c:v>
                </c:pt>
                <c:pt idx="37">
                  <c:v>1.591666666666667</c:v>
                </c:pt>
                <c:pt idx="38">
                  <c:v>1.702083333333333</c:v>
                </c:pt>
                <c:pt idx="39">
                  <c:v>1.723611111111111</c:v>
                </c:pt>
                <c:pt idx="40">
                  <c:v>1.783333333333333</c:v>
                </c:pt>
                <c:pt idx="41">
                  <c:v>1.799305555555555</c:v>
                </c:pt>
                <c:pt idx="42">
                  <c:v>1.830555555555555</c:v>
                </c:pt>
                <c:pt idx="43">
                  <c:v>1.835416666666666</c:v>
                </c:pt>
                <c:pt idx="44">
                  <c:v>1.916666666666667</c:v>
                </c:pt>
                <c:pt idx="45">
                  <c:v>1.923611111111111</c:v>
                </c:pt>
                <c:pt idx="46">
                  <c:v>2.063194444444444</c:v>
                </c:pt>
                <c:pt idx="47">
                  <c:v>2.091666666666667</c:v>
                </c:pt>
                <c:pt idx="48">
                  <c:v>2.157638888888889</c:v>
                </c:pt>
                <c:pt idx="49">
                  <c:v>2.167361111111111</c:v>
                </c:pt>
                <c:pt idx="50">
                  <c:v>2.272916666666667</c:v>
                </c:pt>
                <c:pt idx="51">
                  <c:v>2.299305555555556</c:v>
                </c:pt>
              </c:numCache>
            </c:numRef>
          </c:yVal>
          <c:smooth val="0"/>
        </c:ser>
        <c:ser>
          <c:idx val="7"/>
          <c:order val="1"/>
          <c:spPr>
            <a:ln w="254000" cap="flat">
              <a:noFill/>
            </a:ln>
            <a:effectLst/>
          </c:spPr>
          <c:marker>
            <c:symbol val="circle"/>
            <c:size val="5"/>
            <c:spPr>
              <a:solidFill>
                <a:schemeClr val="accent2"/>
              </a:solidFill>
              <a:effectLst/>
            </c:spPr>
          </c:marker>
          <c:xVal>
            <c:numRef>
              <c:f>points!$L$5:$L$56</c:f>
              <c:numCache>
                <c:formatCode>0.0</c:formatCode>
                <c:ptCount val="52"/>
                <c:pt idx="0">
                  <c:v>-1.0</c:v>
                </c:pt>
                <c:pt idx="1">
                  <c:v>-1.0</c:v>
                </c:pt>
                <c:pt idx="2">
                  <c:v>0.2</c:v>
                </c:pt>
                <c:pt idx="3">
                  <c:v>0.2</c:v>
                </c:pt>
                <c:pt idx="4">
                  <c:v>0.2</c:v>
                </c:pt>
                <c:pt idx="5">
                  <c:v>0.2</c:v>
                </c:pt>
                <c:pt idx="6">
                  <c:v>0.2</c:v>
                </c:pt>
                <c:pt idx="7">
                  <c:v>0.2</c:v>
                </c:pt>
                <c:pt idx="8">
                  <c:v>-1.0</c:v>
                </c:pt>
                <c:pt idx="9">
                  <c:v>-1.0</c:v>
                </c:pt>
                <c:pt idx="10">
                  <c:v>-1.0</c:v>
                </c:pt>
                <c:pt idx="11">
                  <c:v>0.2</c:v>
                </c:pt>
                <c:pt idx="12">
                  <c:v>0.2</c:v>
                </c:pt>
                <c:pt idx="13">
                  <c:v>-1.0</c:v>
                </c:pt>
                <c:pt idx="14">
                  <c:v>-1.0</c:v>
                </c:pt>
                <c:pt idx="15">
                  <c:v>-1.0</c:v>
                </c:pt>
                <c:pt idx="16">
                  <c:v>-1.0</c:v>
                </c:pt>
                <c:pt idx="17">
                  <c:v>-1.0</c:v>
                </c:pt>
                <c:pt idx="18">
                  <c:v>-1.0</c:v>
                </c:pt>
                <c:pt idx="19">
                  <c:v>0.2</c:v>
                </c:pt>
                <c:pt idx="20">
                  <c:v>0.2</c:v>
                </c:pt>
                <c:pt idx="21">
                  <c:v>-1.0</c:v>
                </c:pt>
                <c:pt idx="22">
                  <c:v>-1.0</c:v>
                </c:pt>
                <c:pt idx="23">
                  <c:v>0.2</c:v>
                </c:pt>
                <c:pt idx="24">
                  <c:v>-1.0</c:v>
                </c:pt>
                <c:pt idx="25">
                  <c:v>0.2</c:v>
                </c:pt>
                <c:pt idx="26">
                  <c:v>0.2</c:v>
                </c:pt>
                <c:pt idx="27">
                  <c:v>-1.0</c:v>
                </c:pt>
                <c:pt idx="28">
                  <c:v>0.2</c:v>
                </c:pt>
                <c:pt idx="29">
                  <c:v>0.2</c:v>
                </c:pt>
                <c:pt idx="30">
                  <c:v>-1.0</c:v>
                </c:pt>
                <c:pt idx="31">
                  <c:v>-1.0</c:v>
                </c:pt>
                <c:pt idx="32">
                  <c:v>-1.0</c:v>
                </c:pt>
                <c:pt idx="33">
                  <c:v>-1.0</c:v>
                </c:pt>
                <c:pt idx="34">
                  <c:v>-1.0</c:v>
                </c:pt>
                <c:pt idx="35">
                  <c:v>0.2</c:v>
                </c:pt>
                <c:pt idx="36">
                  <c:v>-1.0</c:v>
                </c:pt>
                <c:pt idx="37">
                  <c:v>-1.0</c:v>
                </c:pt>
                <c:pt idx="38">
                  <c:v>0.2</c:v>
                </c:pt>
                <c:pt idx="39">
                  <c:v>-1.0</c:v>
                </c:pt>
                <c:pt idx="40">
                  <c:v>0.2</c:v>
                </c:pt>
                <c:pt idx="41">
                  <c:v>-1.0</c:v>
                </c:pt>
                <c:pt idx="42">
                  <c:v>0.2</c:v>
                </c:pt>
                <c:pt idx="43">
                  <c:v>0.2</c:v>
                </c:pt>
                <c:pt idx="44">
                  <c:v>-1.0</c:v>
                </c:pt>
                <c:pt idx="45">
                  <c:v>-1.0</c:v>
                </c:pt>
                <c:pt idx="46">
                  <c:v>0.2</c:v>
                </c:pt>
                <c:pt idx="47">
                  <c:v>0.2</c:v>
                </c:pt>
                <c:pt idx="48">
                  <c:v>-1.0</c:v>
                </c:pt>
                <c:pt idx="49">
                  <c:v>-1.0</c:v>
                </c:pt>
                <c:pt idx="50">
                  <c:v>0.2</c:v>
                </c:pt>
                <c:pt idx="51">
                  <c:v>-1.0</c:v>
                </c:pt>
              </c:numCache>
            </c:numRef>
          </c:xVal>
          <c:yVal>
            <c:numRef>
              <c:f>points!$J$5:$J$56</c:f>
              <c:numCache>
                <c:formatCode>[h]:mm</c:formatCode>
                <c:ptCount val="52"/>
                <c:pt idx="0">
                  <c:v>0.20625</c:v>
                </c:pt>
                <c:pt idx="1">
                  <c:v>0.295138888888889</c:v>
                </c:pt>
                <c:pt idx="2">
                  <c:v>0.340277777777778</c:v>
                </c:pt>
                <c:pt idx="3">
                  <c:v>0.386111111111111</c:v>
                </c:pt>
                <c:pt idx="4">
                  <c:v>0.391666666666667</c:v>
                </c:pt>
                <c:pt idx="5">
                  <c:v>0.436805555555556</c:v>
                </c:pt>
                <c:pt idx="6">
                  <c:v>0.460416666666667</c:v>
                </c:pt>
                <c:pt idx="7">
                  <c:v>0.500694444444444</c:v>
                </c:pt>
                <c:pt idx="8">
                  <c:v>0.599305555555556</c:v>
                </c:pt>
                <c:pt idx="9">
                  <c:v>0.622222222222222</c:v>
                </c:pt>
                <c:pt idx="10">
                  <c:v>0.634027777777778</c:v>
                </c:pt>
                <c:pt idx="11">
                  <c:v>0.647916666666667</c:v>
                </c:pt>
                <c:pt idx="12">
                  <c:v>0.754861111111111</c:v>
                </c:pt>
                <c:pt idx="13">
                  <c:v>0.759722222222222</c:v>
                </c:pt>
                <c:pt idx="14">
                  <c:v>0.789583333333333</c:v>
                </c:pt>
                <c:pt idx="15">
                  <c:v>0.796527777777778</c:v>
                </c:pt>
                <c:pt idx="16">
                  <c:v>0.804166666666667</c:v>
                </c:pt>
                <c:pt idx="17">
                  <c:v>0.819444444444444</c:v>
                </c:pt>
                <c:pt idx="18">
                  <c:v>0.823611111111111</c:v>
                </c:pt>
                <c:pt idx="19">
                  <c:v>0.852083333333333</c:v>
                </c:pt>
                <c:pt idx="20">
                  <c:v>0.856944444444444</c:v>
                </c:pt>
                <c:pt idx="21">
                  <c:v>0.859027777777778</c:v>
                </c:pt>
                <c:pt idx="22">
                  <c:v>0.866666666666667</c:v>
                </c:pt>
                <c:pt idx="23">
                  <c:v>0.959027777777778</c:v>
                </c:pt>
                <c:pt idx="24">
                  <c:v>0.961111111111111</c:v>
                </c:pt>
                <c:pt idx="25">
                  <c:v>0.968055555555555</c:v>
                </c:pt>
                <c:pt idx="26">
                  <c:v>0.973611111111111</c:v>
                </c:pt>
                <c:pt idx="27">
                  <c:v>0.983333333333333</c:v>
                </c:pt>
                <c:pt idx="28">
                  <c:v>0.988888888888889</c:v>
                </c:pt>
                <c:pt idx="29">
                  <c:v>0.998611111111111</c:v>
                </c:pt>
                <c:pt idx="30">
                  <c:v>1.008333333333333</c:v>
                </c:pt>
                <c:pt idx="31">
                  <c:v>1.297916666666667</c:v>
                </c:pt>
                <c:pt idx="32">
                  <c:v>1.304861111111111</c:v>
                </c:pt>
                <c:pt idx="33">
                  <c:v>1.410416666666667</c:v>
                </c:pt>
                <c:pt idx="34">
                  <c:v>1.41875</c:v>
                </c:pt>
                <c:pt idx="35">
                  <c:v>1.443055555555556</c:v>
                </c:pt>
                <c:pt idx="36">
                  <c:v>1.459722222222222</c:v>
                </c:pt>
                <c:pt idx="37">
                  <c:v>1.591666666666667</c:v>
                </c:pt>
                <c:pt idx="38">
                  <c:v>1.702083333333333</c:v>
                </c:pt>
                <c:pt idx="39">
                  <c:v>1.723611111111111</c:v>
                </c:pt>
                <c:pt idx="40">
                  <c:v>1.783333333333333</c:v>
                </c:pt>
                <c:pt idx="41">
                  <c:v>1.799305555555555</c:v>
                </c:pt>
                <c:pt idx="42">
                  <c:v>1.830555555555555</c:v>
                </c:pt>
                <c:pt idx="43">
                  <c:v>1.835416666666666</c:v>
                </c:pt>
                <c:pt idx="44">
                  <c:v>1.916666666666667</c:v>
                </c:pt>
                <c:pt idx="45">
                  <c:v>1.923611111111111</c:v>
                </c:pt>
                <c:pt idx="46">
                  <c:v>2.063194444444444</c:v>
                </c:pt>
                <c:pt idx="47">
                  <c:v>2.091666666666667</c:v>
                </c:pt>
                <c:pt idx="48">
                  <c:v>2.157638888888889</c:v>
                </c:pt>
                <c:pt idx="49">
                  <c:v>2.167361111111111</c:v>
                </c:pt>
                <c:pt idx="50">
                  <c:v>2.272916666666667</c:v>
                </c:pt>
                <c:pt idx="51">
                  <c:v>2.299305555555556</c:v>
                </c:pt>
              </c:numCache>
            </c:numRef>
          </c:yVal>
          <c:smooth val="0"/>
        </c:ser>
        <c:dLbls>
          <c:showLegendKey val="0"/>
          <c:showVal val="0"/>
          <c:showCatName val="0"/>
          <c:showSerName val="0"/>
          <c:showPercent val="0"/>
          <c:showBubbleSize val="0"/>
        </c:dLbls>
        <c:axId val="-1759669232"/>
        <c:axId val="-1649449328"/>
      </c:scatterChart>
      <c:valAx>
        <c:axId val="-1759669232"/>
        <c:scaling>
          <c:orientation val="minMax"/>
          <c:max val="0.25"/>
          <c:min val="0.0"/>
        </c:scaling>
        <c:delete val="0"/>
        <c:axPos val="t"/>
        <c:numFmt formatCode="0.0" sourceLinked="1"/>
        <c:majorTickMark val="none"/>
        <c:minorTickMark val="none"/>
        <c:tickLblPos val="none"/>
        <c:crossAx val="-1649449328"/>
        <c:crosses val="autoZero"/>
        <c:crossBetween val="midCat"/>
        <c:majorUnit val="0.25"/>
      </c:valAx>
      <c:valAx>
        <c:axId val="-1649449328"/>
        <c:scaling>
          <c:orientation val="maxMin"/>
          <c:max val="2.5"/>
          <c:min val="0.0"/>
        </c:scaling>
        <c:delete val="0"/>
        <c:axPos val="l"/>
        <c:numFmt formatCode="[h]" sourceLinked="0"/>
        <c:majorTickMark val="out"/>
        <c:minorTickMark val="none"/>
        <c:tickLblPos val="nextTo"/>
        <c:spPr>
          <a:ln w="0"/>
        </c:spPr>
        <c:crossAx val="-1759669232"/>
        <c:crosses val="autoZero"/>
        <c:crossBetween val="midCat"/>
        <c:majorUnit val="0.25"/>
        <c:minorUnit val="0.2"/>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strRef>
              <c:f>'coding 1'!$D$3:$D$12</c:f>
              <c:strCache>
                <c:ptCount val="10"/>
              </c:strCache>
            </c:strRef>
          </c:tx>
          <c:spPr>
            <a:ln w="47625">
              <a:noFill/>
            </a:ln>
          </c:spPr>
          <c:yVal>
            <c:numRef>
              <c:f>'coding 1'!$D$13:$D$785</c:f>
              <c:numCache>
                <c:formatCode>General</c:formatCode>
                <c:ptCount val="773"/>
                <c:pt idx="9">
                  <c:v>0.0</c:v>
                </c:pt>
                <c:pt idx="12">
                  <c:v>2.0</c:v>
                </c:pt>
                <c:pt idx="18">
                  <c:v>0.0</c:v>
                </c:pt>
                <c:pt idx="26">
                  <c:v>0.0</c:v>
                </c:pt>
                <c:pt idx="31">
                  <c:v>0.0</c:v>
                </c:pt>
                <c:pt idx="39">
                  <c:v>0.0</c:v>
                </c:pt>
                <c:pt idx="50">
                  <c:v>0.0</c:v>
                </c:pt>
                <c:pt idx="58">
                  <c:v>0.0</c:v>
                </c:pt>
                <c:pt idx="62">
                  <c:v>4.0</c:v>
                </c:pt>
                <c:pt idx="64">
                  <c:v>0.0</c:v>
                </c:pt>
                <c:pt idx="65">
                  <c:v>0.0</c:v>
                </c:pt>
                <c:pt idx="88">
                  <c:v>0.0</c:v>
                </c:pt>
                <c:pt idx="105">
                  <c:v>0.0</c:v>
                </c:pt>
                <c:pt idx="107">
                  <c:v>0.0</c:v>
                </c:pt>
                <c:pt idx="108">
                  <c:v>0.0</c:v>
                </c:pt>
                <c:pt idx="113">
                  <c:v>0.0</c:v>
                </c:pt>
                <c:pt idx="123">
                  <c:v>0.0</c:v>
                </c:pt>
                <c:pt idx="131">
                  <c:v>0.0</c:v>
                </c:pt>
                <c:pt idx="134">
                  <c:v>0.0</c:v>
                </c:pt>
                <c:pt idx="146">
                  <c:v>2.0</c:v>
                </c:pt>
                <c:pt idx="155">
                  <c:v>0.0</c:v>
                </c:pt>
                <c:pt idx="210">
                  <c:v>2.0</c:v>
                </c:pt>
                <c:pt idx="215">
                  <c:v>0.0</c:v>
                </c:pt>
                <c:pt idx="234">
                  <c:v>2.0</c:v>
                </c:pt>
                <c:pt idx="249">
                  <c:v>2.0</c:v>
                </c:pt>
                <c:pt idx="280">
                  <c:v>2.0</c:v>
                </c:pt>
                <c:pt idx="288">
                  <c:v>2.0</c:v>
                </c:pt>
                <c:pt idx="291">
                  <c:v>2.0</c:v>
                </c:pt>
                <c:pt idx="295">
                  <c:v>2.0</c:v>
                </c:pt>
                <c:pt idx="317">
                  <c:v>2.0</c:v>
                </c:pt>
                <c:pt idx="355">
                  <c:v>2.0</c:v>
                </c:pt>
                <c:pt idx="401">
                  <c:v>0.0</c:v>
                </c:pt>
                <c:pt idx="426">
                  <c:v>4.0</c:v>
                </c:pt>
                <c:pt idx="430">
                  <c:v>2.0</c:v>
                </c:pt>
                <c:pt idx="437">
                  <c:v>2.0</c:v>
                </c:pt>
                <c:pt idx="448">
                  <c:v>3.0</c:v>
                </c:pt>
                <c:pt idx="458">
                  <c:v>0.0</c:v>
                </c:pt>
                <c:pt idx="468">
                  <c:v>0.0</c:v>
                </c:pt>
                <c:pt idx="470">
                  <c:v>4.0</c:v>
                </c:pt>
                <c:pt idx="472">
                  <c:v>3.0</c:v>
                </c:pt>
                <c:pt idx="478">
                  <c:v>0.0</c:v>
                </c:pt>
                <c:pt idx="482">
                  <c:v>2.0</c:v>
                </c:pt>
                <c:pt idx="486">
                  <c:v>0.0</c:v>
                </c:pt>
                <c:pt idx="507">
                  <c:v>2.0</c:v>
                </c:pt>
                <c:pt idx="529">
                  <c:v>0.0</c:v>
                </c:pt>
                <c:pt idx="541">
                  <c:v>0.0</c:v>
                </c:pt>
                <c:pt idx="559">
                  <c:v>2.0</c:v>
                </c:pt>
                <c:pt idx="562">
                  <c:v>2.0</c:v>
                </c:pt>
                <c:pt idx="565">
                  <c:v>2.0</c:v>
                </c:pt>
                <c:pt idx="577">
                  <c:v>2.0</c:v>
                </c:pt>
                <c:pt idx="582">
                  <c:v>2.0</c:v>
                </c:pt>
                <c:pt idx="619">
                  <c:v>2.0</c:v>
                </c:pt>
              </c:numCache>
            </c:numRef>
          </c:yVal>
          <c:smooth val="0"/>
        </c:ser>
        <c:dLbls>
          <c:showLegendKey val="0"/>
          <c:showVal val="0"/>
          <c:showCatName val="0"/>
          <c:showSerName val="0"/>
          <c:showPercent val="0"/>
          <c:showBubbleSize val="0"/>
        </c:dLbls>
        <c:axId val="-1676946096"/>
        <c:axId val="-1760353088"/>
      </c:scatterChart>
      <c:valAx>
        <c:axId val="-1676946096"/>
        <c:scaling>
          <c:orientation val="minMax"/>
          <c:max val="700.0"/>
        </c:scaling>
        <c:delete val="0"/>
        <c:axPos val="b"/>
        <c:majorTickMark val="out"/>
        <c:minorTickMark val="none"/>
        <c:tickLblPos val="nextTo"/>
        <c:crossAx val="-1760353088"/>
        <c:crosses val="autoZero"/>
        <c:crossBetween val="midCat"/>
      </c:valAx>
      <c:valAx>
        <c:axId val="-1760353088"/>
        <c:scaling>
          <c:orientation val="minMax"/>
        </c:scaling>
        <c:delete val="0"/>
        <c:axPos val="l"/>
        <c:majorGridlines/>
        <c:numFmt formatCode="General" sourceLinked="1"/>
        <c:majorTickMark val="out"/>
        <c:minorTickMark val="none"/>
        <c:tickLblPos val="nextTo"/>
        <c:crossAx val="-1676946096"/>
        <c:crosses val="autoZero"/>
        <c:crossBetween val="midCat"/>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Marco &amp; Vincenzo</a:t>
            </a:r>
          </a:p>
        </c:rich>
      </c:tx>
      <c:layout>
        <c:manualLayout>
          <c:xMode val="edge"/>
          <c:yMode val="edge"/>
          <c:x val="0.0140443502254526"/>
          <c:y val="0.0444444444444444"/>
        </c:manualLayout>
      </c:layout>
      <c:overlay val="0"/>
    </c:title>
    <c:autoTitleDeleted val="0"/>
    <c:plotArea>
      <c:layout/>
      <c:barChart>
        <c:barDir val="bar"/>
        <c:grouping val="clustered"/>
        <c:varyColors val="0"/>
        <c:ser>
          <c:idx val="3"/>
          <c:order val="3"/>
          <c:tx>
            <c:strRef>
              <c:f>'coding 2'!$T$5</c:f>
              <c:strCache>
                <c:ptCount val="1"/>
                <c:pt idx="0">
                  <c:v>plotting value</c:v>
                </c:pt>
              </c:strCache>
            </c:strRef>
          </c:tx>
          <c:spPr>
            <a:noFill/>
            <a:ln w="47625">
              <a:noFill/>
            </a:ln>
            <a:effectLst/>
          </c:spPr>
          <c:invertIfNegative val="0"/>
          <c:cat>
            <c:strRef>
              <c:f>'coding 2'!$Q$6:$Q$13</c:f>
              <c:strCache>
                <c:ptCount val="8"/>
                <c:pt idx="1">
                  <c:v>Test</c:v>
                </c:pt>
                <c:pt idx="2">
                  <c:v>Non-physical</c:v>
                </c:pt>
                <c:pt idx="3">
                  <c:v>Weight</c:v>
                </c:pt>
                <c:pt idx="4">
                  <c:v>Air pushing</c:v>
                </c:pt>
                <c:pt idx="5">
                  <c:v>Size</c:v>
                </c:pt>
                <c:pt idx="6">
                  <c:v>Air flow</c:v>
                </c:pt>
                <c:pt idx="7">
                  <c:v>Other factors</c:v>
                </c:pt>
              </c:strCache>
            </c:strRef>
          </c:cat>
          <c:val>
            <c:numRef>
              <c:f>'coding 2'!$S$6:$S$13</c:f>
              <c:numCache>
                <c:formatCode>General</c:formatCode>
                <c:ptCount val="8"/>
                <c:pt idx="1">
                  <c:v>1.0</c:v>
                </c:pt>
                <c:pt idx="2">
                  <c:v>1.0</c:v>
                </c:pt>
                <c:pt idx="3">
                  <c:v>1.0</c:v>
                </c:pt>
                <c:pt idx="4">
                  <c:v>1.0</c:v>
                </c:pt>
                <c:pt idx="5">
                  <c:v>1.0</c:v>
                </c:pt>
                <c:pt idx="6">
                  <c:v>1.0</c:v>
                </c:pt>
                <c:pt idx="7">
                  <c:v>1.0</c:v>
                </c:pt>
              </c:numCache>
            </c:numRef>
          </c:val>
        </c:ser>
        <c:dLbls>
          <c:showLegendKey val="0"/>
          <c:showVal val="0"/>
          <c:showCatName val="0"/>
          <c:showSerName val="0"/>
          <c:showPercent val="0"/>
          <c:showBubbleSize val="0"/>
        </c:dLbls>
        <c:gapWidth val="150"/>
        <c:axId val="-1748424720"/>
        <c:axId val="-1744998640"/>
      </c:barChart>
      <c:scatterChart>
        <c:scatterStyle val="lineMarker"/>
        <c:varyColors val="0"/>
        <c:ser>
          <c:idx val="0"/>
          <c:order val="0"/>
          <c:tx>
            <c:v>Coded speech</c:v>
          </c:tx>
          <c:spPr>
            <a:ln w="47625">
              <a:noFill/>
            </a:ln>
          </c:spPr>
          <c:marker>
            <c:symbol val="diamond"/>
            <c:size val="7"/>
            <c:spPr>
              <a:solidFill>
                <a:schemeClr val="accent1"/>
              </a:solidFill>
              <a:ln>
                <a:solidFill>
                  <a:schemeClr val="tx2"/>
                </a:solidFill>
              </a:ln>
            </c:spPr>
          </c:marker>
          <c:dPt>
            <c:idx val="525"/>
            <c:marker>
              <c:spPr>
                <a:solidFill>
                  <a:schemeClr val="accent1"/>
                </a:solidFill>
                <a:ln>
                  <a:solidFill>
                    <a:schemeClr val="tx2"/>
                  </a:solidFill>
                </a:ln>
                <a:effectLst/>
              </c:spPr>
            </c:marker>
            <c:bubble3D val="0"/>
            <c:spPr>
              <a:ln w="47625">
                <a:noFill/>
              </a:ln>
              <a:effectLst/>
            </c:spPr>
          </c:dPt>
          <c:xVal>
            <c:numRef>
              <c:f>'coding 2'!$G$27:$G$730</c:f>
              <c:numCache>
                <c:formatCode>[h]:mm:ss;@</c:formatCode>
                <c:ptCount val="704"/>
                <c:pt idx="0">
                  <c:v>0.0</c:v>
                </c:pt>
                <c:pt idx="1">
                  <c:v>0.0</c:v>
                </c:pt>
                <c:pt idx="2">
                  <c:v>0.0</c:v>
                </c:pt>
                <c:pt idx="3">
                  <c:v>0.0</c:v>
                </c:pt>
                <c:pt idx="4">
                  <c:v>0.0</c:v>
                </c:pt>
                <c:pt idx="5">
                  <c:v>0.0</c:v>
                </c:pt>
                <c:pt idx="6">
                  <c:v>0.0</c:v>
                </c:pt>
                <c:pt idx="7">
                  <c:v>0.0465277777777778</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0.234722222222222</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0.386111111111111</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0.440277777777778</c:v>
                </c:pt>
                <c:pt idx="131">
                  <c:v>0.0</c:v>
                </c:pt>
                <c:pt idx="132">
                  <c:v>0.0</c:v>
                </c:pt>
                <c:pt idx="133">
                  <c:v>0.0</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0.489583333333333</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0.575</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0.608333333333333</c:v>
                </c:pt>
                <c:pt idx="203">
                  <c:v>0.0</c:v>
                </c:pt>
                <c:pt idx="204">
                  <c:v>0.0</c:v>
                </c:pt>
                <c:pt idx="205">
                  <c:v>0.0</c:v>
                </c:pt>
                <c:pt idx="206">
                  <c:v>0.0</c:v>
                </c:pt>
                <c:pt idx="207">
                  <c:v>0.0</c:v>
                </c:pt>
                <c:pt idx="208">
                  <c:v>0.0</c:v>
                </c:pt>
                <c:pt idx="209">
                  <c:v>0.0</c:v>
                </c:pt>
                <c:pt idx="210">
                  <c:v>0.624305555555555</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0.648611111111111</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0.74375</c:v>
                </c:pt>
                <c:pt idx="253">
                  <c:v>0.0</c:v>
                </c:pt>
                <c:pt idx="254">
                  <c:v>0.0</c:v>
                </c:pt>
                <c:pt idx="255">
                  <c:v>0.0</c:v>
                </c:pt>
                <c:pt idx="256">
                  <c:v>0.0</c:v>
                </c:pt>
                <c:pt idx="257">
                  <c:v>0.0</c:v>
                </c:pt>
                <c:pt idx="258">
                  <c:v>0.0</c:v>
                </c:pt>
                <c:pt idx="259">
                  <c:v>0.0</c:v>
                </c:pt>
                <c:pt idx="260">
                  <c:v>0.0</c:v>
                </c:pt>
                <c:pt idx="261">
                  <c:v>0.757638888888889</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0.758333333333333</c:v>
                </c:pt>
                <c:pt idx="276">
                  <c:v>0.0</c:v>
                </c:pt>
                <c:pt idx="277">
                  <c:v>0.0</c:v>
                </c:pt>
                <c:pt idx="278">
                  <c:v>0.0</c:v>
                </c:pt>
                <c:pt idx="279">
                  <c:v>0.765277777777778</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0.825694444444444</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0.925694444444444</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0.0</c:v>
                </c:pt>
                <c:pt idx="429">
                  <c:v>0.0</c:v>
                </c:pt>
                <c:pt idx="430">
                  <c:v>1.120833333333333</c:v>
                </c:pt>
                <c:pt idx="431">
                  <c:v>0.0</c:v>
                </c:pt>
                <c:pt idx="432">
                  <c:v>0.0</c:v>
                </c:pt>
                <c:pt idx="433">
                  <c:v>0.0</c:v>
                </c:pt>
                <c:pt idx="434">
                  <c:v>1.13125</c:v>
                </c:pt>
                <c:pt idx="435">
                  <c:v>0.0</c:v>
                </c:pt>
                <c:pt idx="436">
                  <c:v>0.0</c:v>
                </c:pt>
                <c:pt idx="437">
                  <c:v>0.0</c:v>
                </c:pt>
                <c:pt idx="438">
                  <c:v>0.0</c:v>
                </c:pt>
                <c:pt idx="439">
                  <c:v>0.0</c:v>
                </c:pt>
                <c:pt idx="440">
                  <c:v>0.0</c:v>
                </c:pt>
                <c:pt idx="441">
                  <c:v>1.140277777777778</c:v>
                </c:pt>
                <c:pt idx="442">
                  <c:v>0.0</c:v>
                </c:pt>
                <c:pt idx="443">
                  <c:v>1.145138888888889</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1.291666666666667</c:v>
                </c:pt>
                <c:pt idx="459">
                  <c:v>1.291666666666667</c:v>
                </c:pt>
                <c:pt idx="460">
                  <c:v>0.0</c:v>
                </c:pt>
                <c:pt idx="461">
                  <c:v>0.0</c:v>
                </c:pt>
                <c:pt idx="462">
                  <c:v>0.0</c:v>
                </c:pt>
                <c:pt idx="463">
                  <c:v>0.0</c:v>
                </c:pt>
                <c:pt idx="464">
                  <c:v>1.306944444444444</c:v>
                </c:pt>
                <c:pt idx="465">
                  <c:v>0.0</c:v>
                </c:pt>
                <c:pt idx="466">
                  <c:v>0.0</c:v>
                </c:pt>
                <c:pt idx="467">
                  <c:v>0.0</c:v>
                </c:pt>
                <c:pt idx="468">
                  <c:v>0.0</c:v>
                </c:pt>
                <c:pt idx="469">
                  <c:v>0.0</c:v>
                </c:pt>
                <c:pt idx="470">
                  <c:v>0.0</c:v>
                </c:pt>
                <c:pt idx="471">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1.403472222222222</c:v>
                </c:pt>
                <c:pt idx="499">
                  <c:v>0.0</c:v>
                </c:pt>
                <c:pt idx="500">
                  <c:v>0.0</c:v>
                </c:pt>
                <c:pt idx="501">
                  <c:v>0.0</c:v>
                </c:pt>
                <c:pt idx="502">
                  <c:v>0.0</c:v>
                </c:pt>
                <c:pt idx="503">
                  <c:v>0.0</c:v>
                </c:pt>
                <c:pt idx="504">
                  <c:v>0.0</c:v>
                </c:pt>
                <c:pt idx="505">
                  <c:v>1.411805555555556</c:v>
                </c:pt>
                <c:pt idx="506">
                  <c:v>0.0</c:v>
                </c:pt>
                <c:pt idx="507">
                  <c:v>0.0</c:v>
                </c:pt>
                <c:pt idx="508">
                  <c:v>0.0</c:v>
                </c:pt>
                <c:pt idx="509">
                  <c:v>0.0</c:v>
                </c:pt>
                <c:pt idx="510">
                  <c:v>0.0</c:v>
                </c:pt>
                <c:pt idx="511">
                  <c:v>1.445138888888889</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1.59375</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1.979861111111111</c:v>
                </c:pt>
                <c:pt idx="634">
                  <c:v>0.0</c:v>
                </c:pt>
                <c:pt idx="635">
                  <c:v>0.0</c:v>
                </c:pt>
                <c:pt idx="636">
                  <c:v>1.990277777777778</c:v>
                </c:pt>
                <c:pt idx="637">
                  <c:v>0.0</c:v>
                </c:pt>
                <c:pt idx="638">
                  <c:v>0.0</c:v>
                </c:pt>
                <c:pt idx="639">
                  <c:v>0.0</c:v>
                </c:pt>
                <c:pt idx="640">
                  <c:v>0.0</c:v>
                </c:pt>
                <c:pt idx="641">
                  <c:v>0.0</c:v>
                </c:pt>
                <c:pt idx="642">
                  <c:v>0.0</c:v>
                </c:pt>
                <c:pt idx="643">
                  <c:v>2.0375</c:v>
                </c:pt>
                <c:pt idx="644">
                  <c:v>0.0</c:v>
                </c:pt>
                <c:pt idx="645">
                  <c:v>0.0</c:v>
                </c:pt>
                <c:pt idx="646">
                  <c:v>0.0</c:v>
                </c:pt>
                <c:pt idx="647">
                  <c:v>0.0</c:v>
                </c:pt>
                <c:pt idx="648">
                  <c:v>0.0</c:v>
                </c:pt>
                <c:pt idx="649">
                  <c:v>0.0</c:v>
                </c:pt>
                <c:pt idx="650">
                  <c:v>0.0</c:v>
                </c:pt>
                <c:pt idx="651">
                  <c:v>0.0</c:v>
                </c:pt>
                <c:pt idx="652">
                  <c:v>0.0</c:v>
                </c:pt>
                <c:pt idx="653">
                  <c:v>0.0</c:v>
                </c:pt>
                <c:pt idx="654">
                  <c:v>2.063194444444444</c:v>
                </c:pt>
                <c:pt idx="655">
                  <c:v>0.0</c:v>
                </c:pt>
                <c:pt idx="656">
                  <c:v>0.0</c:v>
                </c:pt>
                <c:pt idx="657">
                  <c:v>0.0</c:v>
                </c:pt>
                <c:pt idx="658">
                  <c:v>2.08125</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0.0</c:v>
                </c:pt>
                <c:pt idx="682">
                  <c:v>0.0</c:v>
                </c:pt>
                <c:pt idx="683">
                  <c:v>2.211111111111111</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0.0</c:v>
                </c:pt>
                <c:pt idx="699">
                  <c:v>0.0</c:v>
                </c:pt>
                <c:pt idx="700">
                  <c:v>2.265277777777777</c:v>
                </c:pt>
                <c:pt idx="701">
                  <c:v>0.0</c:v>
                </c:pt>
                <c:pt idx="702">
                  <c:v>0.0</c:v>
                </c:pt>
                <c:pt idx="703">
                  <c:v>0.0</c:v>
                </c:pt>
              </c:numCache>
            </c:numRef>
          </c:xVal>
          <c:yVal>
            <c:numRef>
              <c:f>'coding 2'!$E$27:$E$730</c:f>
              <c:numCache>
                <c:formatCode>General</c:formatCode>
                <c:ptCount val="704"/>
                <c:pt idx="0">
                  <c:v>#N/A</c:v>
                </c:pt>
                <c:pt idx="1">
                  <c:v>#N/A</c:v>
                </c:pt>
                <c:pt idx="2">
                  <c:v>#N/A</c:v>
                </c:pt>
                <c:pt idx="3">
                  <c:v>#N/A</c:v>
                </c:pt>
                <c:pt idx="4">
                  <c:v>#N/A</c:v>
                </c:pt>
                <c:pt idx="5">
                  <c:v>#N/A</c:v>
                </c:pt>
                <c:pt idx="6">
                  <c:v>#N/A</c:v>
                </c:pt>
                <c:pt idx="7">
                  <c:v>3.0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3.0</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3.0</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3.0</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3.0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3.0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3.0</c:v>
                </c:pt>
                <c:pt idx="203">
                  <c:v>#N/A</c:v>
                </c:pt>
                <c:pt idx="204">
                  <c:v>#N/A</c:v>
                </c:pt>
                <c:pt idx="205">
                  <c:v>#N/A</c:v>
                </c:pt>
                <c:pt idx="206">
                  <c:v>#N/A</c:v>
                </c:pt>
                <c:pt idx="207">
                  <c:v>#N/A</c:v>
                </c:pt>
                <c:pt idx="208">
                  <c:v>#N/A</c:v>
                </c:pt>
                <c:pt idx="209">
                  <c:v>#N/A</c:v>
                </c:pt>
                <c:pt idx="210">
                  <c:v>3.0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3.0</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3.0</c:v>
                </c:pt>
                <c:pt idx="253">
                  <c:v>#N/A</c:v>
                </c:pt>
                <c:pt idx="254">
                  <c:v>#N/A</c:v>
                </c:pt>
                <c:pt idx="255">
                  <c:v>#N/A</c:v>
                </c:pt>
                <c:pt idx="256">
                  <c:v>#N/A</c:v>
                </c:pt>
                <c:pt idx="257">
                  <c:v>#N/A</c:v>
                </c:pt>
                <c:pt idx="258">
                  <c:v>#N/A</c:v>
                </c:pt>
                <c:pt idx="259">
                  <c:v>#N/A</c:v>
                </c:pt>
                <c:pt idx="260">
                  <c:v>#N/A</c:v>
                </c:pt>
                <c:pt idx="261">
                  <c:v>3.0</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3.0</c:v>
                </c:pt>
                <c:pt idx="276">
                  <c:v>#N/A</c:v>
                </c:pt>
                <c:pt idx="277">
                  <c:v>#N/A</c:v>
                </c:pt>
                <c:pt idx="278">
                  <c:v>#N/A</c:v>
                </c:pt>
                <c:pt idx="279">
                  <c:v>3.0</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3.0</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3.0</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7.0</c:v>
                </c:pt>
                <c:pt idx="431">
                  <c:v>#N/A</c:v>
                </c:pt>
                <c:pt idx="432">
                  <c:v>#N/A</c:v>
                </c:pt>
                <c:pt idx="433">
                  <c:v>#N/A</c:v>
                </c:pt>
                <c:pt idx="434">
                  <c:v>3.0</c:v>
                </c:pt>
                <c:pt idx="435">
                  <c:v>#N/A</c:v>
                </c:pt>
                <c:pt idx="436">
                  <c:v>#N/A</c:v>
                </c:pt>
                <c:pt idx="437">
                  <c:v>#N/A</c:v>
                </c:pt>
                <c:pt idx="438">
                  <c:v>#N/A</c:v>
                </c:pt>
                <c:pt idx="439">
                  <c:v>#N/A</c:v>
                </c:pt>
                <c:pt idx="440">
                  <c:v>#N/A</c:v>
                </c:pt>
                <c:pt idx="441">
                  <c:v>3.0</c:v>
                </c:pt>
                <c:pt idx="442">
                  <c:v>#N/A</c:v>
                </c:pt>
                <c:pt idx="443">
                  <c:v>3.0</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3.0</c:v>
                </c:pt>
                <c:pt idx="459">
                  <c:v>4.0</c:v>
                </c:pt>
                <c:pt idx="460">
                  <c:v>#N/A</c:v>
                </c:pt>
                <c:pt idx="461">
                  <c:v>#N/A</c:v>
                </c:pt>
                <c:pt idx="462">
                  <c:v>#N/A</c:v>
                </c:pt>
                <c:pt idx="463">
                  <c:v>#N/A</c:v>
                </c:pt>
                <c:pt idx="464">
                  <c:v>5.0</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4.0</c:v>
                </c:pt>
                <c:pt idx="499">
                  <c:v>#N/A</c:v>
                </c:pt>
                <c:pt idx="500">
                  <c:v>#N/A</c:v>
                </c:pt>
                <c:pt idx="501">
                  <c:v>#N/A</c:v>
                </c:pt>
                <c:pt idx="502">
                  <c:v>#N/A</c:v>
                </c:pt>
                <c:pt idx="503">
                  <c:v>#N/A</c:v>
                </c:pt>
                <c:pt idx="504">
                  <c:v>#N/A</c:v>
                </c:pt>
                <c:pt idx="505">
                  <c:v>7.0</c:v>
                </c:pt>
                <c:pt idx="506">
                  <c:v>#N/A</c:v>
                </c:pt>
                <c:pt idx="507">
                  <c:v>#N/A</c:v>
                </c:pt>
                <c:pt idx="508">
                  <c:v>#N/A</c:v>
                </c:pt>
                <c:pt idx="509">
                  <c:v>#N/A</c:v>
                </c:pt>
                <c:pt idx="510">
                  <c:v>#N/A</c:v>
                </c:pt>
                <c:pt idx="511">
                  <c:v>3.0</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3.0</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3.0</c:v>
                </c:pt>
                <c:pt idx="634">
                  <c:v>#N/A</c:v>
                </c:pt>
                <c:pt idx="635">
                  <c:v>#N/A</c:v>
                </c:pt>
                <c:pt idx="636">
                  <c:v>3.0</c:v>
                </c:pt>
                <c:pt idx="637">
                  <c:v>#N/A</c:v>
                </c:pt>
                <c:pt idx="638">
                  <c:v>#N/A</c:v>
                </c:pt>
                <c:pt idx="639">
                  <c:v>#N/A</c:v>
                </c:pt>
                <c:pt idx="640">
                  <c:v>#N/A</c:v>
                </c:pt>
                <c:pt idx="641">
                  <c:v>#N/A</c:v>
                </c:pt>
                <c:pt idx="642">
                  <c:v>#N/A</c:v>
                </c:pt>
                <c:pt idx="643">
                  <c:v>3.0</c:v>
                </c:pt>
                <c:pt idx="644">
                  <c:v>#N/A</c:v>
                </c:pt>
                <c:pt idx="645">
                  <c:v>#N/A</c:v>
                </c:pt>
                <c:pt idx="646">
                  <c:v>#N/A</c:v>
                </c:pt>
                <c:pt idx="647">
                  <c:v>#N/A</c:v>
                </c:pt>
                <c:pt idx="648">
                  <c:v>#N/A</c:v>
                </c:pt>
                <c:pt idx="649">
                  <c:v>#N/A</c:v>
                </c:pt>
                <c:pt idx="650">
                  <c:v>#N/A</c:v>
                </c:pt>
                <c:pt idx="651">
                  <c:v>#N/A</c:v>
                </c:pt>
                <c:pt idx="652">
                  <c:v>#N/A</c:v>
                </c:pt>
                <c:pt idx="653">
                  <c:v>#N/A</c:v>
                </c:pt>
                <c:pt idx="654">
                  <c:v>3.0</c:v>
                </c:pt>
                <c:pt idx="655">
                  <c:v>#N/A</c:v>
                </c:pt>
                <c:pt idx="656">
                  <c:v>#N/A</c:v>
                </c:pt>
                <c:pt idx="657">
                  <c:v>#N/A</c:v>
                </c:pt>
                <c:pt idx="658">
                  <c:v>3.0</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3.0</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3.0</c:v>
                </c:pt>
                <c:pt idx="701">
                  <c:v>#N/A</c:v>
                </c:pt>
                <c:pt idx="702">
                  <c:v>#N/A</c:v>
                </c:pt>
                <c:pt idx="703">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2'!$K$8:$K$56</c:f>
              <c:numCache>
                <c:formatCode>[h]:mm:ss;@</c:formatCode>
                <c:ptCount val="49"/>
                <c:pt idx="0">
                  <c:v>0.20625</c:v>
                </c:pt>
                <c:pt idx="1">
                  <c:v>0.295138888888889</c:v>
                </c:pt>
                <c:pt idx="2">
                  <c:v>0.340277777777778</c:v>
                </c:pt>
                <c:pt idx="3">
                  <c:v>0.386111111111111</c:v>
                </c:pt>
                <c:pt idx="4">
                  <c:v>0.391666666666667</c:v>
                </c:pt>
                <c:pt idx="5">
                  <c:v>0.436805555555556</c:v>
                </c:pt>
                <c:pt idx="6">
                  <c:v>0.460416666666667</c:v>
                </c:pt>
                <c:pt idx="7">
                  <c:v>0.500694444444444</c:v>
                </c:pt>
                <c:pt idx="8">
                  <c:v>0.599305555555556</c:v>
                </c:pt>
                <c:pt idx="9">
                  <c:v>0.622222222222222</c:v>
                </c:pt>
                <c:pt idx="10">
                  <c:v>0.634027777777778</c:v>
                </c:pt>
                <c:pt idx="11">
                  <c:v>0.647916666666667</c:v>
                </c:pt>
                <c:pt idx="12">
                  <c:v>0.754861111111111</c:v>
                </c:pt>
                <c:pt idx="13">
                  <c:v>0.759722222222222</c:v>
                </c:pt>
                <c:pt idx="14">
                  <c:v>0.789583333333333</c:v>
                </c:pt>
                <c:pt idx="15">
                  <c:v>0.796527777777778</c:v>
                </c:pt>
                <c:pt idx="16">
                  <c:v>0.804166666666667</c:v>
                </c:pt>
                <c:pt idx="17">
                  <c:v>0.819444444444444</c:v>
                </c:pt>
                <c:pt idx="18">
                  <c:v>0.823611111111111</c:v>
                </c:pt>
                <c:pt idx="19">
                  <c:v>0.852083333333333</c:v>
                </c:pt>
                <c:pt idx="20">
                  <c:v>0.856944444444444</c:v>
                </c:pt>
                <c:pt idx="21">
                  <c:v>0.859027777777778</c:v>
                </c:pt>
                <c:pt idx="22">
                  <c:v>0.866666666666667</c:v>
                </c:pt>
                <c:pt idx="23">
                  <c:v>0.959027777777778</c:v>
                </c:pt>
                <c:pt idx="24">
                  <c:v>0.961111111111111</c:v>
                </c:pt>
                <c:pt idx="25">
                  <c:v>0.968055555555555</c:v>
                </c:pt>
                <c:pt idx="26">
                  <c:v>0.973611111111111</c:v>
                </c:pt>
                <c:pt idx="27">
                  <c:v>0.983333333333333</c:v>
                </c:pt>
                <c:pt idx="28">
                  <c:v>0.988888888888889</c:v>
                </c:pt>
                <c:pt idx="29">
                  <c:v>0.998611111111111</c:v>
                </c:pt>
                <c:pt idx="30">
                  <c:v>1.008333333333333</c:v>
                </c:pt>
                <c:pt idx="31">
                  <c:v>1.297916666666667</c:v>
                </c:pt>
                <c:pt idx="32">
                  <c:v>1.304861111111111</c:v>
                </c:pt>
                <c:pt idx="33">
                  <c:v>1.410416666666667</c:v>
                </c:pt>
                <c:pt idx="34">
                  <c:v>1.41875</c:v>
                </c:pt>
                <c:pt idx="35">
                  <c:v>1.443055555555556</c:v>
                </c:pt>
                <c:pt idx="36">
                  <c:v>1.459722222222222</c:v>
                </c:pt>
                <c:pt idx="37">
                  <c:v>1.591666666666667</c:v>
                </c:pt>
                <c:pt idx="38">
                  <c:v>1.702083333333333</c:v>
                </c:pt>
                <c:pt idx="39">
                  <c:v>1.723611111111111</c:v>
                </c:pt>
                <c:pt idx="40">
                  <c:v>1.783333333333333</c:v>
                </c:pt>
                <c:pt idx="41">
                  <c:v>1.799305555555555</c:v>
                </c:pt>
                <c:pt idx="42">
                  <c:v>1.830555555555555</c:v>
                </c:pt>
                <c:pt idx="43">
                  <c:v>1.835416666666666</c:v>
                </c:pt>
                <c:pt idx="44">
                  <c:v>1.90625</c:v>
                </c:pt>
                <c:pt idx="45">
                  <c:v>1.913194444444444</c:v>
                </c:pt>
                <c:pt idx="46">
                  <c:v>2.052777777777777</c:v>
                </c:pt>
                <c:pt idx="47">
                  <c:v>2.08125</c:v>
                </c:pt>
                <c:pt idx="48">
                  <c:v>2.147222222222222</c:v>
                </c:pt>
              </c:numCache>
            </c:numRef>
          </c:xVal>
          <c:yVal>
            <c:numRef>
              <c:f>'coding 2'!$L$8:$L$56</c:f>
              <c:numCache>
                <c:formatCode>General</c:formatCode>
                <c:ptCount val="4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numCache>
            </c:numRef>
          </c:yVal>
          <c:smooth val="0"/>
        </c:ser>
        <c:ser>
          <c:idx val="2"/>
          <c:order val="2"/>
          <c:tx>
            <c:v>Test: Success</c:v>
          </c:tx>
          <c:spPr>
            <a:ln w="47625">
              <a:noFill/>
            </a:ln>
          </c:spPr>
          <c:marker>
            <c:symbol val="diamond"/>
            <c:size val="9"/>
            <c:spPr>
              <a:solidFill>
                <a:srgbClr val="FF0000"/>
              </a:solidFill>
              <a:ln>
                <a:solidFill>
                  <a:schemeClr val="tx1"/>
                </a:solidFill>
              </a:ln>
            </c:spPr>
          </c:marker>
          <c:xVal>
            <c:numRef>
              <c:f>'coding 2'!$N$8:$N$10</c:f>
              <c:numCache>
                <c:formatCode>[h]:mm:ss;@</c:formatCode>
                <c:ptCount val="3"/>
                <c:pt idx="0">
                  <c:v>0.500694444444444</c:v>
                </c:pt>
              </c:numCache>
            </c:numRef>
          </c:xVal>
          <c:yVal>
            <c:numRef>
              <c:f>'coding 2'!$O$8:$O$10</c:f>
              <c:numCache>
                <c:formatCode>General</c:formatCode>
                <c:ptCount val="3"/>
                <c:pt idx="0">
                  <c:v>1.0</c:v>
                </c:pt>
              </c:numCache>
            </c:numRef>
          </c:yVal>
          <c:smooth val="0"/>
        </c:ser>
        <c:dLbls>
          <c:showLegendKey val="0"/>
          <c:showVal val="0"/>
          <c:showCatName val="0"/>
          <c:showSerName val="0"/>
          <c:showPercent val="0"/>
          <c:showBubbleSize val="0"/>
        </c:dLbls>
        <c:axId val="-1744941328"/>
        <c:axId val="-1639962000"/>
      </c:scatterChart>
      <c:valAx>
        <c:axId val="-1744941328"/>
        <c:scaling>
          <c:orientation val="minMax"/>
        </c:scaling>
        <c:delete val="0"/>
        <c:axPos val="b"/>
        <c:title>
          <c:tx>
            <c:rich>
              <a:bodyPr/>
              <a:lstStyle/>
              <a:p>
                <a:pPr>
                  <a:defRPr/>
                </a:pPr>
                <a:r>
                  <a:rPr lang="en-US"/>
                  <a:t>minutes</a:t>
                </a:r>
              </a:p>
            </c:rich>
          </c:tx>
          <c:layout/>
          <c:overlay val="0"/>
        </c:title>
        <c:numFmt formatCode="[h]" sourceLinked="0"/>
        <c:majorTickMark val="out"/>
        <c:minorTickMark val="none"/>
        <c:tickLblPos val="nextTo"/>
        <c:crossAx val="-1639962000"/>
        <c:crossesAt val="0.0"/>
        <c:crossBetween val="midCat"/>
      </c:valAx>
      <c:valAx>
        <c:axId val="-1639962000"/>
        <c:scaling>
          <c:orientation val="minMax"/>
          <c:max val="7.0"/>
        </c:scaling>
        <c:delete val="0"/>
        <c:axPos val="l"/>
        <c:majorGridlines/>
        <c:numFmt formatCode="General" sourceLinked="1"/>
        <c:majorTickMark val="none"/>
        <c:minorTickMark val="none"/>
        <c:tickLblPos val="none"/>
        <c:crossAx val="-1744941328"/>
        <c:crosses val="autoZero"/>
        <c:crossBetween val="midCat"/>
        <c:majorUnit val="1.0"/>
      </c:valAx>
      <c:valAx>
        <c:axId val="-1744998640"/>
        <c:scaling>
          <c:orientation val="minMax"/>
        </c:scaling>
        <c:delete val="1"/>
        <c:axPos val="b"/>
        <c:numFmt formatCode="General" sourceLinked="1"/>
        <c:majorTickMark val="out"/>
        <c:minorTickMark val="none"/>
        <c:tickLblPos val="nextTo"/>
        <c:crossAx val="-1748424720"/>
        <c:crossesAt val="6.0"/>
        <c:crossBetween val="midCat"/>
      </c:valAx>
      <c:catAx>
        <c:axId val="-1748424720"/>
        <c:scaling>
          <c:orientation val="minMax"/>
        </c:scaling>
        <c:delete val="0"/>
        <c:axPos val="r"/>
        <c:numFmt formatCode="General" sourceLinked="1"/>
        <c:majorTickMark val="none"/>
        <c:minorTickMark val="none"/>
        <c:tickLblPos val="low"/>
        <c:crossAx val="-1744998640"/>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Marco &amp; Vincenzo</a:t>
            </a:r>
          </a:p>
        </c:rich>
      </c:tx>
      <c:layout>
        <c:manualLayout>
          <c:xMode val="edge"/>
          <c:yMode val="edge"/>
          <c:x val="0.0140443502254526"/>
          <c:y val="0.0444444444444444"/>
        </c:manualLayout>
      </c:layout>
      <c:overlay val="0"/>
    </c:title>
    <c:autoTitleDeleted val="0"/>
    <c:plotArea>
      <c:layout>
        <c:manualLayout>
          <c:layoutTarget val="inner"/>
          <c:xMode val="edge"/>
          <c:yMode val="edge"/>
          <c:x val="0.145879433340063"/>
          <c:y val="0.230362958102459"/>
          <c:w val="0.815659028198398"/>
          <c:h val="0.591139909594634"/>
        </c:manualLayout>
      </c:layout>
      <c:barChart>
        <c:barDir val="bar"/>
        <c:grouping val="clustered"/>
        <c:varyColors val="0"/>
        <c:ser>
          <c:idx val="3"/>
          <c:order val="3"/>
          <c:tx>
            <c:strRef>
              <c:f>'coding after IRR'!$U$5</c:f>
              <c:strCache>
                <c:ptCount val="1"/>
                <c:pt idx="0">
                  <c:v>plotting value</c:v>
                </c:pt>
              </c:strCache>
            </c:strRef>
          </c:tx>
          <c:spPr>
            <a:noFill/>
            <a:ln w="47625">
              <a:noFill/>
            </a:ln>
            <a:effectLst/>
          </c:spPr>
          <c:invertIfNegative val="0"/>
          <c:cat>
            <c:strRef>
              <c:f>'coding after IRR'!$R$6:$R$12</c:f>
              <c:strCache>
                <c:ptCount val="7"/>
                <c:pt idx="1">
                  <c:v>Test</c:v>
                </c:pt>
                <c:pt idx="2">
                  <c:v>Weight</c:v>
                </c:pt>
                <c:pt idx="3">
                  <c:v>Size</c:v>
                </c:pt>
                <c:pt idx="4">
                  <c:v>Air pushing</c:v>
                </c:pt>
                <c:pt idx="5">
                  <c:v>Air flow</c:v>
                </c:pt>
                <c:pt idx="6">
                  <c:v>Other factors</c:v>
                </c:pt>
              </c:strCache>
            </c:strRef>
          </c:cat>
          <c:val>
            <c:numRef>
              <c:f>'coding after IRR'!$T$6:$T$12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1647286784"/>
        <c:axId val="-1647253360"/>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23"/>
            <c:bubble3D val="0"/>
            <c:spPr>
              <a:ln w="47625">
                <a:noFill/>
              </a:ln>
              <a:effectLst/>
            </c:spPr>
          </c:dPt>
          <c:xVal>
            <c:numRef>
              <c:f>'coding after IRR'!$H$27:$H$728</c:f>
              <c:numCache>
                <c:formatCode>[h]:mm:ss;@</c:formatCode>
                <c:ptCount val="702"/>
                <c:pt idx="0">
                  <c:v>0.0</c:v>
                </c:pt>
                <c:pt idx="1">
                  <c:v>0.0</c:v>
                </c:pt>
                <c:pt idx="2">
                  <c:v>0.0</c:v>
                </c:pt>
                <c:pt idx="3">
                  <c:v>0.0</c:v>
                </c:pt>
                <c:pt idx="4">
                  <c:v>0.0</c:v>
                </c:pt>
                <c:pt idx="5">
                  <c:v>0.0</c:v>
                </c:pt>
                <c:pt idx="6">
                  <c:v>0.0</c:v>
                </c:pt>
                <c:pt idx="7">
                  <c:v>0.0465277777777778</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0.234722222222222</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0.386111111111111</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0.440277777777778</c:v>
                </c:pt>
                <c:pt idx="131">
                  <c:v>0.441666666666667</c:v>
                </c:pt>
                <c:pt idx="132">
                  <c:v>0.0</c:v>
                </c:pt>
                <c:pt idx="133">
                  <c:v>0.444444444444444</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0.489583333333333</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0.575</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0.608333333333333</c:v>
                </c:pt>
                <c:pt idx="203">
                  <c:v>0.0</c:v>
                </c:pt>
                <c:pt idx="204">
                  <c:v>0.0</c:v>
                </c:pt>
                <c:pt idx="205">
                  <c:v>0.0</c:v>
                </c:pt>
                <c:pt idx="206">
                  <c:v>0.0</c:v>
                </c:pt>
                <c:pt idx="207">
                  <c:v>0.0</c:v>
                </c:pt>
                <c:pt idx="208">
                  <c:v>0.0</c:v>
                </c:pt>
                <c:pt idx="209">
                  <c:v>0.0</c:v>
                </c:pt>
                <c:pt idx="210">
                  <c:v>0.624305555555555</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0.648611111111111</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0.74375</c:v>
                </c:pt>
                <c:pt idx="251">
                  <c:v>0.0</c:v>
                </c:pt>
                <c:pt idx="252">
                  <c:v>0.0</c:v>
                </c:pt>
                <c:pt idx="253">
                  <c:v>0.0</c:v>
                </c:pt>
                <c:pt idx="254">
                  <c:v>0.0</c:v>
                </c:pt>
                <c:pt idx="255">
                  <c:v>0.0</c:v>
                </c:pt>
                <c:pt idx="256">
                  <c:v>0.0</c:v>
                </c:pt>
                <c:pt idx="257">
                  <c:v>0.0</c:v>
                </c:pt>
                <c:pt idx="258">
                  <c:v>0.0</c:v>
                </c:pt>
                <c:pt idx="259">
                  <c:v>0.757638888888889</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0.758333333333333</c:v>
                </c:pt>
                <c:pt idx="274">
                  <c:v>0.0</c:v>
                </c:pt>
                <c:pt idx="275">
                  <c:v>0.0</c:v>
                </c:pt>
                <c:pt idx="276">
                  <c:v>0.0</c:v>
                </c:pt>
                <c:pt idx="277">
                  <c:v>0.765277777777778</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0.825694444444444</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0.925694444444444</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1.120833333333333</c:v>
                </c:pt>
                <c:pt idx="429">
                  <c:v>0.0</c:v>
                </c:pt>
                <c:pt idx="430">
                  <c:v>0.0</c:v>
                </c:pt>
                <c:pt idx="431">
                  <c:v>0.0</c:v>
                </c:pt>
                <c:pt idx="432">
                  <c:v>1.13125</c:v>
                </c:pt>
                <c:pt idx="433">
                  <c:v>0.0</c:v>
                </c:pt>
                <c:pt idx="434">
                  <c:v>0.0</c:v>
                </c:pt>
                <c:pt idx="435">
                  <c:v>0.0</c:v>
                </c:pt>
                <c:pt idx="436">
                  <c:v>0.0</c:v>
                </c:pt>
                <c:pt idx="437">
                  <c:v>0.0</c:v>
                </c:pt>
                <c:pt idx="438">
                  <c:v>0.0</c:v>
                </c:pt>
                <c:pt idx="439">
                  <c:v>1.140277777777778</c:v>
                </c:pt>
                <c:pt idx="440">
                  <c:v>0.0</c:v>
                </c:pt>
                <c:pt idx="441">
                  <c:v>1.145138888888889</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1.291666666666667</c:v>
                </c:pt>
                <c:pt idx="457">
                  <c:v>1.291666666666667</c:v>
                </c:pt>
                <c:pt idx="458">
                  <c:v>0.0</c:v>
                </c:pt>
                <c:pt idx="459">
                  <c:v>0.0</c:v>
                </c:pt>
                <c:pt idx="460">
                  <c:v>0.0</c:v>
                </c:pt>
                <c:pt idx="461">
                  <c:v>0.0</c:v>
                </c:pt>
                <c:pt idx="462">
                  <c:v>1.306944444444444</c:v>
                </c:pt>
                <c:pt idx="463">
                  <c:v>0.0</c:v>
                </c:pt>
                <c:pt idx="464">
                  <c:v>0.0</c:v>
                </c:pt>
                <c:pt idx="465">
                  <c:v>0.0</c:v>
                </c:pt>
                <c:pt idx="466">
                  <c:v>0.0</c:v>
                </c:pt>
                <c:pt idx="467">
                  <c:v>0.0</c:v>
                </c:pt>
                <c:pt idx="468">
                  <c:v>0.0</c:v>
                </c:pt>
                <c:pt idx="469">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1.392361111111111</c:v>
                </c:pt>
                <c:pt idx="495">
                  <c:v>0.0</c:v>
                </c:pt>
                <c:pt idx="496">
                  <c:v>1.403472222222222</c:v>
                </c:pt>
                <c:pt idx="497">
                  <c:v>0.0</c:v>
                </c:pt>
                <c:pt idx="498">
                  <c:v>0.0</c:v>
                </c:pt>
                <c:pt idx="499">
                  <c:v>0.0</c:v>
                </c:pt>
                <c:pt idx="500">
                  <c:v>0.0</c:v>
                </c:pt>
                <c:pt idx="501">
                  <c:v>0.0</c:v>
                </c:pt>
                <c:pt idx="502">
                  <c:v>0.0</c:v>
                </c:pt>
                <c:pt idx="503">
                  <c:v>1.411805555555556</c:v>
                </c:pt>
                <c:pt idx="504">
                  <c:v>0.0</c:v>
                </c:pt>
                <c:pt idx="505">
                  <c:v>0.0</c:v>
                </c:pt>
                <c:pt idx="506">
                  <c:v>0.0</c:v>
                </c:pt>
                <c:pt idx="507">
                  <c:v>0.0</c:v>
                </c:pt>
                <c:pt idx="508">
                  <c:v>0.0</c:v>
                </c:pt>
                <c:pt idx="509">
                  <c:v>1.445138888888889</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1.59375</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1.979861111111111</c:v>
                </c:pt>
                <c:pt idx="632">
                  <c:v>0.0</c:v>
                </c:pt>
                <c:pt idx="633">
                  <c:v>0.0</c:v>
                </c:pt>
                <c:pt idx="634">
                  <c:v>1.990277777777778</c:v>
                </c:pt>
                <c:pt idx="635">
                  <c:v>0.0</c:v>
                </c:pt>
                <c:pt idx="636">
                  <c:v>0.0</c:v>
                </c:pt>
                <c:pt idx="637">
                  <c:v>0.0</c:v>
                </c:pt>
                <c:pt idx="638">
                  <c:v>0.0</c:v>
                </c:pt>
                <c:pt idx="639">
                  <c:v>0.0</c:v>
                </c:pt>
                <c:pt idx="640">
                  <c:v>0.0</c:v>
                </c:pt>
                <c:pt idx="641">
                  <c:v>2.0375</c:v>
                </c:pt>
                <c:pt idx="642">
                  <c:v>0.0</c:v>
                </c:pt>
                <c:pt idx="643">
                  <c:v>0.0</c:v>
                </c:pt>
                <c:pt idx="644">
                  <c:v>0.0</c:v>
                </c:pt>
                <c:pt idx="645">
                  <c:v>0.0</c:v>
                </c:pt>
                <c:pt idx="646">
                  <c:v>0.0</c:v>
                </c:pt>
                <c:pt idx="647">
                  <c:v>0.0</c:v>
                </c:pt>
                <c:pt idx="648">
                  <c:v>0.0</c:v>
                </c:pt>
                <c:pt idx="649">
                  <c:v>0.0</c:v>
                </c:pt>
                <c:pt idx="650">
                  <c:v>0.0</c:v>
                </c:pt>
                <c:pt idx="651">
                  <c:v>0.0</c:v>
                </c:pt>
                <c:pt idx="652">
                  <c:v>2.063194444444444</c:v>
                </c:pt>
                <c:pt idx="653">
                  <c:v>0.0</c:v>
                </c:pt>
                <c:pt idx="654">
                  <c:v>0.0</c:v>
                </c:pt>
                <c:pt idx="655">
                  <c:v>0.0</c:v>
                </c:pt>
                <c:pt idx="656">
                  <c:v>2.08125</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2.211111111111111</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2.265277777777777</c:v>
                </c:pt>
                <c:pt idx="699">
                  <c:v>0.0</c:v>
                </c:pt>
                <c:pt idx="700">
                  <c:v>0.0</c:v>
                </c:pt>
                <c:pt idx="701">
                  <c:v>0.0</c:v>
                </c:pt>
              </c:numCache>
            </c:numRef>
          </c:xVal>
          <c:yVal>
            <c:numRef>
              <c:f>'coding after IRR'!$F$27:$F$728</c:f>
              <c:numCache>
                <c:formatCode>General</c:formatCode>
                <c:ptCount val="702"/>
                <c:pt idx="0">
                  <c:v>#N/A</c:v>
                </c:pt>
                <c:pt idx="1">
                  <c:v>#N/A</c:v>
                </c:pt>
                <c:pt idx="2">
                  <c:v>#N/A</c:v>
                </c:pt>
                <c:pt idx="3">
                  <c:v>#N/A</c:v>
                </c:pt>
                <c:pt idx="4">
                  <c:v>#N/A</c:v>
                </c:pt>
                <c:pt idx="5">
                  <c:v>#N/A</c:v>
                </c:pt>
                <c:pt idx="6">
                  <c:v>#N/A</c:v>
                </c:pt>
                <c:pt idx="7">
                  <c:v>2.0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2.0</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2.0</c:v>
                </c:pt>
                <c:pt idx="131">
                  <c:v>2.0</c:v>
                </c:pt>
                <c:pt idx="132">
                  <c:v>#N/A</c:v>
                </c:pt>
                <c:pt idx="133">
                  <c:v>2.0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2.0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2.0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2.0</c:v>
                </c:pt>
                <c:pt idx="203">
                  <c:v>#N/A</c:v>
                </c:pt>
                <c:pt idx="204">
                  <c:v>#N/A</c:v>
                </c:pt>
                <c:pt idx="205">
                  <c:v>#N/A</c:v>
                </c:pt>
                <c:pt idx="206">
                  <c:v>#N/A</c:v>
                </c:pt>
                <c:pt idx="207">
                  <c:v>#N/A</c:v>
                </c:pt>
                <c:pt idx="208">
                  <c:v>#N/A</c:v>
                </c:pt>
                <c:pt idx="209">
                  <c:v>#N/A</c:v>
                </c:pt>
                <c:pt idx="210">
                  <c:v>2.0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2.0</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2.0</c:v>
                </c:pt>
                <c:pt idx="251">
                  <c:v>#N/A</c:v>
                </c:pt>
                <c:pt idx="252">
                  <c:v>#N/A</c:v>
                </c:pt>
                <c:pt idx="253">
                  <c:v>#N/A</c:v>
                </c:pt>
                <c:pt idx="254">
                  <c:v>#N/A</c:v>
                </c:pt>
                <c:pt idx="255">
                  <c:v>#N/A</c:v>
                </c:pt>
                <c:pt idx="256">
                  <c:v>#N/A</c:v>
                </c:pt>
                <c:pt idx="257">
                  <c:v>#N/A</c:v>
                </c:pt>
                <c:pt idx="258">
                  <c:v>#N/A</c:v>
                </c:pt>
                <c:pt idx="259">
                  <c:v>2.0</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2.0</c:v>
                </c:pt>
                <c:pt idx="274">
                  <c:v>#N/A</c:v>
                </c:pt>
                <c:pt idx="275">
                  <c:v>#N/A</c:v>
                </c:pt>
                <c:pt idx="276">
                  <c:v>#N/A</c:v>
                </c:pt>
                <c:pt idx="277">
                  <c:v>2.0</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2.0</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2.0</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6.0</c:v>
                </c:pt>
                <c:pt idx="429">
                  <c:v>#N/A</c:v>
                </c:pt>
                <c:pt idx="430">
                  <c:v>#N/A</c:v>
                </c:pt>
                <c:pt idx="431">
                  <c:v>#N/A</c:v>
                </c:pt>
                <c:pt idx="432">
                  <c:v>2.0</c:v>
                </c:pt>
                <c:pt idx="433">
                  <c:v>#N/A</c:v>
                </c:pt>
                <c:pt idx="434">
                  <c:v>#N/A</c:v>
                </c:pt>
                <c:pt idx="435">
                  <c:v>#N/A</c:v>
                </c:pt>
                <c:pt idx="436">
                  <c:v>#N/A</c:v>
                </c:pt>
                <c:pt idx="437">
                  <c:v>#N/A</c:v>
                </c:pt>
                <c:pt idx="438">
                  <c:v>#N/A</c:v>
                </c:pt>
                <c:pt idx="439">
                  <c:v>2.0</c:v>
                </c:pt>
                <c:pt idx="440">
                  <c:v>#N/A</c:v>
                </c:pt>
                <c:pt idx="441">
                  <c:v>2.0</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2.0</c:v>
                </c:pt>
                <c:pt idx="457">
                  <c:v>4.0</c:v>
                </c:pt>
                <c:pt idx="458">
                  <c:v>#N/A</c:v>
                </c:pt>
                <c:pt idx="459">
                  <c:v>#N/A</c:v>
                </c:pt>
                <c:pt idx="460">
                  <c:v>#N/A</c:v>
                </c:pt>
                <c:pt idx="461">
                  <c:v>#N/A</c:v>
                </c:pt>
                <c:pt idx="462">
                  <c:v>3.0</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4.0</c:v>
                </c:pt>
                <c:pt idx="495">
                  <c:v>#N/A</c:v>
                </c:pt>
                <c:pt idx="496">
                  <c:v>4.0</c:v>
                </c:pt>
                <c:pt idx="497">
                  <c:v>#N/A</c:v>
                </c:pt>
                <c:pt idx="498">
                  <c:v>#N/A</c:v>
                </c:pt>
                <c:pt idx="499">
                  <c:v>#N/A</c:v>
                </c:pt>
                <c:pt idx="500">
                  <c:v>#N/A</c:v>
                </c:pt>
                <c:pt idx="501">
                  <c:v>#N/A</c:v>
                </c:pt>
                <c:pt idx="502">
                  <c:v>#N/A</c:v>
                </c:pt>
                <c:pt idx="503">
                  <c:v>6.0</c:v>
                </c:pt>
                <c:pt idx="504">
                  <c:v>#N/A</c:v>
                </c:pt>
                <c:pt idx="505">
                  <c:v>#N/A</c:v>
                </c:pt>
                <c:pt idx="506">
                  <c:v>#N/A</c:v>
                </c:pt>
                <c:pt idx="507">
                  <c:v>#N/A</c:v>
                </c:pt>
                <c:pt idx="508">
                  <c:v>#N/A</c:v>
                </c:pt>
                <c:pt idx="509">
                  <c:v>2.0</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2.0</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2.0</c:v>
                </c:pt>
                <c:pt idx="642">
                  <c:v>#N/A</c:v>
                </c:pt>
                <c:pt idx="643">
                  <c:v>#N/A</c:v>
                </c:pt>
                <c:pt idx="644">
                  <c:v>#N/A</c:v>
                </c:pt>
                <c:pt idx="645">
                  <c:v>#N/A</c:v>
                </c:pt>
                <c:pt idx="646">
                  <c:v>#N/A</c:v>
                </c:pt>
                <c:pt idx="647">
                  <c:v>#N/A</c:v>
                </c:pt>
                <c:pt idx="648">
                  <c:v>#N/A</c:v>
                </c:pt>
                <c:pt idx="649">
                  <c:v>#N/A</c:v>
                </c:pt>
                <c:pt idx="650">
                  <c:v>#N/A</c:v>
                </c:pt>
                <c:pt idx="651">
                  <c:v>#N/A</c:v>
                </c:pt>
                <c:pt idx="652">
                  <c:v>2.0</c:v>
                </c:pt>
                <c:pt idx="653">
                  <c:v>#N/A</c:v>
                </c:pt>
                <c:pt idx="654">
                  <c:v>#N/A</c:v>
                </c:pt>
                <c:pt idx="655">
                  <c:v>#N/A</c:v>
                </c:pt>
                <c:pt idx="656">
                  <c:v>2.0</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2.0</c:v>
                </c:pt>
                <c:pt idx="699">
                  <c:v>#N/A</c:v>
                </c:pt>
                <c:pt idx="700">
                  <c:v>#N/A</c:v>
                </c:pt>
                <c:pt idx="701">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IRR'!$L$8:$L$56</c:f>
              <c:numCache>
                <c:formatCode>[h]:mm:ss;@</c:formatCode>
                <c:ptCount val="49"/>
                <c:pt idx="0">
                  <c:v>0.20625</c:v>
                </c:pt>
                <c:pt idx="1">
                  <c:v>0.295138888888889</c:v>
                </c:pt>
                <c:pt idx="2">
                  <c:v>0.340277777777778</c:v>
                </c:pt>
                <c:pt idx="3">
                  <c:v>0.386111111111111</c:v>
                </c:pt>
                <c:pt idx="4">
                  <c:v>0.391666666666667</c:v>
                </c:pt>
                <c:pt idx="5">
                  <c:v>0.436805555555556</c:v>
                </c:pt>
                <c:pt idx="6">
                  <c:v>0.460416666666667</c:v>
                </c:pt>
                <c:pt idx="7">
                  <c:v>0.500694444444444</c:v>
                </c:pt>
                <c:pt idx="8">
                  <c:v>0.599305555555556</c:v>
                </c:pt>
                <c:pt idx="9">
                  <c:v>0.622222222222222</c:v>
                </c:pt>
                <c:pt idx="10">
                  <c:v>0.634027777777778</c:v>
                </c:pt>
                <c:pt idx="11">
                  <c:v>0.647916666666667</c:v>
                </c:pt>
                <c:pt idx="12">
                  <c:v>0.754861111111111</c:v>
                </c:pt>
                <c:pt idx="13">
                  <c:v>0.759722222222222</c:v>
                </c:pt>
                <c:pt idx="14">
                  <c:v>0.789583333333333</c:v>
                </c:pt>
                <c:pt idx="15">
                  <c:v>0.796527777777778</c:v>
                </c:pt>
                <c:pt idx="16">
                  <c:v>0.804166666666667</c:v>
                </c:pt>
                <c:pt idx="17">
                  <c:v>0.819444444444444</c:v>
                </c:pt>
                <c:pt idx="18">
                  <c:v>0.823611111111111</c:v>
                </c:pt>
                <c:pt idx="19">
                  <c:v>0.852083333333333</c:v>
                </c:pt>
                <c:pt idx="20">
                  <c:v>0.856944444444444</c:v>
                </c:pt>
                <c:pt idx="21">
                  <c:v>0.859027777777778</c:v>
                </c:pt>
                <c:pt idx="22">
                  <c:v>0.866666666666667</c:v>
                </c:pt>
                <c:pt idx="23">
                  <c:v>0.959027777777778</c:v>
                </c:pt>
                <c:pt idx="24">
                  <c:v>0.961111111111111</c:v>
                </c:pt>
                <c:pt idx="25">
                  <c:v>0.968055555555555</c:v>
                </c:pt>
                <c:pt idx="26">
                  <c:v>0.973611111111111</c:v>
                </c:pt>
                <c:pt idx="27">
                  <c:v>0.983333333333333</c:v>
                </c:pt>
                <c:pt idx="28">
                  <c:v>0.988888888888889</c:v>
                </c:pt>
                <c:pt idx="29">
                  <c:v>0.998611111111111</c:v>
                </c:pt>
                <c:pt idx="30">
                  <c:v>1.008333333333333</c:v>
                </c:pt>
                <c:pt idx="31">
                  <c:v>1.297916666666667</c:v>
                </c:pt>
                <c:pt idx="32">
                  <c:v>1.304861111111111</c:v>
                </c:pt>
                <c:pt idx="33">
                  <c:v>1.410416666666667</c:v>
                </c:pt>
                <c:pt idx="34">
                  <c:v>1.41875</c:v>
                </c:pt>
                <c:pt idx="35">
                  <c:v>1.443055555555556</c:v>
                </c:pt>
                <c:pt idx="36">
                  <c:v>1.459722222222222</c:v>
                </c:pt>
                <c:pt idx="37">
                  <c:v>1.591666666666667</c:v>
                </c:pt>
                <c:pt idx="38">
                  <c:v>1.702083333333333</c:v>
                </c:pt>
                <c:pt idx="39">
                  <c:v>1.723611111111111</c:v>
                </c:pt>
                <c:pt idx="40">
                  <c:v>1.783333333333333</c:v>
                </c:pt>
                <c:pt idx="41">
                  <c:v>1.799305555555555</c:v>
                </c:pt>
                <c:pt idx="42">
                  <c:v>1.830555555555555</c:v>
                </c:pt>
                <c:pt idx="43">
                  <c:v>1.835416666666666</c:v>
                </c:pt>
                <c:pt idx="44">
                  <c:v>1.90625</c:v>
                </c:pt>
                <c:pt idx="45">
                  <c:v>1.913194444444444</c:v>
                </c:pt>
                <c:pt idx="46">
                  <c:v>2.052777777777777</c:v>
                </c:pt>
                <c:pt idx="47">
                  <c:v>2.08125</c:v>
                </c:pt>
                <c:pt idx="48">
                  <c:v>2.147222222222222</c:v>
                </c:pt>
              </c:numCache>
            </c:numRef>
          </c:xVal>
          <c:yVal>
            <c:numRef>
              <c:f>'coding after IRR'!$M$8:$M$56</c:f>
              <c:numCache>
                <c:formatCode>General</c:formatCode>
                <c:ptCount val="4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IRR'!$O$8:$O$10</c:f>
              <c:numCache>
                <c:formatCode>[h]:mm:ss;@</c:formatCode>
                <c:ptCount val="3"/>
                <c:pt idx="0">
                  <c:v>0.500694444444444</c:v>
                </c:pt>
              </c:numCache>
            </c:numRef>
          </c:xVal>
          <c:yVal>
            <c:numRef>
              <c:f>'coding after IRR'!$P$8:$P$10</c:f>
              <c:numCache>
                <c:formatCode>General</c:formatCode>
                <c:ptCount val="3"/>
                <c:pt idx="0">
                  <c:v>1.0</c:v>
                </c:pt>
              </c:numCache>
            </c:numRef>
          </c:yVal>
          <c:smooth val="0"/>
        </c:ser>
        <c:dLbls>
          <c:showLegendKey val="0"/>
          <c:showVal val="0"/>
          <c:showCatName val="0"/>
          <c:showSerName val="0"/>
          <c:showPercent val="0"/>
          <c:showBubbleSize val="0"/>
        </c:dLbls>
        <c:axId val="-1647260240"/>
        <c:axId val="-1647256112"/>
      </c:scatterChart>
      <c:valAx>
        <c:axId val="-1647260240"/>
        <c:scaling>
          <c:orientation val="minMax"/>
        </c:scaling>
        <c:delete val="0"/>
        <c:axPos val="b"/>
        <c:title>
          <c:tx>
            <c:rich>
              <a:bodyPr/>
              <a:lstStyle/>
              <a:p>
                <a:pPr>
                  <a:defRPr b="0"/>
                </a:pPr>
                <a:r>
                  <a:rPr lang="en-US" b="0"/>
                  <a:t>Minutes</a:t>
                </a:r>
              </a:p>
            </c:rich>
          </c:tx>
          <c:layout>
            <c:manualLayout>
              <c:xMode val="edge"/>
              <c:yMode val="edge"/>
              <c:x val="0.512277239383539"/>
              <c:y val="0.880015432098765"/>
            </c:manualLayout>
          </c:layout>
          <c:overlay val="0"/>
        </c:title>
        <c:numFmt formatCode="[h]" sourceLinked="0"/>
        <c:majorTickMark val="out"/>
        <c:minorTickMark val="none"/>
        <c:tickLblPos val="nextTo"/>
        <c:crossAx val="-1647256112"/>
        <c:crossesAt val="0.0"/>
        <c:crossBetween val="midCat"/>
      </c:valAx>
      <c:valAx>
        <c:axId val="-1647256112"/>
        <c:scaling>
          <c:orientation val="minMax"/>
          <c:max val="6.0"/>
        </c:scaling>
        <c:delete val="1"/>
        <c:axPos val="l"/>
        <c:majorGridlines/>
        <c:numFmt formatCode="General" sourceLinked="1"/>
        <c:majorTickMark val="none"/>
        <c:minorTickMark val="none"/>
        <c:tickLblPos val="none"/>
        <c:crossAx val="-1647260240"/>
        <c:crosses val="autoZero"/>
        <c:crossBetween val="midCat"/>
        <c:majorUnit val="1.0"/>
      </c:valAx>
      <c:valAx>
        <c:axId val="-1647253360"/>
        <c:scaling>
          <c:orientation val="minMax"/>
        </c:scaling>
        <c:delete val="1"/>
        <c:axPos val="b"/>
        <c:numFmt formatCode="General" sourceLinked="1"/>
        <c:majorTickMark val="out"/>
        <c:minorTickMark val="none"/>
        <c:tickLblPos val="nextTo"/>
        <c:crossAx val="-1647286784"/>
        <c:crossesAt val="6.0"/>
        <c:crossBetween val="midCat"/>
      </c:valAx>
      <c:catAx>
        <c:axId val="-1647286784"/>
        <c:scaling>
          <c:orientation val="minMax"/>
        </c:scaling>
        <c:delete val="0"/>
        <c:axPos val="r"/>
        <c:numFmt formatCode="General" sourceLinked="1"/>
        <c:majorTickMark val="none"/>
        <c:minorTickMark val="none"/>
        <c:tickLblPos val="low"/>
        <c:crossAx val="-1647253360"/>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a:pPr>
            <a:r>
              <a:rPr lang="en-US" sz="1200" b="0"/>
              <a:t>Marco &amp; Vincenzo</a:t>
            </a:r>
          </a:p>
        </c:rich>
      </c:tx>
      <c:layout>
        <c:manualLayout>
          <c:xMode val="edge"/>
          <c:yMode val="edge"/>
          <c:x val="0.00394337071502426"/>
          <c:y val="0.0444444444444444"/>
        </c:manualLayout>
      </c:layout>
      <c:overlay val="0"/>
    </c:title>
    <c:autoTitleDeleted val="0"/>
    <c:plotArea>
      <c:layout>
        <c:manualLayout>
          <c:layoutTarget val="inner"/>
          <c:xMode val="edge"/>
          <c:yMode val="edge"/>
          <c:x val="0.169877714149368"/>
          <c:y val="0.230362958102459"/>
          <c:w val="0.797294003022349"/>
          <c:h val="0.591139909594634"/>
        </c:manualLayout>
      </c:layout>
      <c:barChart>
        <c:barDir val="bar"/>
        <c:grouping val="clustered"/>
        <c:varyColors val="0"/>
        <c:ser>
          <c:idx val="3"/>
          <c:order val="3"/>
          <c:tx>
            <c:strRef>
              <c:f>'coding after IRR'!$U$5</c:f>
              <c:strCache>
                <c:ptCount val="1"/>
                <c:pt idx="0">
                  <c:v>plotting value</c:v>
                </c:pt>
              </c:strCache>
            </c:strRef>
          </c:tx>
          <c:spPr>
            <a:noFill/>
            <a:ln w="47625">
              <a:noFill/>
            </a:ln>
            <a:effectLst/>
          </c:spPr>
          <c:invertIfNegative val="0"/>
          <c:cat>
            <c:strRef>
              <c:f>'coding after IRR'!$R$6:$R$12</c:f>
              <c:strCache>
                <c:ptCount val="7"/>
                <c:pt idx="1">
                  <c:v>Test</c:v>
                </c:pt>
                <c:pt idx="2">
                  <c:v>Weight</c:v>
                </c:pt>
                <c:pt idx="3">
                  <c:v>Size</c:v>
                </c:pt>
                <c:pt idx="4">
                  <c:v>Air pushing</c:v>
                </c:pt>
                <c:pt idx="5">
                  <c:v>Air flow</c:v>
                </c:pt>
                <c:pt idx="6">
                  <c:v>Other factors</c:v>
                </c:pt>
              </c:strCache>
            </c:strRef>
          </c:cat>
          <c:val>
            <c:numRef>
              <c:f>'coding after IRR'!$T$6:$T$12</c:f>
              <c:numCache>
                <c:formatCode>General</c:formatCode>
                <c:ptCount val="7"/>
                <c:pt idx="1">
                  <c:v>1.0</c:v>
                </c:pt>
                <c:pt idx="2">
                  <c:v>1.0</c:v>
                </c:pt>
                <c:pt idx="3">
                  <c:v>1.0</c:v>
                </c:pt>
                <c:pt idx="4">
                  <c:v>1.0</c:v>
                </c:pt>
                <c:pt idx="5">
                  <c:v>1.0</c:v>
                </c:pt>
                <c:pt idx="6">
                  <c:v>1.0</c:v>
                </c:pt>
              </c:numCache>
            </c:numRef>
          </c:val>
        </c:ser>
        <c:dLbls>
          <c:showLegendKey val="0"/>
          <c:showVal val="0"/>
          <c:showCatName val="0"/>
          <c:showSerName val="0"/>
          <c:showPercent val="0"/>
          <c:showBubbleSize val="0"/>
        </c:dLbls>
        <c:gapWidth val="150"/>
        <c:axId val="-1698888944"/>
        <c:axId val="-1698776848"/>
      </c:barChart>
      <c:scatterChart>
        <c:scatterStyle val="lineMarker"/>
        <c:varyColors val="0"/>
        <c:ser>
          <c:idx val="0"/>
          <c:order val="0"/>
          <c:tx>
            <c:v>Coded speech</c:v>
          </c:tx>
          <c:spPr>
            <a:ln w="47625">
              <a:noFill/>
            </a:ln>
            <a:effectLst/>
          </c:spPr>
          <c:marker>
            <c:symbol val="diamond"/>
            <c:size val="7"/>
            <c:spPr>
              <a:solidFill>
                <a:schemeClr val="accent1"/>
              </a:solidFill>
              <a:ln>
                <a:solidFill>
                  <a:schemeClr val="tx2"/>
                </a:solidFill>
              </a:ln>
              <a:effectLst/>
            </c:spPr>
          </c:marker>
          <c:dPt>
            <c:idx val="523"/>
            <c:bubble3D val="0"/>
          </c:dPt>
          <c:xVal>
            <c:numRef>
              <c:f>'coding after IRR'!$H$27:$H$728</c:f>
              <c:numCache>
                <c:formatCode>[h]:mm:ss;@</c:formatCode>
                <c:ptCount val="702"/>
                <c:pt idx="0">
                  <c:v>0.0</c:v>
                </c:pt>
                <c:pt idx="1">
                  <c:v>0.0</c:v>
                </c:pt>
                <c:pt idx="2">
                  <c:v>0.0</c:v>
                </c:pt>
                <c:pt idx="3">
                  <c:v>0.0</c:v>
                </c:pt>
                <c:pt idx="4">
                  <c:v>0.0</c:v>
                </c:pt>
                <c:pt idx="5">
                  <c:v>0.0</c:v>
                </c:pt>
                <c:pt idx="6">
                  <c:v>0.0</c:v>
                </c:pt>
                <c:pt idx="7">
                  <c:v>0.0465277777777778</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0.234722222222222</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0.0</c:v>
                </c:pt>
                <c:pt idx="82">
                  <c:v>0.0</c:v>
                </c:pt>
                <c:pt idx="83">
                  <c:v>0.0</c:v>
                </c:pt>
                <c:pt idx="84">
                  <c:v>0.0</c:v>
                </c:pt>
                <c:pt idx="85">
                  <c:v>0.0</c:v>
                </c:pt>
                <c:pt idx="86">
                  <c:v>0.0</c:v>
                </c:pt>
                <c:pt idx="87">
                  <c:v>0.0</c:v>
                </c:pt>
                <c:pt idx="88">
                  <c:v>0.0</c:v>
                </c:pt>
                <c:pt idx="89">
                  <c:v>0.0</c:v>
                </c:pt>
                <c:pt idx="90">
                  <c:v>0.0</c:v>
                </c:pt>
                <c:pt idx="91">
                  <c:v>0.0</c:v>
                </c:pt>
                <c:pt idx="92">
                  <c:v>0.0</c:v>
                </c:pt>
                <c:pt idx="93">
                  <c:v>0.0</c:v>
                </c:pt>
                <c:pt idx="94">
                  <c:v>0.0</c:v>
                </c:pt>
                <c:pt idx="95">
                  <c:v>0.0</c:v>
                </c:pt>
                <c:pt idx="96">
                  <c:v>0.0</c:v>
                </c:pt>
                <c:pt idx="97">
                  <c:v>0.0</c:v>
                </c:pt>
                <c:pt idx="98">
                  <c:v>0.0</c:v>
                </c:pt>
                <c:pt idx="99">
                  <c:v>0.0</c:v>
                </c:pt>
                <c:pt idx="100">
                  <c:v>0.0</c:v>
                </c:pt>
                <c:pt idx="101">
                  <c:v>0.0</c:v>
                </c:pt>
                <c:pt idx="102">
                  <c:v>0.0</c:v>
                </c:pt>
                <c:pt idx="103">
                  <c:v>0.0</c:v>
                </c:pt>
                <c:pt idx="104">
                  <c:v>0.0</c:v>
                </c:pt>
                <c:pt idx="105">
                  <c:v>0.0</c:v>
                </c:pt>
                <c:pt idx="106">
                  <c:v>0.0</c:v>
                </c:pt>
                <c:pt idx="107">
                  <c:v>0.0</c:v>
                </c:pt>
                <c:pt idx="108">
                  <c:v>0.0</c:v>
                </c:pt>
                <c:pt idx="109">
                  <c:v>0.0</c:v>
                </c:pt>
                <c:pt idx="110">
                  <c:v>0.0</c:v>
                </c:pt>
                <c:pt idx="111">
                  <c:v>0.386111111111111</c:v>
                </c:pt>
                <c:pt idx="112">
                  <c:v>0.0</c:v>
                </c:pt>
                <c:pt idx="113">
                  <c:v>0.0</c:v>
                </c:pt>
                <c:pt idx="114">
                  <c:v>0.0</c:v>
                </c:pt>
                <c:pt idx="115">
                  <c:v>0.0</c:v>
                </c:pt>
                <c:pt idx="116">
                  <c:v>0.0</c:v>
                </c:pt>
                <c:pt idx="117">
                  <c:v>0.0</c:v>
                </c:pt>
                <c:pt idx="118">
                  <c:v>0.0</c:v>
                </c:pt>
                <c:pt idx="119">
                  <c:v>0.0</c:v>
                </c:pt>
                <c:pt idx="120">
                  <c:v>0.0</c:v>
                </c:pt>
                <c:pt idx="121">
                  <c:v>0.0</c:v>
                </c:pt>
                <c:pt idx="122">
                  <c:v>0.0</c:v>
                </c:pt>
                <c:pt idx="123">
                  <c:v>0.0</c:v>
                </c:pt>
                <c:pt idx="124">
                  <c:v>0.0</c:v>
                </c:pt>
                <c:pt idx="125">
                  <c:v>0.0</c:v>
                </c:pt>
                <c:pt idx="126">
                  <c:v>0.0</c:v>
                </c:pt>
                <c:pt idx="127">
                  <c:v>0.0</c:v>
                </c:pt>
                <c:pt idx="128">
                  <c:v>0.0</c:v>
                </c:pt>
                <c:pt idx="129">
                  <c:v>0.0</c:v>
                </c:pt>
                <c:pt idx="130">
                  <c:v>0.440277777777778</c:v>
                </c:pt>
                <c:pt idx="131">
                  <c:v>0.441666666666667</c:v>
                </c:pt>
                <c:pt idx="132">
                  <c:v>0.0</c:v>
                </c:pt>
                <c:pt idx="133">
                  <c:v>0.444444444444444</c:v>
                </c:pt>
                <c:pt idx="134">
                  <c:v>0.0</c:v>
                </c:pt>
                <c:pt idx="135">
                  <c:v>0.0</c:v>
                </c:pt>
                <c:pt idx="136">
                  <c:v>0.0</c:v>
                </c:pt>
                <c:pt idx="137">
                  <c:v>0.0</c:v>
                </c:pt>
                <c:pt idx="138">
                  <c:v>0.0</c:v>
                </c:pt>
                <c:pt idx="139">
                  <c:v>0.0</c:v>
                </c:pt>
                <c:pt idx="140">
                  <c:v>0.0</c:v>
                </c:pt>
                <c:pt idx="141">
                  <c:v>0.0</c:v>
                </c:pt>
                <c:pt idx="142">
                  <c:v>0.0</c:v>
                </c:pt>
                <c:pt idx="143">
                  <c:v>0.0</c:v>
                </c:pt>
                <c:pt idx="144">
                  <c:v>0.0</c:v>
                </c:pt>
                <c:pt idx="145">
                  <c:v>0.0</c:v>
                </c:pt>
                <c:pt idx="146">
                  <c:v>0.0</c:v>
                </c:pt>
                <c:pt idx="147">
                  <c:v>0.0</c:v>
                </c:pt>
                <c:pt idx="148">
                  <c:v>0.0</c:v>
                </c:pt>
                <c:pt idx="149">
                  <c:v>0.0</c:v>
                </c:pt>
                <c:pt idx="150">
                  <c:v>0.0</c:v>
                </c:pt>
                <c:pt idx="151">
                  <c:v>0.0</c:v>
                </c:pt>
                <c:pt idx="152">
                  <c:v>0.0</c:v>
                </c:pt>
                <c:pt idx="153">
                  <c:v>0.0</c:v>
                </c:pt>
                <c:pt idx="154">
                  <c:v>0.0</c:v>
                </c:pt>
                <c:pt idx="155">
                  <c:v>0.489583333333333</c:v>
                </c:pt>
                <c:pt idx="156">
                  <c:v>0.0</c:v>
                </c:pt>
                <c:pt idx="157">
                  <c:v>0.0</c:v>
                </c:pt>
                <c:pt idx="158">
                  <c:v>0.0</c:v>
                </c:pt>
                <c:pt idx="159">
                  <c:v>0.0</c:v>
                </c:pt>
                <c:pt idx="160">
                  <c:v>0.0</c:v>
                </c:pt>
                <c:pt idx="161">
                  <c:v>0.0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0.575</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0.608333333333333</c:v>
                </c:pt>
                <c:pt idx="203">
                  <c:v>0.0</c:v>
                </c:pt>
                <c:pt idx="204">
                  <c:v>0.0</c:v>
                </c:pt>
                <c:pt idx="205">
                  <c:v>0.0</c:v>
                </c:pt>
                <c:pt idx="206">
                  <c:v>0.0</c:v>
                </c:pt>
                <c:pt idx="207">
                  <c:v>0.0</c:v>
                </c:pt>
                <c:pt idx="208">
                  <c:v>0.0</c:v>
                </c:pt>
                <c:pt idx="209">
                  <c:v>0.0</c:v>
                </c:pt>
                <c:pt idx="210">
                  <c:v>0.624305555555555</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0.648611111111111</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0.74375</c:v>
                </c:pt>
                <c:pt idx="251">
                  <c:v>0.0</c:v>
                </c:pt>
                <c:pt idx="252">
                  <c:v>0.0</c:v>
                </c:pt>
                <c:pt idx="253">
                  <c:v>0.0</c:v>
                </c:pt>
                <c:pt idx="254">
                  <c:v>0.0</c:v>
                </c:pt>
                <c:pt idx="255">
                  <c:v>0.0</c:v>
                </c:pt>
                <c:pt idx="256">
                  <c:v>0.0</c:v>
                </c:pt>
                <c:pt idx="257">
                  <c:v>0.0</c:v>
                </c:pt>
                <c:pt idx="258">
                  <c:v>0.0</c:v>
                </c:pt>
                <c:pt idx="259">
                  <c:v>0.757638888888889</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0.758333333333333</c:v>
                </c:pt>
                <c:pt idx="274">
                  <c:v>0.0</c:v>
                </c:pt>
                <c:pt idx="275">
                  <c:v>0.0</c:v>
                </c:pt>
                <c:pt idx="276">
                  <c:v>0.0</c:v>
                </c:pt>
                <c:pt idx="277">
                  <c:v>0.765277777777778</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0.825694444444444</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0.925694444444444</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pt idx="366">
                  <c:v>0.0</c:v>
                </c:pt>
                <c:pt idx="367">
                  <c:v>0.0</c:v>
                </c:pt>
                <c:pt idx="368">
                  <c:v>0.0</c:v>
                </c:pt>
                <c:pt idx="369">
                  <c:v>0.0</c:v>
                </c:pt>
                <c:pt idx="370">
                  <c:v>0.0</c:v>
                </c:pt>
                <c:pt idx="371">
                  <c:v>0.0</c:v>
                </c:pt>
                <c:pt idx="372">
                  <c:v>0.0</c:v>
                </c:pt>
                <c:pt idx="373">
                  <c:v>0.0</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0.0</c:v>
                </c:pt>
                <c:pt idx="388">
                  <c:v>0.0</c:v>
                </c:pt>
                <c:pt idx="389">
                  <c:v>0.0</c:v>
                </c:pt>
                <c:pt idx="390">
                  <c:v>0.0</c:v>
                </c:pt>
                <c:pt idx="391">
                  <c:v>0.0</c:v>
                </c:pt>
                <c:pt idx="392">
                  <c:v>0.0</c:v>
                </c:pt>
                <c:pt idx="393">
                  <c:v>0.0</c:v>
                </c:pt>
                <c:pt idx="394">
                  <c:v>0.0</c:v>
                </c:pt>
                <c:pt idx="395">
                  <c:v>0.0</c:v>
                </c:pt>
                <c:pt idx="396">
                  <c:v>0.0</c:v>
                </c:pt>
                <c:pt idx="397">
                  <c:v>0.0</c:v>
                </c:pt>
                <c:pt idx="398">
                  <c:v>0.0</c:v>
                </c:pt>
                <c:pt idx="399">
                  <c:v>0.0</c:v>
                </c:pt>
                <c:pt idx="400">
                  <c:v>0.0</c:v>
                </c:pt>
                <c:pt idx="401">
                  <c:v>0.0</c:v>
                </c:pt>
                <c:pt idx="402">
                  <c:v>0.0</c:v>
                </c:pt>
                <c:pt idx="403">
                  <c:v>0.0</c:v>
                </c:pt>
                <c:pt idx="404">
                  <c:v>0.0</c:v>
                </c:pt>
                <c:pt idx="405">
                  <c:v>0.0</c:v>
                </c:pt>
                <c:pt idx="406">
                  <c:v>0.0</c:v>
                </c:pt>
                <c:pt idx="407">
                  <c:v>0.0</c:v>
                </c:pt>
                <c:pt idx="408">
                  <c:v>0.0</c:v>
                </c:pt>
                <c:pt idx="409">
                  <c:v>0.0</c:v>
                </c:pt>
                <c:pt idx="410">
                  <c:v>0.0</c:v>
                </c:pt>
                <c:pt idx="411">
                  <c:v>0.0</c:v>
                </c:pt>
                <c:pt idx="412">
                  <c:v>0.0</c:v>
                </c:pt>
                <c:pt idx="413">
                  <c:v>0.0</c:v>
                </c:pt>
                <c:pt idx="414">
                  <c:v>0.0</c:v>
                </c:pt>
                <c:pt idx="415">
                  <c:v>0.0</c:v>
                </c:pt>
                <c:pt idx="416">
                  <c:v>0.0</c:v>
                </c:pt>
                <c:pt idx="417">
                  <c:v>0.0</c:v>
                </c:pt>
                <c:pt idx="418">
                  <c:v>0.0</c:v>
                </c:pt>
                <c:pt idx="419">
                  <c:v>0.0</c:v>
                </c:pt>
                <c:pt idx="420">
                  <c:v>0.0</c:v>
                </c:pt>
                <c:pt idx="421">
                  <c:v>0.0</c:v>
                </c:pt>
                <c:pt idx="422">
                  <c:v>0.0</c:v>
                </c:pt>
                <c:pt idx="423">
                  <c:v>0.0</c:v>
                </c:pt>
                <c:pt idx="424">
                  <c:v>0.0</c:v>
                </c:pt>
                <c:pt idx="425">
                  <c:v>0.0</c:v>
                </c:pt>
                <c:pt idx="426">
                  <c:v>0.0</c:v>
                </c:pt>
                <c:pt idx="427">
                  <c:v>0.0</c:v>
                </c:pt>
                <c:pt idx="428">
                  <c:v>1.120833333333333</c:v>
                </c:pt>
                <c:pt idx="429">
                  <c:v>0.0</c:v>
                </c:pt>
                <c:pt idx="430">
                  <c:v>0.0</c:v>
                </c:pt>
                <c:pt idx="431">
                  <c:v>0.0</c:v>
                </c:pt>
                <c:pt idx="432">
                  <c:v>1.13125</c:v>
                </c:pt>
                <c:pt idx="433">
                  <c:v>0.0</c:v>
                </c:pt>
                <c:pt idx="434">
                  <c:v>0.0</c:v>
                </c:pt>
                <c:pt idx="435">
                  <c:v>0.0</c:v>
                </c:pt>
                <c:pt idx="436">
                  <c:v>0.0</c:v>
                </c:pt>
                <c:pt idx="437">
                  <c:v>0.0</c:v>
                </c:pt>
                <c:pt idx="438">
                  <c:v>0.0</c:v>
                </c:pt>
                <c:pt idx="439">
                  <c:v>1.140277777777778</c:v>
                </c:pt>
                <c:pt idx="440">
                  <c:v>0.0</c:v>
                </c:pt>
                <c:pt idx="441">
                  <c:v>1.145138888888889</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1.291666666666667</c:v>
                </c:pt>
                <c:pt idx="457">
                  <c:v>1.291666666666667</c:v>
                </c:pt>
                <c:pt idx="458">
                  <c:v>0.0</c:v>
                </c:pt>
                <c:pt idx="459">
                  <c:v>0.0</c:v>
                </c:pt>
                <c:pt idx="460">
                  <c:v>0.0</c:v>
                </c:pt>
                <c:pt idx="461">
                  <c:v>0.0</c:v>
                </c:pt>
                <c:pt idx="462">
                  <c:v>1.306944444444444</c:v>
                </c:pt>
                <c:pt idx="463">
                  <c:v>0.0</c:v>
                </c:pt>
                <c:pt idx="464">
                  <c:v>0.0</c:v>
                </c:pt>
                <c:pt idx="465">
                  <c:v>0.0</c:v>
                </c:pt>
                <c:pt idx="466">
                  <c:v>0.0</c:v>
                </c:pt>
                <c:pt idx="467">
                  <c:v>0.0</c:v>
                </c:pt>
                <c:pt idx="468">
                  <c:v>0.0</c:v>
                </c:pt>
                <c:pt idx="469">
                  <c:v>0.0</c:v>
                </c:pt>
                <c:pt idx="478">
                  <c:v>0.0</c:v>
                </c:pt>
                <c:pt idx="479">
                  <c:v>0.0</c:v>
                </c:pt>
                <c:pt idx="480">
                  <c:v>0.0</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1.392361111111111</c:v>
                </c:pt>
                <c:pt idx="495">
                  <c:v>0.0</c:v>
                </c:pt>
                <c:pt idx="496">
                  <c:v>1.403472222222222</c:v>
                </c:pt>
                <c:pt idx="497">
                  <c:v>0.0</c:v>
                </c:pt>
                <c:pt idx="498">
                  <c:v>0.0</c:v>
                </c:pt>
                <c:pt idx="499">
                  <c:v>0.0</c:v>
                </c:pt>
                <c:pt idx="500">
                  <c:v>0.0</c:v>
                </c:pt>
                <c:pt idx="501">
                  <c:v>0.0</c:v>
                </c:pt>
                <c:pt idx="502">
                  <c:v>0.0</c:v>
                </c:pt>
                <c:pt idx="503">
                  <c:v>1.411805555555556</c:v>
                </c:pt>
                <c:pt idx="504">
                  <c:v>0.0</c:v>
                </c:pt>
                <c:pt idx="505">
                  <c:v>0.0</c:v>
                </c:pt>
                <c:pt idx="506">
                  <c:v>0.0</c:v>
                </c:pt>
                <c:pt idx="507">
                  <c:v>0.0</c:v>
                </c:pt>
                <c:pt idx="508">
                  <c:v>0.0</c:v>
                </c:pt>
                <c:pt idx="509">
                  <c:v>1.445138888888889</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1.59375</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1.979861111111111</c:v>
                </c:pt>
                <c:pt idx="632">
                  <c:v>0.0</c:v>
                </c:pt>
                <c:pt idx="633">
                  <c:v>0.0</c:v>
                </c:pt>
                <c:pt idx="634">
                  <c:v>1.990277777777778</c:v>
                </c:pt>
                <c:pt idx="635">
                  <c:v>0.0</c:v>
                </c:pt>
                <c:pt idx="636">
                  <c:v>0.0</c:v>
                </c:pt>
                <c:pt idx="637">
                  <c:v>0.0</c:v>
                </c:pt>
                <c:pt idx="638">
                  <c:v>0.0</c:v>
                </c:pt>
                <c:pt idx="639">
                  <c:v>0.0</c:v>
                </c:pt>
                <c:pt idx="640">
                  <c:v>0.0</c:v>
                </c:pt>
                <c:pt idx="641">
                  <c:v>2.0375</c:v>
                </c:pt>
                <c:pt idx="642">
                  <c:v>0.0</c:v>
                </c:pt>
                <c:pt idx="643">
                  <c:v>0.0</c:v>
                </c:pt>
                <c:pt idx="644">
                  <c:v>0.0</c:v>
                </c:pt>
                <c:pt idx="645">
                  <c:v>0.0</c:v>
                </c:pt>
                <c:pt idx="646">
                  <c:v>0.0</c:v>
                </c:pt>
                <c:pt idx="647">
                  <c:v>0.0</c:v>
                </c:pt>
                <c:pt idx="648">
                  <c:v>0.0</c:v>
                </c:pt>
                <c:pt idx="649">
                  <c:v>0.0</c:v>
                </c:pt>
                <c:pt idx="650">
                  <c:v>0.0</c:v>
                </c:pt>
                <c:pt idx="651">
                  <c:v>0.0</c:v>
                </c:pt>
                <c:pt idx="652">
                  <c:v>2.063194444444444</c:v>
                </c:pt>
                <c:pt idx="653">
                  <c:v>0.0</c:v>
                </c:pt>
                <c:pt idx="654">
                  <c:v>0.0</c:v>
                </c:pt>
                <c:pt idx="655">
                  <c:v>0.0</c:v>
                </c:pt>
                <c:pt idx="656">
                  <c:v>2.08125</c:v>
                </c:pt>
                <c:pt idx="657">
                  <c:v>0.0</c:v>
                </c:pt>
                <c:pt idx="658">
                  <c:v>0.0</c:v>
                </c:pt>
                <c:pt idx="659">
                  <c:v>0.0</c:v>
                </c:pt>
                <c:pt idx="660">
                  <c:v>0.0</c:v>
                </c:pt>
                <c:pt idx="661">
                  <c:v>0.0</c:v>
                </c:pt>
                <c:pt idx="662">
                  <c:v>0.0</c:v>
                </c:pt>
                <c:pt idx="663">
                  <c:v>0.0</c:v>
                </c:pt>
                <c:pt idx="664">
                  <c:v>0.0</c:v>
                </c:pt>
                <c:pt idx="665">
                  <c:v>0.0</c:v>
                </c:pt>
                <c:pt idx="666">
                  <c:v>0.0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0.0</c:v>
                </c:pt>
                <c:pt idx="681">
                  <c:v>2.211111111111111</c:v>
                </c:pt>
                <c:pt idx="682">
                  <c:v>0.0</c:v>
                </c:pt>
                <c:pt idx="683">
                  <c:v>0.0</c:v>
                </c:pt>
                <c:pt idx="684">
                  <c:v>0.0</c:v>
                </c:pt>
                <c:pt idx="685">
                  <c:v>0.0</c:v>
                </c:pt>
                <c:pt idx="686">
                  <c:v>0.0</c:v>
                </c:pt>
                <c:pt idx="687">
                  <c:v>0.0</c:v>
                </c:pt>
                <c:pt idx="688">
                  <c:v>0.0</c:v>
                </c:pt>
                <c:pt idx="689">
                  <c:v>0.0</c:v>
                </c:pt>
                <c:pt idx="690">
                  <c:v>0.0</c:v>
                </c:pt>
                <c:pt idx="691">
                  <c:v>0.0</c:v>
                </c:pt>
                <c:pt idx="692">
                  <c:v>0.0</c:v>
                </c:pt>
                <c:pt idx="693">
                  <c:v>0.0</c:v>
                </c:pt>
                <c:pt idx="694">
                  <c:v>0.0</c:v>
                </c:pt>
                <c:pt idx="695">
                  <c:v>0.0</c:v>
                </c:pt>
                <c:pt idx="696">
                  <c:v>0.0</c:v>
                </c:pt>
                <c:pt idx="697">
                  <c:v>0.0</c:v>
                </c:pt>
                <c:pt idx="698">
                  <c:v>2.265277777777777</c:v>
                </c:pt>
                <c:pt idx="699">
                  <c:v>0.0</c:v>
                </c:pt>
                <c:pt idx="700">
                  <c:v>0.0</c:v>
                </c:pt>
                <c:pt idx="701">
                  <c:v>0.0</c:v>
                </c:pt>
              </c:numCache>
            </c:numRef>
          </c:xVal>
          <c:yVal>
            <c:numRef>
              <c:f>'coding after IRR'!$F$27:$F$728</c:f>
              <c:numCache>
                <c:formatCode>General</c:formatCode>
                <c:ptCount val="702"/>
                <c:pt idx="0">
                  <c:v>#N/A</c:v>
                </c:pt>
                <c:pt idx="1">
                  <c:v>#N/A</c:v>
                </c:pt>
                <c:pt idx="2">
                  <c:v>#N/A</c:v>
                </c:pt>
                <c:pt idx="3">
                  <c:v>#N/A</c:v>
                </c:pt>
                <c:pt idx="4">
                  <c:v>#N/A</c:v>
                </c:pt>
                <c:pt idx="5">
                  <c:v>#N/A</c:v>
                </c:pt>
                <c:pt idx="6">
                  <c:v>#N/A</c:v>
                </c:pt>
                <c:pt idx="7">
                  <c:v>2.0</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2.0</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2.0</c:v>
                </c:pt>
                <c:pt idx="131">
                  <c:v>2.0</c:v>
                </c:pt>
                <c:pt idx="132">
                  <c:v>#N/A</c:v>
                </c:pt>
                <c:pt idx="133">
                  <c:v>2.0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2.0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2.0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2.0</c:v>
                </c:pt>
                <c:pt idx="203">
                  <c:v>#N/A</c:v>
                </c:pt>
                <c:pt idx="204">
                  <c:v>#N/A</c:v>
                </c:pt>
                <c:pt idx="205">
                  <c:v>#N/A</c:v>
                </c:pt>
                <c:pt idx="206">
                  <c:v>#N/A</c:v>
                </c:pt>
                <c:pt idx="207">
                  <c:v>#N/A</c:v>
                </c:pt>
                <c:pt idx="208">
                  <c:v>#N/A</c:v>
                </c:pt>
                <c:pt idx="209">
                  <c:v>#N/A</c:v>
                </c:pt>
                <c:pt idx="210">
                  <c:v>2.0</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2.0</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2.0</c:v>
                </c:pt>
                <c:pt idx="251">
                  <c:v>#N/A</c:v>
                </c:pt>
                <c:pt idx="252">
                  <c:v>#N/A</c:v>
                </c:pt>
                <c:pt idx="253">
                  <c:v>#N/A</c:v>
                </c:pt>
                <c:pt idx="254">
                  <c:v>#N/A</c:v>
                </c:pt>
                <c:pt idx="255">
                  <c:v>#N/A</c:v>
                </c:pt>
                <c:pt idx="256">
                  <c:v>#N/A</c:v>
                </c:pt>
                <c:pt idx="257">
                  <c:v>#N/A</c:v>
                </c:pt>
                <c:pt idx="258">
                  <c:v>#N/A</c:v>
                </c:pt>
                <c:pt idx="259">
                  <c:v>2.0</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2.0</c:v>
                </c:pt>
                <c:pt idx="274">
                  <c:v>#N/A</c:v>
                </c:pt>
                <c:pt idx="275">
                  <c:v>#N/A</c:v>
                </c:pt>
                <c:pt idx="276">
                  <c:v>#N/A</c:v>
                </c:pt>
                <c:pt idx="277">
                  <c:v>2.0</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2.0</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2.0</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6.0</c:v>
                </c:pt>
                <c:pt idx="429">
                  <c:v>#N/A</c:v>
                </c:pt>
                <c:pt idx="430">
                  <c:v>#N/A</c:v>
                </c:pt>
                <c:pt idx="431">
                  <c:v>#N/A</c:v>
                </c:pt>
                <c:pt idx="432">
                  <c:v>2.0</c:v>
                </c:pt>
                <c:pt idx="433">
                  <c:v>#N/A</c:v>
                </c:pt>
                <c:pt idx="434">
                  <c:v>#N/A</c:v>
                </c:pt>
                <c:pt idx="435">
                  <c:v>#N/A</c:v>
                </c:pt>
                <c:pt idx="436">
                  <c:v>#N/A</c:v>
                </c:pt>
                <c:pt idx="437">
                  <c:v>#N/A</c:v>
                </c:pt>
                <c:pt idx="438">
                  <c:v>#N/A</c:v>
                </c:pt>
                <c:pt idx="439">
                  <c:v>2.0</c:v>
                </c:pt>
                <c:pt idx="440">
                  <c:v>#N/A</c:v>
                </c:pt>
                <c:pt idx="441">
                  <c:v>2.0</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2.0</c:v>
                </c:pt>
                <c:pt idx="457">
                  <c:v>4.0</c:v>
                </c:pt>
                <c:pt idx="458">
                  <c:v>#N/A</c:v>
                </c:pt>
                <c:pt idx="459">
                  <c:v>#N/A</c:v>
                </c:pt>
                <c:pt idx="460">
                  <c:v>#N/A</c:v>
                </c:pt>
                <c:pt idx="461">
                  <c:v>#N/A</c:v>
                </c:pt>
                <c:pt idx="462">
                  <c:v>3.0</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4.0</c:v>
                </c:pt>
                <c:pt idx="495">
                  <c:v>#N/A</c:v>
                </c:pt>
                <c:pt idx="496">
                  <c:v>4.0</c:v>
                </c:pt>
                <c:pt idx="497">
                  <c:v>#N/A</c:v>
                </c:pt>
                <c:pt idx="498">
                  <c:v>#N/A</c:v>
                </c:pt>
                <c:pt idx="499">
                  <c:v>#N/A</c:v>
                </c:pt>
                <c:pt idx="500">
                  <c:v>#N/A</c:v>
                </c:pt>
                <c:pt idx="501">
                  <c:v>#N/A</c:v>
                </c:pt>
                <c:pt idx="502">
                  <c:v>#N/A</c:v>
                </c:pt>
                <c:pt idx="503">
                  <c:v>6.0</c:v>
                </c:pt>
                <c:pt idx="504">
                  <c:v>#N/A</c:v>
                </c:pt>
                <c:pt idx="505">
                  <c:v>#N/A</c:v>
                </c:pt>
                <c:pt idx="506">
                  <c:v>#N/A</c:v>
                </c:pt>
                <c:pt idx="507">
                  <c:v>#N/A</c:v>
                </c:pt>
                <c:pt idx="508">
                  <c:v>#N/A</c:v>
                </c:pt>
                <c:pt idx="509">
                  <c:v>2.0</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2.0</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2.0</c:v>
                </c:pt>
                <c:pt idx="642">
                  <c:v>#N/A</c:v>
                </c:pt>
                <c:pt idx="643">
                  <c:v>#N/A</c:v>
                </c:pt>
                <c:pt idx="644">
                  <c:v>#N/A</c:v>
                </c:pt>
                <c:pt idx="645">
                  <c:v>#N/A</c:v>
                </c:pt>
                <c:pt idx="646">
                  <c:v>#N/A</c:v>
                </c:pt>
                <c:pt idx="647">
                  <c:v>#N/A</c:v>
                </c:pt>
                <c:pt idx="648">
                  <c:v>#N/A</c:v>
                </c:pt>
                <c:pt idx="649">
                  <c:v>#N/A</c:v>
                </c:pt>
                <c:pt idx="650">
                  <c:v>#N/A</c:v>
                </c:pt>
                <c:pt idx="651">
                  <c:v>#N/A</c:v>
                </c:pt>
                <c:pt idx="652">
                  <c:v>2.0</c:v>
                </c:pt>
                <c:pt idx="653">
                  <c:v>#N/A</c:v>
                </c:pt>
                <c:pt idx="654">
                  <c:v>#N/A</c:v>
                </c:pt>
                <c:pt idx="655">
                  <c:v>#N/A</c:v>
                </c:pt>
                <c:pt idx="656">
                  <c:v>2.0</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2.0</c:v>
                </c:pt>
                <c:pt idx="699">
                  <c:v>#N/A</c:v>
                </c:pt>
                <c:pt idx="700">
                  <c:v>#N/A</c:v>
                </c:pt>
                <c:pt idx="701">
                  <c:v>#N/A</c:v>
                </c:pt>
              </c:numCache>
            </c:numRef>
          </c:yVal>
          <c:smooth val="0"/>
        </c:ser>
        <c:ser>
          <c:idx val="1"/>
          <c:order val="1"/>
          <c:tx>
            <c:v>Test: Failure</c:v>
          </c:tx>
          <c:spPr>
            <a:ln w="47625">
              <a:noFill/>
            </a:ln>
            <a:effectLst/>
          </c:spPr>
          <c:marker>
            <c:symbol val="circle"/>
            <c:size val="5"/>
            <c:spPr>
              <a:solidFill>
                <a:schemeClr val="tx1"/>
              </a:solidFill>
              <a:ln w="6350">
                <a:solidFill>
                  <a:schemeClr val="tx1">
                    <a:lumMod val="50000"/>
                    <a:lumOff val="50000"/>
                  </a:schemeClr>
                </a:solidFill>
              </a:ln>
              <a:effectLst/>
            </c:spPr>
          </c:marker>
          <c:xVal>
            <c:numRef>
              <c:f>'coding after IRR'!$L$8:$L$56</c:f>
              <c:numCache>
                <c:formatCode>[h]:mm:ss;@</c:formatCode>
                <c:ptCount val="49"/>
                <c:pt idx="0">
                  <c:v>0.20625</c:v>
                </c:pt>
                <c:pt idx="1">
                  <c:v>0.295138888888889</c:v>
                </c:pt>
                <c:pt idx="2">
                  <c:v>0.340277777777778</c:v>
                </c:pt>
                <c:pt idx="3">
                  <c:v>0.386111111111111</c:v>
                </c:pt>
                <c:pt idx="4">
                  <c:v>0.391666666666667</c:v>
                </c:pt>
                <c:pt idx="5">
                  <c:v>0.436805555555556</c:v>
                </c:pt>
                <c:pt idx="6">
                  <c:v>0.460416666666667</c:v>
                </c:pt>
                <c:pt idx="7">
                  <c:v>0.500694444444444</c:v>
                </c:pt>
                <c:pt idx="8">
                  <c:v>0.599305555555556</c:v>
                </c:pt>
                <c:pt idx="9">
                  <c:v>0.622222222222222</c:v>
                </c:pt>
                <c:pt idx="10">
                  <c:v>0.634027777777778</c:v>
                </c:pt>
                <c:pt idx="11">
                  <c:v>0.647916666666667</c:v>
                </c:pt>
                <c:pt idx="12">
                  <c:v>0.754861111111111</c:v>
                </c:pt>
                <c:pt idx="13">
                  <c:v>0.759722222222222</c:v>
                </c:pt>
                <c:pt idx="14">
                  <c:v>0.789583333333333</c:v>
                </c:pt>
                <c:pt idx="15">
                  <c:v>0.796527777777778</c:v>
                </c:pt>
                <c:pt idx="16">
                  <c:v>0.804166666666667</c:v>
                </c:pt>
                <c:pt idx="17">
                  <c:v>0.819444444444444</c:v>
                </c:pt>
                <c:pt idx="18">
                  <c:v>0.823611111111111</c:v>
                </c:pt>
                <c:pt idx="19">
                  <c:v>0.852083333333333</c:v>
                </c:pt>
                <c:pt idx="20">
                  <c:v>0.856944444444444</c:v>
                </c:pt>
                <c:pt idx="21">
                  <c:v>0.859027777777778</c:v>
                </c:pt>
                <c:pt idx="22">
                  <c:v>0.866666666666667</c:v>
                </c:pt>
                <c:pt idx="23">
                  <c:v>0.959027777777778</c:v>
                </c:pt>
                <c:pt idx="24">
                  <c:v>0.961111111111111</c:v>
                </c:pt>
                <c:pt idx="25">
                  <c:v>0.968055555555555</c:v>
                </c:pt>
                <c:pt idx="26">
                  <c:v>0.973611111111111</c:v>
                </c:pt>
                <c:pt idx="27">
                  <c:v>0.983333333333333</c:v>
                </c:pt>
                <c:pt idx="28">
                  <c:v>0.988888888888889</c:v>
                </c:pt>
                <c:pt idx="29">
                  <c:v>0.998611111111111</c:v>
                </c:pt>
                <c:pt idx="30">
                  <c:v>1.008333333333333</c:v>
                </c:pt>
                <c:pt idx="31">
                  <c:v>1.297916666666667</c:v>
                </c:pt>
                <c:pt idx="32">
                  <c:v>1.304861111111111</c:v>
                </c:pt>
                <c:pt idx="33">
                  <c:v>1.410416666666667</c:v>
                </c:pt>
                <c:pt idx="34">
                  <c:v>1.41875</c:v>
                </c:pt>
                <c:pt idx="35">
                  <c:v>1.443055555555556</c:v>
                </c:pt>
                <c:pt idx="36">
                  <c:v>1.459722222222222</c:v>
                </c:pt>
                <c:pt idx="37">
                  <c:v>1.591666666666667</c:v>
                </c:pt>
                <c:pt idx="38">
                  <c:v>1.702083333333333</c:v>
                </c:pt>
                <c:pt idx="39">
                  <c:v>1.723611111111111</c:v>
                </c:pt>
                <c:pt idx="40">
                  <c:v>1.783333333333333</c:v>
                </c:pt>
                <c:pt idx="41">
                  <c:v>1.799305555555555</c:v>
                </c:pt>
                <c:pt idx="42">
                  <c:v>1.830555555555555</c:v>
                </c:pt>
                <c:pt idx="43">
                  <c:v>1.835416666666666</c:v>
                </c:pt>
                <c:pt idx="44">
                  <c:v>1.90625</c:v>
                </c:pt>
                <c:pt idx="45">
                  <c:v>1.913194444444444</c:v>
                </c:pt>
                <c:pt idx="46">
                  <c:v>2.052777777777777</c:v>
                </c:pt>
                <c:pt idx="47">
                  <c:v>2.08125</c:v>
                </c:pt>
                <c:pt idx="48">
                  <c:v>2.147222222222222</c:v>
                </c:pt>
              </c:numCache>
            </c:numRef>
          </c:xVal>
          <c:yVal>
            <c:numRef>
              <c:f>'coding after IRR'!$M$8:$M$56</c:f>
              <c:numCache>
                <c:formatCode>General</c:formatCode>
                <c:ptCount val="4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numCache>
            </c:numRef>
          </c:yVal>
          <c:smooth val="0"/>
        </c:ser>
        <c:ser>
          <c:idx val="2"/>
          <c:order val="2"/>
          <c:tx>
            <c:v>Test: Success</c:v>
          </c:tx>
          <c:spPr>
            <a:ln w="47625">
              <a:noFill/>
            </a:ln>
            <a:effectLst/>
          </c:spPr>
          <c:marker>
            <c:symbol val="square"/>
            <c:size val="8"/>
            <c:spPr>
              <a:solidFill>
                <a:srgbClr val="FF0000"/>
              </a:solidFill>
              <a:ln>
                <a:solidFill>
                  <a:schemeClr val="accent2">
                    <a:lumMod val="50000"/>
                  </a:schemeClr>
                </a:solidFill>
              </a:ln>
              <a:effectLst/>
            </c:spPr>
          </c:marker>
          <c:xVal>
            <c:numRef>
              <c:f>'coding after IRR'!$O$8:$O$10</c:f>
              <c:numCache>
                <c:formatCode>[h]:mm:ss;@</c:formatCode>
                <c:ptCount val="3"/>
                <c:pt idx="0">
                  <c:v>0.500694444444444</c:v>
                </c:pt>
              </c:numCache>
            </c:numRef>
          </c:xVal>
          <c:yVal>
            <c:numRef>
              <c:f>'coding after IRR'!$P$8:$P$10</c:f>
              <c:numCache>
                <c:formatCode>General</c:formatCode>
                <c:ptCount val="3"/>
                <c:pt idx="0">
                  <c:v>1.0</c:v>
                </c:pt>
              </c:numCache>
            </c:numRef>
          </c:yVal>
          <c:smooth val="0"/>
        </c:ser>
        <c:dLbls>
          <c:showLegendKey val="0"/>
          <c:showVal val="0"/>
          <c:showCatName val="0"/>
          <c:showSerName val="0"/>
          <c:showPercent val="0"/>
          <c:showBubbleSize val="0"/>
        </c:dLbls>
        <c:axId val="-1699100448"/>
        <c:axId val="-1699259200"/>
      </c:scatterChart>
      <c:valAx>
        <c:axId val="-1699100448"/>
        <c:scaling>
          <c:orientation val="minMax"/>
        </c:scaling>
        <c:delete val="0"/>
        <c:axPos val="b"/>
        <c:title>
          <c:tx>
            <c:rich>
              <a:bodyPr/>
              <a:lstStyle/>
              <a:p>
                <a:pPr>
                  <a:defRPr b="0"/>
                </a:pPr>
                <a:r>
                  <a:rPr lang="en-US" b="0"/>
                  <a:t>Minutes</a:t>
                </a:r>
              </a:p>
            </c:rich>
          </c:tx>
          <c:layout>
            <c:manualLayout>
              <c:xMode val="edge"/>
              <c:yMode val="edge"/>
              <c:x val="0.51985305814046"/>
              <c:y val="0.880015432098765"/>
            </c:manualLayout>
          </c:layout>
          <c:overlay val="0"/>
        </c:title>
        <c:numFmt formatCode="[h]" sourceLinked="0"/>
        <c:majorTickMark val="out"/>
        <c:minorTickMark val="none"/>
        <c:tickLblPos val="nextTo"/>
        <c:crossAx val="-1699259200"/>
        <c:crossesAt val="0.0"/>
        <c:crossBetween val="midCat"/>
      </c:valAx>
      <c:valAx>
        <c:axId val="-1699259200"/>
        <c:scaling>
          <c:orientation val="minMax"/>
          <c:max val="6.0"/>
        </c:scaling>
        <c:delete val="1"/>
        <c:axPos val="l"/>
        <c:majorGridlines/>
        <c:numFmt formatCode="General" sourceLinked="1"/>
        <c:majorTickMark val="none"/>
        <c:minorTickMark val="none"/>
        <c:tickLblPos val="none"/>
        <c:crossAx val="-1699100448"/>
        <c:crosses val="autoZero"/>
        <c:crossBetween val="midCat"/>
        <c:majorUnit val="1.0"/>
      </c:valAx>
      <c:valAx>
        <c:axId val="-1698776848"/>
        <c:scaling>
          <c:orientation val="minMax"/>
        </c:scaling>
        <c:delete val="1"/>
        <c:axPos val="b"/>
        <c:numFmt formatCode="General" sourceLinked="1"/>
        <c:majorTickMark val="out"/>
        <c:minorTickMark val="none"/>
        <c:tickLblPos val="nextTo"/>
        <c:crossAx val="-1698888944"/>
        <c:crossesAt val="6.0"/>
        <c:crossBetween val="midCat"/>
      </c:valAx>
      <c:catAx>
        <c:axId val="-1698888944"/>
        <c:scaling>
          <c:orientation val="minMax"/>
        </c:scaling>
        <c:delete val="0"/>
        <c:axPos val="r"/>
        <c:numFmt formatCode="General" sourceLinked="1"/>
        <c:majorTickMark val="none"/>
        <c:minorTickMark val="none"/>
        <c:tickLblPos val="low"/>
        <c:crossAx val="-1698776848"/>
        <c:crosses val="max"/>
        <c:auto val="1"/>
        <c:lblAlgn val="ctr"/>
        <c:lblOffset val="100"/>
        <c:noMultiLvlLbl val="0"/>
      </c:catAx>
    </c:plotArea>
    <c:plotVisOnly val="1"/>
    <c:dispBlanksAs val="gap"/>
    <c:showDLblsOverMax val="0"/>
  </c:chart>
  <c:txPr>
    <a:bodyPr/>
    <a:lstStyle/>
    <a:p>
      <a:pPr>
        <a:defRPr>
          <a:latin typeface="Times"/>
          <a:cs typeface="Time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203200</xdr:colOff>
      <xdr:row>3</xdr:row>
      <xdr:rowOff>20320</xdr:rowOff>
    </xdr:from>
    <xdr:to>
      <xdr:col>8</xdr:col>
      <xdr:colOff>1300480</xdr:colOff>
      <xdr:row>48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4206240</xdr:colOff>
      <xdr:row>2</xdr:row>
      <xdr:rowOff>127000</xdr:rowOff>
    </xdr:from>
    <xdr:to>
      <xdr:col>12</xdr:col>
      <xdr:colOff>203200</xdr:colOff>
      <xdr:row>12</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1822653</xdr:colOff>
      <xdr:row>2</xdr:row>
      <xdr:rowOff>181881</xdr:rowOff>
    </xdr:from>
    <xdr:to>
      <xdr:col>6</xdr:col>
      <xdr:colOff>378166</xdr:colOff>
      <xdr:row>14</xdr:row>
      <xdr:rowOff>170838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166129</xdr:colOff>
      <xdr:row>5</xdr:row>
      <xdr:rowOff>60403</xdr:rowOff>
    </xdr:from>
    <xdr:to>
      <xdr:col>2</xdr:col>
      <xdr:colOff>6109729</xdr:colOff>
      <xdr:row>13</xdr:row>
      <xdr:rowOff>116062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828261</xdr:colOff>
      <xdr:row>14</xdr:row>
      <xdr:rowOff>88348</xdr:rowOff>
    </xdr:from>
    <xdr:to>
      <xdr:col>2</xdr:col>
      <xdr:colOff>5857461</xdr:colOff>
      <xdr:row>21</xdr:row>
      <xdr:rowOff>188181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H60" sqref="H60"/>
    </sheetView>
  </sheetViews>
  <sheetFormatPr baseColWidth="10" defaultRowHeight="16" x14ac:dyDescent="0.2"/>
  <cols>
    <col min="1" max="1" width="4.83203125" customWidth="1"/>
    <col min="2" max="2" width="5" customWidth="1"/>
    <col min="3" max="3" width="2.33203125" customWidth="1"/>
    <col min="4" max="4" width="5.83203125" bestFit="1" customWidth="1"/>
    <col min="5" max="5" width="22.5" style="6" customWidth="1"/>
    <col min="6" max="6" width="20.83203125" style="1" bestFit="1" customWidth="1"/>
    <col min="7" max="7" width="33.1640625" style="21" bestFit="1" customWidth="1"/>
    <col min="8" max="8" width="23.33203125" customWidth="1"/>
    <col min="9" max="9" width="18.5" customWidth="1"/>
    <col min="10" max="10" width="6.1640625" customWidth="1"/>
    <col min="11" max="12" width="6.33203125" bestFit="1" customWidth="1"/>
    <col min="13" max="13" width="5.83203125" customWidth="1"/>
    <col min="15" max="15" width="5.83203125" bestFit="1" customWidth="1"/>
  </cols>
  <sheetData>
    <row r="1" spans="1:16" x14ac:dyDescent="0.2">
      <c r="J1" s="5"/>
      <c r="M1" t="s">
        <v>1</v>
      </c>
      <c r="N1" t="s">
        <v>506</v>
      </c>
      <c r="O1" s="5">
        <v>0.35972222222222222</v>
      </c>
      <c r="P1" t="s">
        <v>592</v>
      </c>
    </row>
    <row r="2" spans="1:16" x14ac:dyDescent="0.2">
      <c r="B2" t="s">
        <v>6</v>
      </c>
      <c r="J2" s="5"/>
      <c r="N2" t="s">
        <v>507</v>
      </c>
      <c r="O2" s="5">
        <v>1.9166666666666667</v>
      </c>
      <c r="P2" t="s">
        <v>593</v>
      </c>
    </row>
    <row r="3" spans="1:16" x14ac:dyDescent="0.2">
      <c r="A3" s="13" t="s">
        <v>502</v>
      </c>
      <c r="B3" s="14" t="s">
        <v>503</v>
      </c>
      <c r="K3">
        <v>0.1</v>
      </c>
      <c r="L3">
        <v>0.2</v>
      </c>
    </row>
    <row r="4" spans="1:16" x14ac:dyDescent="0.2">
      <c r="E4" s="7" t="s">
        <v>0</v>
      </c>
      <c r="F4" s="16" t="s">
        <v>7</v>
      </c>
      <c r="G4" s="23" t="s">
        <v>10</v>
      </c>
      <c r="H4" s="16" t="s">
        <v>8</v>
      </c>
      <c r="I4" s="2"/>
      <c r="J4" s="3"/>
      <c r="K4" s="4"/>
      <c r="L4" s="5"/>
      <c r="O4" s="3"/>
    </row>
    <row r="5" spans="1:16" x14ac:dyDescent="0.2">
      <c r="A5">
        <v>1</v>
      </c>
      <c r="D5" s="11">
        <v>0.56597222222222221</v>
      </c>
      <c r="E5" s="6" t="s">
        <v>508</v>
      </c>
      <c r="F5" s="1" t="s">
        <v>504</v>
      </c>
      <c r="G5" s="41" t="s">
        <v>505</v>
      </c>
      <c r="H5" s="6" t="s">
        <v>510</v>
      </c>
      <c r="I5" s="2"/>
      <c r="J5" s="9">
        <f>D5-$O$1</f>
        <v>0.20624999999999999</v>
      </c>
      <c r="K5" s="12">
        <f t="shared" ref="K5:L18" si="0">IF(A5&gt;0,A5*K$3,-1)</f>
        <v>0.1</v>
      </c>
      <c r="L5" s="12">
        <f t="shared" si="0"/>
        <v>-1</v>
      </c>
      <c r="O5" s="9"/>
    </row>
    <row r="6" spans="1:16" x14ac:dyDescent="0.2">
      <c r="A6">
        <v>1</v>
      </c>
      <c r="D6" s="11">
        <v>0.65486111111111112</v>
      </c>
      <c r="E6" s="6" t="s">
        <v>515</v>
      </c>
      <c r="F6" s="1" t="s">
        <v>504</v>
      </c>
      <c r="G6" s="8" t="s">
        <v>509</v>
      </c>
      <c r="H6" t="s">
        <v>511</v>
      </c>
      <c r="I6" s="2"/>
      <c r="J6" s="9">
        <f t="shared" ref="J6:J48" si="1">D6-$O$1</f>
        <v>0.2951388888888889</v>
      </c>
      <c r="K6" s="12">
        <f t="shared" si="0"/>
        <v>0.1</v>
      </c>
      <c r="L6" s="12">
        <f t="shared" si="0"/>
        <v>-1</v>
      </c>
      <c r="O6" s="9"/>
    </row>
    <row r="7" spans="1:16" x14ac:dyDescent="0.2">
      <c r="A7">
        <v>1</v>
      </c>
      <c r="B7">
        <v>1</v>
      </c>
      <c r="D7" s="11">
        <v>0.70000000000000007</v>
      </c>
      <c r="E7" s="6" t="s">
        <v>515</v>
      </c>
      <c r="F7" s="1" t="s">
        <v>512</v>
      </c>
      <c r="G7" s="8" t="s">
        <v>513</v>
      </c>
      <c r="H7" t="s">
        <v>514</v>
      </c>
      <c r="I7" s="2"/>
      <c r="J7" s="9">
        <f t="shared" si="1"/>
        <v>0.34027777777777785</v>
      </c>
      <c r="K7" s="12">
        <f t="shared" si="0"/>
        <v>0.1</v>
      </c>
      <c r="L7" s="12">
        <f t="shared" si="0"/>
        <v>0.2</v>
      </c>
      <c r="O7" s="9"/>
    </row>
    <row r="8" spans="1:16" x14ac:dyDescent="0.2">
      <c r="A8">
        <v>1</v>
      </c>
      <c r="B8">
        <v>1</v>
      </c>
      <c r="D8" s="11">
        <v>0.74583333333333324</v>
      </c>
      <c r="E8" s="6" t="s">
        <v>515</v>
      </c>
      <c r="F8" s="1" t="s">
        <v>512</v>
      </c>
      <c r="H8" t="s">
        <v>518</v>
      </c>
      <c r="I8" s="2"/>
      <c r="J8" s="9">
        <f t="shared" si="1"/>
        <v>0.38611111111111102</v>
      </c>
      <c r="K8" s="12">
        <f t="shared" si="0"/>
        <v>0.1</v>
      </c>
      <c r="L8" s="12">
        <f t="shared" si="0"/>
        <v>0.2</v>
      </c>
      <c r="O8" s="9"/>
    </row>
    <row r="9" spans="1:16" x14ac:dyDescent="0.2">
      <c r="A9">
        <v>1</v>
      </c>
      <c r="B9">
        <v>1</v>
      </c>
      <c r="D9" s="11">
        <v>0.75138888888888899</v>
      </c>
      <c r="E9" s="6" t="s">
        <v>515</v>
      </c>
      <c r="F9" s="1" t="s">
        <v>512</v>
      </c>
      <c r="G9" s="8" t="s">
        <v>516</v>
      </c>
      <c r="H9" t="s">
        <v>517</v>
      </c>
      <c r="I9" s="2"/>
      <c r="J9" s="9">
        <f t="shared" si="1"/>
        <v>0.39166666666666677</v>
      </c>
      <c r="K9" s="12">
        <f t="shared" si="0"/>
        <v>0.1</v>
      </c>
      <c r="L9" s="12">
        <f t="shared" si="0"/>
        <v>0.2</v>
      </c>
      <c r="O9" s="9"/>
    </row>
    <row r="10" spans="1:16" x14ac:dyDescent="0.2">
      <c r="A10">
        <v>1</v>
      </c>
      <c r="B10">
        <v>1</v>
      </c>
      <c r="D10" s="11">
        <v>0.79652777777777783</v>
      </c>
      <c r="E10" s="6" t="s">
        <v>515</v>
      </c>
      <c r="F10" s="1" t="s">
        <v>519</v>
      </c>
      <c r="G10" s="8" t="s">
        <v>11</v>
      </c>
      <c r="H10" t="s">
        <v>520</v>
      </c>
      <c r="I10" s="2"/>
      <c r="J10" s="9">
        <f t="shared" si="1"/>
        <v>0.43680555555555561</v>
      </c>
      <c r="K10" s="12">
        <f t="shared" si="0"/>
        <v>0.1</v>
      </c>
      <c r="L10" s="12">
        <f t="shared" si="0"/>
        <v>0.2</v>
      </c>
      <c r="O10" s="9"/>
    </row>
    <row r="11" spans="1:16" x14ac:dyDescent="0.2">
      <c r="A11">
        <v>1</v>
      </c>
      <c r="B11">
        <v>1</v>
      </c>
      <c r="D11" s="11">
        <v>0.82013888888888886</v>
      </c>
      <c r="E11" s="6" t="s">
        <v>515</v>
      </c>
      <c r="F11" s="1" t="s">
        <v>521</v>
      </c>
      <c r="H11" t="s">
        <v>523</v>
      </c>
      <c r="I11" s="2"/>
      <c r="J11" s="9">
        <f t="shared" si="1"/>
        <v>0.46041666666666664</v>
      </c>
      <c r="K11" s="12">
        <f t="shared" si="0"/>
        <v>0.1</v>
      </c>
      <c r="L11" s="12">
        <f t="shared" si="0"/>
        <v>0.2</v>
      </c>
      <c r="O11" s="9"/>
    </row>
    <row r="12" spans="1:16" x14ac:dyDescent="0.2">
      <c r="A12" s="31">
        <v>1</v>
      </c>
      <c r="B12" s="31">
        <v>1</v>
      </c>
      <c r="C12" s="31"/>
      <c r="D12" s="32">
        <v>0.86041666666666661</v>
      </c>
      <c r="E12" s="33" t="s">
        <v>515</v>
      </c>
      <c r="F12" s="34" t="s">
        <v>522</v>
      </c>
      <c r="G12" s="35" t="s">
        <v>524</v>
      </c>
      <c r="H12" s="43" t="s">
        <v>595</v>
      </c>
      <c r="I12" s="2"/>
      <c r="J12" s="9">
        <f t="shared" si="1"/>
        <v>0.50069444444444433</v>
      </c>
      <c r="K12" s="12">
        <f t="shared" si="0"/>
        <v>0.1</v>
      </c>
      <c r="L12" s="12">
        <f t="shared" si="0"/>
        <v>0.2</v>
      </c>
      <c r="O12" s="9"/>
    </row>
    <row r="13" spans="1:16" x14ac:dyDescent="0.2">
      <c r="A13">
        <v>1</v>
      </c>
      <c r="D13" s="9">
        <v>0.9590277777777777</v>
      </c>
      <c r="E13" s="6" t="s">
        <v>525</v>
      </c>
      <c r="F13" s="1" t="s">
        <v>14</v>
      </c>
      <c r="G13" s="21" t="s">
        <v>526</v>
      </c>
      <c r="H13" t="s">
        <v>527</v>
      </c>
      <c r="I13" s="2"/>
      <c r="J13" s="9">
        <f t="shared" si="1"/>
        <v>0.59930555555555554</v>
      </c>
      <c r="K13" s="12">
        <f t="shared" si="0"/>
        <v>0.1</v>
      </c>
      <c r="L13" s="12">
        <f t="shared" si="0"/>
        <v>-1</v>
      </c>
      <c r="O13" s="9"/>
    </row>
    <row r="14" spans="1:16" x14ac:dyDescent="0.2">
      <c r="A14">
        <v>1</v>
      </c>
      <c r="D14" s="9">
        <v>0.9819444444444444</v>
      </c>
      <c r="E14" s="6" t="s">
        <v>515</v>
      </c>
      <c r="F14" s="1" t="s">
        <v>2</v>
      </c>
      <c r="H14" t="s">
        <v>528</v>
      </c>
      <c r="I14" s="2"/>
      <c r="J14" s="9">
        <f t="shared" si="1"/>
        <v>0.62222222222222223</v>
      </c>
      <c r="K14" s="12">
        <f t="shared" si="0"/>
        <v>0.1</v>
      </c>
      <c r="L14" s="12">
        <f t="shared" si="0"/>
        <v>-1</v>
      </c>
      <c r="O14" s="9"/>
    </row>
    <row r="15" spans="1:16" x14ac:dyDescent="0.2">
      <c r="A15">
        <v>1</v>
      </c>
      <c r="D15" s="9">
        <v>0.99375000000000002</v>
      </c>
      <c r="E15" s="6" t="s">
        <v>515</v>
      </c>
      <c r="F15" s="1" t="s">
        <v>2</v>
      </c>
      <c r="H15" s="21" t="s">
        <v>531</v>
      </c>
      <c r="J15" s="9">
        <f t="shared" si="1"/>
        <v>0.63402777777777786</v>
      </c>
      <c r="K15" s="12">
        <f t="shared" si="0"/>
        <v>0.1</v>
      </c>
      <c r="L15" s="12">
        <f t="shared" si="0"/>
        <v>-1</v>
      </c>
      <c r="O15" s="9"/>
    </row>
    <row r="16" spans="1:16" x14ac:dyDescent="0.2">
      <c r="A16" s="17"/>
      <c r="B16" s="17">
        <v>1</v>
      </c>
      <c r="C16" s="17"/>
      <c r="D16" s="18">
        <v>1.007638888888889</v>
      </c>
      <c r="E16" s="6" t="s">
        <v>550</v>
      </c>
      <c r="F16" s="20" t="s">
        <v>2</v>
      </c>
      <c r="G16" s="21" t="s">
        <v>529</v>
      </c>
      <c r="H16" s="21" t="s">
        <v>532</v>
      </c>
      <c r="J16" s="9">
        <f t="shared" si="1"/>
        <v>0.6479166666666667</v>
      </c>
      <c r="K16" s="12">
        <f t="shared" si="0"/>
        <v>-1</v>
      </c>
      <c r="L16" s="12">
        <f t="shared" si="0"/>
        <v>0.2</v>
      </c>
      <c r="O16" s="9"/>
    </row>
    <row r="17" spans="1:15" x14ac:dyDescent="0.2">
      <c r="A17" s="15"/>
      <c r="B17" s="17">
        <v>1</v>
      </c>
      <c r="C17" s="30"/>
      <c r="D17" s="18">
        <v>1.1145833333333333</v>
      </c>
      <c r="E17" s="19" t="s">
        <v>515</v>
      </c>
      <c r="F17" s="20" t="s">
        <v>533</v>
      </c>
      <c r="G17" s="21" t="s">
        <v>534</v>
      </c>
      <c r="H17" s="21" t="s">
        <v>535</v>
      </c>
      <c r="J17" s="9">
        <f t="shared" si="1"/>
        <v>0.75486111111111098</v>
      </c>
      <c r="K17" s="12">
        <f t="shared" si="0"/>
        <v>-1</v>
      </c>
      <c r="L17" s="12">
        <f t="shared" si="0"/>
        <v>0.2</v>
      </c>
      <c r="O17" s="9"/>
    </row>
    <row r="18" spans="1:15" x14ac:dyDescent="0.2">
      <c r="A18" s="15">
        <v>1</v>
      </c>
      <c r="D18" s="9">
        <v>1.1194444444444445</v>
      </c>
      <c r="E18" s="6" t="s">
        <v>541</v>
      </c>
      <c r="F18" s="1" t="s">
        <v>2</v>
      </c>
      <c r="G18" s="21" t="s">
        <v>529</v>
      </c>
      <c r="H18" s="21" t="s">
        <v>538</v>
      </c>
      <c r="J18" s="9">
        <f t="shared" si="1"/>
        <v>0.75972222222222219</v>
      </c>
      <c r="K18" s="12">
        <f t="shared" si="0"/>
        <v>0.1</v>
      </c>
      <c r="L18" s="12">
        <f t="shared" si="0"/>
        <v>-1</v>
      </c>
      <c r="O18" s="9"/>
    </row>
    <row r="19" spans="1:15" x14ac:dyDescent="0.2">
      <c r="A19" s="15">
        <v>1</v>
      </c>
      <c r="D19" s="9">
        <v>1.1493055555555556</v>
      </c>
      <c r="E19" s="6" t="s">
        <v>515</v>
      </c>
      <c r="F19" s="22" t="s">
        <v>4</v>
      </c>
      <c r="H19" t="s">
        <v>537</v>
      </c>
      <c r="J19" s="9">
        <f t="shared" si="1"/>
        <v>0.7895833333333333</v>
      </c>
      <c r="K19" s="12">
        <f t="shared" ref="K19:K23" si="2">IF(A19&gt;0,A19*K$3,-1)</f>
        <v>0.1</v>
      </c>
      <c r="L19" s="12">
        <f t="shared" ref="L19:L23" si="3">IF(B19&gt;0,B19*L$3,-1)</f>
        <v>-1</v>
      </c>
      <c r="O19" s="9"/>
    </row>
    <row r="20" spans="1:15" x14ac:dyDescent="0.2">
      <c r="A20" s="15">
        <v>1</v>
      </c>
      <c r="D20" s="9">
        <v>1.15625</v>
      </c>
      <c r="E20" s="6" t="s">
        <v>515</v>
      </c>
      <c r="F20" s="22" t="s">
        <v>4</v>
      </c>
      <c r="H20" t="s">
        <v>537</v>
      </c>
      <c r="J20" s="9">
        <f t="shared" si="1"/>
        <v>0.79652777777777772</v>
      </c>
      <c r="K20" s="12">
        <f t="shared" si="2"/>
        <v>0.1</v>
      </c>
      <c r="L20" s="12">
        <f t="shared" si="3"/>
        <v>-1</v>
      </c>
      <c r="O20" s="9"/>
    </row>
    <row r="21" spans="1:15" x14ac:dyDescent="0.2">
      <c r="A21" s="15">
        <v>1</v>
      </c>
      <c r="D21" s="9">
        <v>1.163888888888889</v>
      </c>
      <c r="E21" s="6" t="s">
        <v>515</v>
      </c>
      <c r="F21" s="1" t="s">
        <v>4</v>
      </c>
      <c r="G21" s="21" t="s">
        <v>536</v>
      </c>
      <c r="J21" s="9">
        <f t="shared" si="1"/>
        <v>0.8041666666666667</v>
      </c>
      <c r="K21" s="12">
        <f t="shared" si="2"/>
        <v>0.1</v>
      </c>
      <c r="L21" s="12">
        <f t="shared" si="3"/>
        <v>-1</v>
      </c>
      <c r="O21" s="9"/>
    </row>
    <row r="22" spans="1:15" x14ac:dyDescent="0.2">
      <c r="A22" s="15">
        <v>1</v>
      </c>
      <c r="D22" s="9">
        <v>1.1791666666666667</v>
      </c>
      <c r="E22" s="6" t="s">
        <v>515</v>
      </c>
      <c r="F22" s="1" t="s">
        <v>4</v>
      </c>
      <c r="H22" t="s">
        <v>539</v>
      </c>
      <c r="J22" s="9">
        <f t="shared" si="1"/>
        <v>0.81944444444444442</v>
      </c>
      <c r="K22" s="12">
        <f t="shared" si="2"/>
        <v>0.1</v>
      </c>
      <c r="L22" s="12">
        <f t="shared" si="3"/>
        <v>-1</v>
      </c>
      <c r="O22" s="9"/>
    </row>
    <row r="23" spans="1:15" x14ac:dyDescent="0.2">
      <c r="A23" s="15">
        <v>1</v>
      </c>
      <c r="D23" s="9">
        <v>1.1833333333333333</v>
      </c>
      <c r="E23" s="6" t="s">
        <v>515</v>
      </c>
      <c r="F23" s="1" t="s">
        <v>2</v>
      </c>
      <c r="G23" s="21" t="s">
        <v>540</v>
      </c>
      <c r="H23" t="s">
        <v>543</v>
      </c>
      <c r="J23" s="9">
        <f t="shared" si="1"/>
        <v>0.82361111111111107</v>
      </c>
      <c r="K23" s="12">
        <f t="shared" si="2"/>
        <v>0.1</v>
      </c>
      <c r="L23" s="12">
        <f t="shared" si="3"/>
        <v>-1</v>
      </c>
      <c r="O23" s="9"/>
    </row>
    <row r="24" spans="1:15" x14ac:dyDescent="0.2">
      <c r="B24">
        <v>1</v>
      </c>
      <c r="D24" s="9">
        <v>1.2118055555555556</v>
      </c>
      <c r="E24" s="6" t="s">
        <v>550</v>
      </c>
      <c r="F24" s="1" t="s">
        <v>2</v>
      </c>
      <c r="H24" t="s">
        <v>537</v>
      </c>
      <c r="J24" s="9">
        <f t="shared" si="1"/>
        <v>0.8520833333333333</v>
      </c>
      <c r="K24" s="12">
        <f t="shared" ref="K24:K30" si="4">IF(A24&gt;0,A24*K$3,-1)</f>
        <v>-1</v>
      </c>
      <c r="L24" s="12">
        <f>IF(B24&gt;0,B24*L$3,-1)</f>
        <v>0.2</v>
      </c>
      <c r="O24" s="9"/>
    </row>
    <row r="25" spans="1:15" x14ac:dyDescent="0.2">
      <c r="B25">
        <v>1</v>
      </c>
      <c r="D25" s="9">
        <v>1.2166666666666666</v>
      </c>
      <c r="E25" s="6" t="s">
        <v>515</v>
      </c>
      <c r="F25" s="22" t="s">
        <v>542</v>
      </c>
      <c r="H25" t="s">
        <v>528</v>
      </c>
      <c r="J25" s="9">
        <f t="shared" si="1"/>
        <v>0.85694444444444429</v>
      </c>
      <c r="K25" s="12">
        <f t="shared" si="4"/>
        <v>-1</v>
      </c>
      <c r="L25" s="12">
        <f>IF(B25&gt;0,B25*L$3,-1)</f>
        <v>0.2</v>
      </c>
      <c r="O25" s="9"/>
    </row>
    <row r="26" spans="1:15" x14ac:dyDescent="0.2">
      <c r="A26">
        <v>1</v>
      </c>
      <c r="D26" s="9">
        <v>1.21875</v>
      </c>
      <c r="E26" s="6" t="s">
        <v>544</v>
      </c>
      <c r="F26" s="1" t="s">
        <v>530</v>
      </c>
      <c r="H26" t="s">
        <v>537</v>
      </c>
      <c r="J26" s="9">
        <f t="shared" si="1"/>
        <v>0.85902777777777772</v>
      </c>
      <c r="K26" s="12">
        <f t="shared" si="4"/>
        <v>0.1</v>
      </c>
      <c r="L26" s="12">
        <f>IF(B26&gt;0,B26*L$3,-1)</f>
        <v>-1</v>
      </c>
      <c r="O26" s="9"/>
    </row>
    <row r="27" spans="1:15" x14ac:dyDescent="0.2">
      <c r="A27" s="26">
        <v>1</v>
      </c>
      <c r="B27" s="26"/>
      <c r="C27" s="26"/>
      <c r="D27" s="9">
        <v>1.226388888888889</v>
      </c>
      <c r="E27" s="6" t="s">
        <v>515</v>
      </c>
      <c r="F27" s="1" t="s">
        <v>2</v>
      </c>
      <c r="H27" t="s">
        <v>545</v>
      </c>
      <c r="J27" s="9">
        <f t="shared" si="1"/>
        <v>0.8666666666666667</v>
      </c>
      <c r="K27" s="12">
        <f t="shared" si="4"/>
        <v>0.1</v>
      </c>
      <c r="L27" s="12">
        <f>IF(B27&gt;0,B27*L$3,-1)</f>
        <v>-1</v>
      </c>
      <c r="O27" s="9"/>
    </row>
    <row r="28" spans="1:15" x14ac:dyDescent="0.2">
      <c r="A28" s="26"/>
      <c r="B28" s="26">
        <v>1</v>
      </c>
      <c r="C28" s="26"/>
      <c r="D28" s="9">
        <v>1.3187499999999999</v>
      </c>
      <c r="E28" s="6" t="s">
        <v>550</v>
      </c>
      <c r="F28" s="1" t="s">
        <v>546</v>
      </c>
      <c r="H28" t="s">
        <v>553</v>
      </c>
      <c r="J28" s="9">
        <f t="shared" si="1"/>
        <v>0.95902777777777759</v>
      </c>
      <c r="K28" s="12">
        <f t="shared" si="4"/>
        <v>-1</v>
      </c>
      <c r="L28" s="12">
        <f>IF(B28&gt;0,B28*L$3,-1)</f>
        <v>0.2</v>
      </c>
      <c r="O28" s="9"/>
    </row>
    <row r="29" spans="1:15" x14ac:dyDescent="0.2">
      <c r="A29" s="26">
        <v>1</v>
      </c>
      <c r="B29" s="26"/>
      <c r="C29" s="26"/>
      <c r="D29" s="9">
        <v>1.3208333333333333</v>
      </c>
      <c r="E29" s="6" t="s">
        <v>530</v>
      </c>
      <c r="F29" s="6" t="s">
        <v>12</v>
      </c>
      <c r="H29" t="s">
        <v>548</v>
      </c>
      <c r="J29" s="9">
        <f t="shared" si="1"/>
        <v>0.96111111111111103</v>
      </c>
      <c r="K29" s="12">
        <f t="shared" si="4"/>
        <v>0.1</v>
      </c>
      <c r="L29" s="12">
        <f t="shared" ref="L29:L56" si="5">IF(B29&gt;0,B29*L$3,-1)</f>
        <v>-1</v>
      </c>
      <c r="O29" s="9"/>
    </row>
    <row r="30" spans="1:15" x14ac:dyDescent="0.2">
      <c r="B30">
        <v>1</v>
      </c>
      <c r="D30" s="9">
        <v>1.3277777777777777</v>
      </c>
      <c r="E30" s="6" t="s">
        <v>550</v>
      </c>
      <c r="F30" s="1" t="s">
        <v>13</v>
      </c>
      <c r="G30" t="s">
        <v>551</v>
      </c>
      <c r="H30" t="s">
        <v>553</v>
      </c>
      <c r="J30" s="9">
        <f t="shared" si="1"/>
        <v>0.96805555555555545</v>
      </c>
      <c r="K30" s="12">
        <f t="shared" si="4"/>
        <v>-1</v>
      </c>
      <c r="L30" s="12">
        <f t="shared" si="5"/>
        <v>0.2</v>
      </c>
      <c r="O30" s="9"/>
    </row>
    <row r="31" spans="1:15" x14ac:dyDescent="0.2">
      <c r="B31">
        <v>1</v>
      </c>
      <c r="D31" s="9">
        <v>1.3333333333333333</v>
      </c>
      <c r="E31" s="6" t="s">
        <v>515</v>
      </c>
      <c r="F31" s="1" t="s">
        <v>4</v>
      </c>
      <c r="G31" s="21" t="s">
        <v>552</v>
      </c>
      <c r="H31" t="s">
        <v>553</v>
      </c>
      <c r="J31" s="9">
        <f t="shared" si="1"/>
        <v>0.97361111111111098</v>
      </c>
      <c r="K31" s="12">
        <f t="shared" ref="K31:K56" si="6">IF(A31&gt;0,A31*K$3,-1)</f>
        <v>-1</v>
      </c>
      <c r="L31" s="12">
        <f t="shared" si="5"/>
        <v>0.2</v>
      </c>
      <c r="O31" s="9"/>
    </row>
    <row r="32" spans="1:15" x14ac:dyDescent="0.2">
      <c r="A32">
        <v>1</v>
      </c>
      <c r="D32" s="9">
        <v>1.3430555555555557</v>
      </c>
      <c r="E32" s="6" t="s">
        <v>549</v>
      </c>
      <c r="F32" s="22" t="s">
        <v>4</v>
      </c>
      <c r="G32" s="21" t="s">
        <v>554</v>
      </c>
      <c r="H32" t="s">
        <v>558</v>
      </c>
      <c r="J32" s="9">
        <f t="shared" si="1"/>
        <v>0.98333333333333339</v>
      </c>
      <c r="K32" s="12">
        <f t="shared" si="6"/>
        <v>0.1</v>
      </c>
      <c r="L32" s="12">
        <f t="shared" si="5"/>
        <v>-1</v>
      </c>
      <c r="O32" s="9"/>
    </row>
    <row r="33" spans="1:15" x14ac:dyDescent="0.2">
      <c r="B33">
        <v>1</v>
      </c>
      <c r="D33" s="9">
        <v>1.3486111111111112</v>
      </c>
      <c r="E33" s="6" t="s">
        <v>550</v>
      </c>
      <c r="F33" s="1" t="s">
        <v>555</v>
      </c>
      <c r="G33" s="21" t="s">
        <v>556</v>
      </c>
      <c r="H33" t="s">
        <v>553</v>
      </c>
      <c r="J33" s="9">
        <f t="shared" si="1"/>
        <v>0.98888888888888893</v>
      </c>
      <c r="K33" s="12">
        <f t="shared" si="6"/>
        <v>-1</v>
      </c>
      <c r="L33" s="12">
        <f t="shared" si="5"/>
        <v>0.2</v>
      </c>
      <c r="O33" s="9"/>
    </row>
    <row r="34" spans="1:15" x14ac:dyDescent="0.2">
      <c r="B34">
        <v>1</v>
      </c>
      <c r="D34" s="9">
        <v>1.3583333333333334</v>
      </c>
      <c r="E34" s="6" t="s">
        <v>515</v>
      </c>
      <c r="F34" s="1" t="s">
        <v>557</v>
      </c>
      <c r="H34" s="42" t="s">
        <v>560</v>
      </c>
      <c r="J34" s="9">
        <f t="shared" si="1"/>
        <v>0.99861111111111112</v>
      </c>
      <c r="K34" s="12">
        <f t="shared" si="6"/>
        <v>-1</v>
      </c>
      <c r="L34" s="12">
        <f t="shared" si="5"/>
        <v>0.2</v>
      </c>
      <c r="O34" s="9"/>
    </row>
    <row r="35" spans="1:15" x14ac:dyDescent="0.2">
      <c r="A35" s="31">
        <v>1</v>
      </c>
      <c r="B35" s="31"/>
      <c r="C35" s="31"/>
      <c r="D35" s="36">
        <v>1.3680555555555556</v>
      </c>
      <c r="E35" s="33" t="s">
        <v>547</v>
      </c>
      <c r="F35" s="37" t="s">
        <v>9</v>
      </c>
      <c r="G35" s="35"/>
      <c r="H35" s="43" t="s">
        <v>559</v>
      </c>
      <c r="J35" s="9">
        <f t="shared" si="1"/>
        <v>1.0083333333333333</v>
      </c>
      <c r="K35" s="12">
        <f t="shared" si="6"/>
        <v>0.1</v>
      </c>
      <c r="L35" s="12">
        <f t="shared" si="5"/>
        <v>-1</v>
      </c>
      <c r="O35" s="9"/>
    </row>
    <row r="36" spans="1:15" x14ac:dyDescent="0.2">
      <c r="A36">
        <v>1</v>
      </c>
      <c r="D36" s="9">
        <v>1.6576388888888889</v>
      </c>
      <c r="E36" s="6" t="s">
        <v>561</v>
      </c>
      <c r="F36" s="22" t="s">
        <v>3</v>
      </c>
      <c r="G36" s="38" t="s">
        <v>563</v>
      </c>
      <c r="H36" t="s">
        <v>553</v>
      </c>
      <c r="J36" s="9">
        <f t="shared" si="1"/>
        <v>1.2979166666666666</v>
      </c>
      <c r="K36" s="12">
        <f t="shared" si="6"/>
        <v>0.1</v>
      </c>
      <c r="L36" s="12">
        <f t="shared" si="5"/>
        <v>-1</v>
      </c>
      <c r="O36" s="9"/>
    </row>
    <row r="37" spans="1:15" x14ac:dyDescent="0.2">
      <c r="A37">
        <v>1</v>
      </c>
      <c r="D37" s="9">
        <v>1.6645833333333335</v>
      </c>
      <c r="E37" s="6" t="s">
        <v>562</v>
      </c>
      <c r="F37" s="1" t="s">
        <v>504</v>
      </c>
      <c r="G37" s="38" t="s">
        <v>564</v>
      </c>
      <c r="H37" s="42" t="s">
        <v>594</v>
      </c>
      <c r="J37" s="9">
        <f t="shared" si="1"/>
        <v>1.3048611111111112</v>
      </c>
      <c r="K37" s="12">
        <f t="shared" si="6"/>
        <v>0.1</v>
      </c>
      <c r="L37" s="12">
        <f t="shared" si="5"/>
        <v>-1</v>
      </c>
      <c r="O37" s="9"/>
    </row>
    <row r="38" spans="1:15" x14ac:dyDescent="0.2">
      <c r="A38">
        <v>1</v>
      </c>
      <c r="D38" s="9">
        <v>1.7701388888888889</v>
      </c>
      <c r="E38" s="24" t="s">
        <v>570</v>
      </c>
      <c r="F38" s="22" t="s">
        <v>12</v>
      </c>
      <c r="G38" s="38" t="s">
        <v>567</v>
      </c>
      <c r="H38" t="s">
        <v>553</v>
      </c>
      <c r="J38" s="9">
        <f t="shared" si="1"/>
        <v>1.4104166666666667</v>
      </c>
      <c r="K38" s="12">
        <f t="shared" si="6"/>
        <v>0.1</v>
      </c>
      <c r="L38" s="12">
        <f t="shared" si="5"/>
        <v>-1</v>
      </c>
      <c r="O38" s="9"/>
    </row>
    <row r="39" spans="1:15" x14ac:dyDescent="0.2">
      <c r="A39">
        <v>1</v>
      </c>
      <c r="D39" s="9">
        <v>1.778472222222222</v>
      </c>
      <c r="E39" s="6" t="s">
        <v>566</v>
      </c>
      <c r="F39" s="1" t="s">
        <v>9</v>
      </c>
      <c r="G39" s="38" t="s">
        <v>568</v>
      </c>
      <c r="J39" s="9">
        <f t="shared" si="1"/>
        <v>1.4187499999999997</v>
      </c>
      <c r="K39" s="12">
        <f t="shared" si="6"/>
        <v>0.1</v>
      </c>
      <c r="L39" s="12">
        <f t="shared" si="5"/>
        <v>-1</v>
      </c>
      <c r="O39" s="9"/>
    </row>
    <row r="40" spans="1:15" x14ac:dyDescent="0.2">
      <c r="B40">
        <v>1</v>
      </c>
      <c r="D40" s="9">
        <v>1.8027777777777778</v>
      </c>
      <c r="E40" s="6" t="s">
        <v>569</v>
      </c>
      <c r="F40" s="1" t="s">
        <v>5</v>
      </c>
      <c r="G40" s="38" t="s">
        <v>571</v>
      </c>
      <c r="H40" t="s">
        <v>572</v>
      </c>
      <c r="J40" s="9">
        <f t="shared" si="1"/>
        <v>1.4430555555555555</v>
      </c>
      <c r="K40" s="12">
        <f t="shared" si="6"/>
        <v>-1</v>
      </c>
      <c r="L40" s="12">
        <f t="shared" si="5"/>
        <v>0.2</v>
      </c>
      <c r="O40" s="9"/>
    </row>
    <row r="41" spans="1:15" x14ac:dyDescent="0.2">
      <c r="A41">
        <v>1</v>
      </c>
      <c r="D41" s="9">
        <v>1.8194444444444444</v>
      </c>
      <c r="E41" s="6" t="s">
        <v>570</v>
      </c>
      <c r="F41" s="1" t="s">
        <v>573</v>
      </c>
      <c r="G41" s="38" t="s">
        <v>574</v>
      </c>
      <c r="H41" t="s">
        <v>575</v>
      </c>
      <c r="J41" s="9">
        <f t="shared" si="1"/>
        <v>1.4597222222222221</v>
      </c>
      <c r="K41" s="12">
        <f t="shared" si="6"/>
        <v>0.1</v>
      </c>
      <c r="L41" s="12">
        <f t="shared" si="5"/>
        <v>-1</v>
      </c>
      <c r="O41" s="9"/>
    </row>
    <row r="42" spans="1:15" x14ac:dyDescent="0.2">
      <c r="A42">
        <v>1</v>
      </c>
      <c r="D42" s="9">
        <v>1.9513888888888891</v>
      </c>
      <c r="E42" s="6" t="s">
        <v>577</v>
      </c>
      <c r="F42" s="1" t="s">
        <v>5</v>
      </c>
      <c r="H42" t="s">
        <v>576</v>
      </c>
      <c r="J42" s="9">
        <f t="shared" si="1"/>
        <v>1.5916666666666668</v>
      </c>
      <c r="K42" s="12">
        <f t="shared" si="6"/>
        <v>0.1</v>
      </c>
      <c r="L42" s="12">
        <f t="shared" si="5"/>
        <v>-1</v>
      </c>
      <c r="O42" s="9"/>
    </row>
    <row r="43" spans="1:15" x14ac:dyDescent="0.2">
      <c r="B43">
        <v>1</v>
      </c>
      <c r="D43" s="10">
        <v>2.0618055555555554</v>
      </c>
      <c r="E43" s="39" t="s">
        <v>1111</v>
      </c>
      <c r="J43" s="9">
        <f t="shared" si="1"/>
        <v>1.7020833333333332</v>
      </c>
      <c r="K43" s="12">
        <f t="shared" si="6"/>
        <v>-1</v>
      </c>
      <c r="L43" s="12">
        <f t="shared" si="5"/>
        <v>0.2</v>
      </c>
      <c r="O43" s="9"/>
    </row>
    <row r="44" spans="1:15" x14ac:dyDescent="0.2">
      <c r="A44">
        <v>1</v>
      </c>
      <c r="D44" s="10">
        <v>2.0833333333333335</v>
      </c>
      <c r="E44" s="39" t="s">
        <v>1111</v>
      </c>
      <c r="J44" s="9">
        <f t="shared" si="1"/>
        <v>1.7236111111111112</v>
      </c>
      <c r="K44" s="12">
        <f t="shared" si="6"/>
        <v>0.1</v>
      </c>
      <c r="L44" s="12">
        <f t="shared" si="5"/>
        <v>-1</v>
      </c>
      <c r="O44" s="9"/>
    </row>
    <row r="45" spans="1:15" x14ac:dyDescent="0.2">
      <c r="B45">
        <v>1</v>
      </c>
      <c r="D45" s="10">
        <v>2.1430555555555553</v>
      </c>
      <c r="E45" s="39" t="s">
        <v>1111</v>
      </c>
      <c r="J45" s="9">
        <f t="shared" si="1"/>
        <v>1.783333333333333</v>
      </c>
      <c r="K45" s="12">
        <f t="shared" si="6"/>
        <v>-1</v>
      </c>
      <c r="L45" s="12">
        <f t="shared" si="5"/>
        <v>0.2</v>
      </c>
      <c r="O45" s="9"/>
    </row>
    <row r="46" spans="1:15" x14ac:dyDescent="0.2">
      <c r="A46">
        <v>1</v>
      </c>
      <c r="D46" s="10">
        <v>2.1590277777777778</v>
      </c>
      <c r="E46" s="39" t="s">
        <v>577</v>
      </c>
      <c r="F46" s="25" t="s">
        <v>530</v>
      </c>
      <c r="G46" s="40" t="s">
        <v>1112</v>
      </c>
      <c r="J46" s="9">
        <f t="shared" si="1"/>
        <v>1.7993055555555555</v>
      </c>
      <c r="K46" s="12">
        <f t="shared" si="6"/>
        <v>0.1</v>
      </c>
      <c r="L46" s="12">
        <f t="shared" si="5"/>
        <v>-1</v>
      </c>
      <c r="O46" s="9"/>
    </row>
    <row r="47" spans="1:15" x14ac:dyDescent="0.2">
      <c r="B47">
        <v>1</v>
      </c>
      <c r="D47" s="10">
        <v>2.1902777777777778</v>
      </c>
      <c r="E47" s="39" t="s">
        <v>1111</v>
      </c>
      <c r="F47" s="25"/>
      <c r="G47" s="40"/>
      <c r="J47" s="9">
        <f t="shared" si="1"/>
        <v>1.8305555555555555</v>
      </c>
      <c r="K47" s="12">
        <f t="shared" si="6"/>
        <v>-1</v>
      </c>
      <c r="L47" s="12">
        <f t="shared" si="5"/>
        <v>0.2</v>
      </c>
      <c r="O47" s="9"/>
    </row>
    <row r="48" spans="1:15" x14ac:dyDescent="0.2">
      <c r="B48">
        <v>1</v>
      </c>
      <c r="D48" s="10">
        <v>2.1951388888888888</v>
      </c>
      <c r="E48" s="39" t="s">
        <v>1111</v>
      </c>
      <c r="F48" s="25"/>
      <c r="G48" s="40"/>
      <c r="J48" s="9">
        <f t="shared" si="1"/>
        <v>1.8354166666666665</v>
      </c>
      <c r="K48" s="12">
        <f t="shared" si="6"/>
        <v>-1</v>
      </c>
      <c r="L48" s="12">
        <f t="shared" si="5"/>
        <v>0.2</v>
      </c>
      <c r="O48" s="9"/>
    </row>
    <row r="49" spans="1:15" x14ac:dyDescent="0.2">
      <c r="A49">
        <v>1</v>
      </c>
      <c r="D49" s="9">
        <v>0</v>
      </c>
      <c r="E49" s="6" t="s">
        <v>578</v>
      </c>
      <c r="F49" s="1" t="s">
        <v>4</v>
      </c>
      <c r="G49" s="21" t="s">
        <v>581</v>
      </c>
      <c r="H49" t="s">
        <v>579</v>
      </c>
      <c r="J49" s="9">
        <f>D49+$O$2</f>
        <v>1.9166666666666667</v>
      </c>
      <c r="K49" s="12">
        <f t="shared" ref="K49" si="7">IF(A49&gt;0,A49*K$3,-1)</f>
        <v>0.1</v>
      </c>
      <c r="L49" s="12">
        <f t="shared" ref="L49" si="8">IF(B49&gt;0,B49*L$3,-1)</f>
        <v>-1</v>
      </c>
      <c r="O49" s="9"/>
    </row>
    <row r="50" spans="1:15" x14ac:dyDescent="0.2">
      <c r="A50">
        <v>1</v>
      </c>
      <c r="D50" s="9">
        <v>6.9444444444444441E-3</v>
      </c>
      <c r="E50" s="6" t="s">
        <v>515</v>
      </c>
      <c r="F50" s="1" t="s">
        <v>580</v>
      </c>
      <c r="G50" s="21" t="s">
        <v>582</v>
      </c>
      <c r="H50" s="42" t="s">
        <v>583</v>
      </c>
      <c r="J50" s="9">
        <f t="shared" ref="J50:J56" si="9">D50+$O$2</f>
        <v>1.9236111111111112</v>
      </c>
      <c r="K50" s="12">
        <f t="shared" si="6"/>
        <v>0.1</v>
      </c>
      <c r="L50" s="12">
        <f t="shared" si="5"/>
        <v>-1</v>
      </c>
      <c r="O50" s="9"/>
    </row>
    <row r="51" spans="1:15" x14ac:dyDescent="0.2">
      <c r="B51">
        <v>1</v>
      </c>
      <c r="D51" s="9">
        <v>0.14652777777777778</v>
      </c>
      <c r="E51" s="6" t="s">
        <v>569</v>
      </c>
      <c r="F51" s="1" t="s">
        <v>584</v>
      </c>
      <c r="G51" s="21" t="s">
        <v>585</v>
      </c>
      <c r="H51" t="s">
        <v>553</v>
      </c>
      <c r="J51" s="9">
        <f t="shared" si="9"/>
        <v>2.0631944444444446</v>
      </c>
      <c r="K51" s="12">
        <f t="shared" si="6"/>
        <v>-1</v>
      </c>
      <c r="L51" s="12">
        <f t="shared" si="5"/>
        <v>0.2</v>
      </c>
      <c r="O51" s="9"/>
    </row>
    <row r="52" spans="1:15" x14ac:dyDescent="0.2">
      <c r="B52">
        <v>1</v>
      </c>
      <c r="D52" s="9">
        <v>0.17500000000000002</v>
      </c>
      <c r="E52" s="6" t="s">
        <v>515</v>
      </c>
      <c r="F52" s="1" t="s">
        <v>4</v>
      </c>
      <c r="H52" t="s">
        <v>586</v>
      </c>
      <c r="J52" s="9">
        <f t="shared" si="9"/>
        <v>2.0916666666666668</v>
      </c>
      <c r="K52" s="12">
        <f t="shared" si="6"/>
        <v>-1</v>
      </c>
      <c r="L52" s="12">
        <f t="shared" si="5"/>
        <v>0.2</v>
      </c>
      <c r="O52" s="9"/>
    </row>
    <row r="53" spans="1:15" x14ac:dyDescent="0.2">
      <c r="A53">
        <v>1</v>
      </c>
      <c r="D53" s="9">
        <v>0.24097222222222223</v>
      </c>
      <c r="E53" s="6" t="s">
        <v>587</v>
      </c>
      <c r="F53" s="1" t="s">
        <v>588</v>
      </c>
      <c r="G53" s="21" t="s">
        <v>589</v>
      </c>
      <c r="H53" t="s">
        <v>553</v>
      </c>
      <c r="J53" s="9">
        <f t="shared" si="9"/>
        <v>2.1576388888888891</v>
      </c>
      <c r="K53" s="12">
        <f t="shared" si="6"/>
        <v>0.1</v>
      </c>
      <c r="L53" s="12">
        <f t="shared" si="5"/>
        <v>-1</v>
      </c>
      <c r="O53" s="9"/>
    </row>
    <row r="54" spans="1:15" x14ac:dyDescent="0.2">
      <c r="A54">
        <v>1</v>
      </c>
      <c r="D54" s="9">
        <v>0.25069444444444444</v>
      </c>
      <c r="E54" s="6" t="s">
        <v>515</v>
      </c>
      <c r="F54" s="1" t="s">
        <v>14</v>
      </c>
      <c r="H54" t="s">
        <v>590</v>
      </c>
      <c r="J54" s="9">
        <f t="shared" si="9"/>
        <v>2.1673611111111111</v>
      </c>
      <c r="K54" s="12">
        <f t="shared" si="6"/>
        <v>0.1</v>
      </c>
      <c r="L54" s="12">
        <f t="shared" si="5"/>
        <v>-1</v>
      </c>
      <c r="O54" s="9"/>
    </row>
    <row r="55" spans="1:15" x14ac:dyDescent="0.2">
      <c r="B55">
        <v>1</v>
      </c>
      <c r="D55" s="9">
        <v>0.35625000000000001</v>
      </c>
      <c r="E55" s="6" t="s">
        <v>569</v>
      </c>
      <c r="F55" s="1" t="s">
        <v>591</v>
      </c>
      <c r="J55" s="9">
        <f t="shared" si="9"/>
        <v>2.2729166666666667</v>
      </c>
      <c r="K55" s="12">
        <f t="shared" si="6"/>
        <v>-1</v>
      </c>
      <c r="L55" s="12">
        <f t="shared" si="5"/>
        <v>0.2</v>
      </c>
      <c r="O55" s="9"/>
    </row>
    <row r="56" spans="1:15" x14ac:dyDescent="0.2">
      <c r="A56">
        <v>1</v>
      </c>
      <c r="D56" s="9">
        <v>0.38263888888888892</v>
      </c>
      <c r="E56" s="6" t="s">
        <v>587</v>
      </c>
      <c r="F56" s="1" t="s">
        <v>14</v>
      </c>
      <c r="J56" s="9">
        <f t="shared" si="9"/>
        <v>2.2993055555555557</v>
      </c>
      <c r="K56" s="12">
        <f t="shared" si="6"/>
        <v>0.1</v>
      </c>
      <c r="L56" s="12">
        <f t="shared" si="5"/>
        <v>-1</v>
      </c>
      <c r="O56" s="9"/>
    </row>
    <row r="57" spans="1:15" x14ac:dyDescent="0.2">
      <c r="D57" s="9"/>
      <c r="J57" s="9"/>
      <c r="K57" s="12"/>
      <c r="L57" s="12"/>
      <c r="O57" s="9"/>
    </row>
    <row r="58" spans="1:15" x14ac:dyDescent="0.2">
      <c r="D58" s="9"/>
    </row>
    <row r="59" spans="1:15" x14ac:dyDescent="0.2">
      <c r="B59" s="5"/>
      <c r="D59" s="9"/>
      <c r="E59" s="7"/>
      <c r="F59"/>
    </row>
    <row r="60" spans="1:15" x14ac:dyDescent="0.2">
      <c r="B60" s="5"/>
      <c r="D60" s="9"/>
      <c r="E60" s="7"/>
      <c r="F60"/>
    </row>
    <row r="61" spans="1:15" x14ac:dyDescent="0.2">
      <c r="F61"/>
    </row>
    <row r="62" spans="1:15" x14ac:dyDescent="0.2">
      <c r="A62">
        <f>SUM(A5:A58)</f>
        <v>35</v>
      </c>
      <c r="B62">
        <f>SUM(B5:B58)</f>
        <v>23</v>
      </c>
      <c r="D62">
        <f>A62+B62-6</f>
        <v>52</v>
      </c>
      <c r="E62" s="8"/>
      <c r="F62"/>
    </row>
    <row r="63" spans="1:15" x14ac:dyDescent="0.2">
      <c r="E63" s="8"/>
      <c r="F63"/>
    </row>
    <row r="65" spans="5:6" ht="32" x14ac:dyDescent="0.2">
      <c r="E65" s="7" t="s">
        <v>565</v>
      </c>
      <c r="F65"/>
    </row>
    <row r="66" spans="5:6" x14ac:dyDescent="0.2">
      <c r="F66"/>
    </row>
    <row r="67" spans="5:6" x14ac:dyDescent="0.2">
      <c r="F67"/>
    </row>
    <row r="68" spans="5:6" x14ac:dyDescent="0.2">
      <c r="E68"/>
      <c r="F68"/>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85"/>
  <sheetViews>
    <sheetView topLeftCell="A3" zoomScale="125" zoomScaleNormal="125" zoomScalePageLayoutView="125" workbookViewId="0">
      <selection activeCell="B22" sqref="B22"/>
    </sheetView>
  </sheetViews>
  <sheetFormatPr baseColWidth="10" defaultRowHeight="16" x14ac:dyDescent="0.2"/>
  <cols>
    <col min="2" max="2" width="89.83203125" style="1" customWidth="1"/>
    <col min="3" max="3" width="3.6640625" customWidth="1"/>
    <col min="4" max="4" width="3.1640625" bestFit="1" customWidth="1"/>
  </cols>
  <sheetData>
    <row r="3" spans="2:2" x14ac:dyDescent="0.2">
      <c r="B3" s="28" t="s">
        <v>15</v>
      </c>
    </row>
    <row r="4" spans="2:2" x14ac:dyDescent="0.2">
      <c r="B4" s="29" t="s">
        <v>16</v>
      </c>
    </row>
    <row r="5" spans="2:2" x14ac:dyDescent="0.2">
      <c r="B5" s="29"/>
    </row>
    <row r="6" spans="2:2" x14ac:dyDescent="0.2">
      <c r="B6" s="29" t="s">
        <v>17</v>
      </c>
    </row>
    <row r="7" spans="2:2" x14ac:dyDescent="0.2">
      <c r="B7" s="29" t="s">
        <v>18</v>
      </c>
    </row>
    <row r="8" spans="2:2" ht="28" x14ac:dyDescent="0.2">
      <c r="B8" s="29" t="s">
        <v>19</v>
      </c>
    </row>
    <row r="9" spans="2:2" x14ac:dyDescent="0.2">
      <c r="B9" s="29"/>
    </row>
    <row r="10" spans="2:2" x14ac:dyDescent="0.2">
      <c r="B10" s="29" t="s">
        <v>20</v>
      </c>
    </row>
    <row r="11" spans="2:2" x14ac:dyDescent="0.2">
      <c r="B11" s="29" t="s">
        <v>21</v>
      </c>
    </row>
    <row r="12" spans="2:2" x14ac:dyDescent="0.2">
      <c r="B12" s="29"/>
    </row>
    <row r="13" spans="2:2" x14ac:dyDescent="0.2">
      <c r="B13" s="29" t="s">
        <v>22</v>
      </c>
    </row>
    <row r="14" spans="2:2" x14ac:dyDescent="0.2">
      <c r="B14" s="29" t="s">
        <v>23</v>
      </c>
    </row>
    <row r="15" spans="2:2" x14ac:dyDescent="0.2">
      <c r="B15" s="29" t="s">
        <v>24</v>
      </c>
    </row>
    <row r="16" spans="2:2" x14ac:dyDescent="0.2">
      <c r="B16" s="29" t="s">
        <v>25</v>
      </c>
    </row>
    <row r="17" spans="2:4" x14ac:dyDescent="0.2">
      <c r="B17" s="29" t="s">
        <v>26</v>
      </c>
    </row>
    <row r="18" spans="2:4" x14ac:dyDescent="0.2">
      <c r="B18" s="29"/>
    </row>
    <row r="19" spans="2:4" x14ac:dyDescent="0.2">
      <c r="B19" s="29" t="s">
        <v>27</v>
      </c>
    </row>
    <row r="20" spans="2:4" x14ac:dyDescent="0.2">
      <c r="B20" s="29" t="s">
        <v>28</v>
      </c>
    </row>
    <row r="21" spans="2:4" x14ac:dyDescent="0.2">
      <c r="B21" s="29"/>
    </row>
    <row r="22" spans="2:4" x14ac:dyDescent="0.2">
      <c r="B22" s="29" t="s">
        <v>29</v>
      </c>
      <c r="D22">
        <v>0</v>
      </c>
    </row>
    <row r="23" spans="2:4" x14ac:dyDescent="0.2">
      <c r="B23" s="29" t="s">
        <v>30</v>
      </c>
    </row>
    <row r="24" spans="2:4" x14ac:dyDescent="0.2">
      <c r="B24" s="29"/>
    </row>
    <row r="25" spans="2:4" x14ac:dyDescent="0.2">
      <c r="B25" s="29" t="s">
        <v>31</v>
      </c>
      <c r="D25">
        <v>2</v>
      </c>
    </row>
    <row r="26" spans="2:4" x14ac:dyDescent="0.2">
      <c r="B26" s="29" t="s">
        <v>32</v>
      </c>
    </row>
    <row r="27" spans="2:4" x14ac:dyDescent="0.2">
      <c r="B27" s="29"/>
    </row>
    <row r="28" spans="2:4" x14ac:dyDescent="0.2">
      <c r="B28" s="29" t="s">
        <v>33</v>
      </c>
    </row>
    <row r="29" spans="2:4" x14ac:dyDescent="0.2">
      <c r="B29" s="29"/>
    </row>
    <row r="30" spans="2:4" x14ac:dyDescent="0.2">
      <c r="B30" s="29" t="s">
        <v>34</v>
      </c>
    </row>
    <row r="31" spans="2:4" x14ac:dyDescent="0.2">
      <c r="B31" s="29" t="s">
        <v>35</v>
      </c>
      <c r="D31">
        <v>0</v>
      </c>
    </row>
    <row r="32" spans="2:4" x14ac:dyDescent="0.2">
      <c r="B32" s="29"/>
    </row>
    <row r="33" spans="2:4" x14ac:dyDescent="0.2">
      <c r="B33" s="29" t="s">
        <v>36</v>
      </c>
    </row>
    <row r="34" spans="2:4" x14ac:dyDescent="0.2">
      <c r="B34" s="29"/>
    </row>
    <row r="35" spans="2:4" x14ac:dyDescent="0.2">
      <c r="B35" s="29" t="s">
        <v>37</v>
      </c>
    </row>
    <row r="36" spans="2:4" x14ac:dyDescent="0.2">
      <c r="B36" s="29" t="s">
        <v>38</v>
      </c>
    </row>
    <row r="37" spans="2:4" x14ac:dyDescent="0.2">
      <c r="B37" s="29"/>
    </row>
    <row r="38" spans="2:4" x14ac:dyDescent="0.2">
      <c r="B38" s="29" t="s">
        <v>39</v>
      </c>
    </row>
    <row r="39" spans="2:4" x14ac:dyDescent="0.2">
      <c r="B39" s="29" t="s">
        <v>40</v>
      </c>
      <c r="D39">
        <v>0</v>
      </c>
    </row>
    <row r="40" spans="2:4" x14ac:dyDescent="0.2">
      <c r="B40" s="29" t="s">
        <v>41</v>
      </c>
    </row>
    <row r="41" spans="2:4" x14ac:dyDescent="0.2">
      <c r="B41" s="29" t="s">
        <v>42</v>
      </c>
    </row>
    <row r="42" spans="2:4" x14ac:dyDescent="0.2">
      <c r="B42" s="29" t="s">
        <v>43</v>
      </c>
    </row>
    <row r="43" spans="2:4" x14ac:dyDescent="0.2">
      <c r="B43" s="29" t="s">
        <v>44</v>
      </c>
    </row>
    <row r="44" spans="2:4" x14ac:dyDescent="0.2">
      <c r="B44" s="29" t="s">
        <v>45</v>
      </c>
      <c r="D44">
        <v>0</v>
      </c>
    </row>
    <row r="45" spans="2:4" x14ac:dyDescent="0.2">
      <c r="B45" s="29" t="s">
        <v>46</v>
      </c>
    </row>
    <row r="46" spans="2:4" x14ac:dyDescent="0.2">
      <c r="B46" s="29" t="s">
        <v>47</v>
      </c>
    </row>
    <row r="47" spans="2:4" x14ac:dyDescent="0.2">
      <c r="B47" s="29" t="s">
        <v>48</v>
      </c>
    </row>
    <row r="48" spans="2:4" x14ac:dyDescent="0.2">
      <c r="B48" s="29" t="s">
        <v>49</v>
      </c>
    </row>
    <row r="49" spans="2:4" x14ac:dyDescent="0.2">
      <c r="B49" s="29"/>
    </row>
    <row r="50" spans="2:4" x14ac:dyDescent="0.2">
      <c r="B50" s="29" t="s">
        <v>50</v>
      </c>
    </row>
    <row r="51" spans="2:4" x14ac:dyDescent="0.2">
      <c r="B51" s="29" t="s">
        <v>51</v>
      </c>
    </row>
    <row r="52" spans="2:4" x14ac:dyDescent="0.2">
      <c r="B52" s="29" t="s">
        <v>52</v>
      </c>
      <c r="D52">
        <v>0</v>
      </c>
    </row>
    <row r="53" spans="2:4" x14ac:dyDescent="0.2">
      <c r="B53" s="29" t="s">
        <v>53</v>
      </c>
    </row>
    <row r="54" spans="2:4" x14ac:dyDescent="0.2">
      <c r="B54" s="29" t="s">
        <v>54</v>
      </c>
    </row>
    <row r="55" spans="2:4" ht="28" x14ac:dyDescent="0.2">
      <c r="B55" s="29" t="s">
        <v>55</v>
      </c>
    </row>
    <row r="56" spans="2:4" x14ac:dyDescent="0.2">
      <c r="B56" s="29" t="s">
        <v>56</v>
      </c>
    </row>
    <row r="57" spans="2:4" x14ac:dyDescent="0.2">
      <c r="B57" s="29" t="s">
        <v>57</v>
      </c>
    </row>
    <row r="58" spans="2:4" x14ac:dyDescent="0.2">
      <c r="B58" s="29"/>
    </row>
    <row r="59" spans="2:4" x14ac:dyDescent="0.2">
      <c r="B59" s="29" t="s">
        <v>58</v>
      </c>
    </row>
    <row r="60" spans="2:4" x14ac:dyDescent="0.2">
      <c r="B60" s="29"/>
    </row>
    <row r="61" spans="2:4" x14ac:dyDescent="0.2">
      <c r="B61" s="29" t="s">
        <v>59</v>
      </c>
    </row>
    <row r="62" spans="2:4" x14ac:dyDescent="0.2">
      <c r="B62" s="29" t="s">
        <v>60</v>
      </c>
    </row>
    <row r="63" spans="2:4" x14ac:dyDescent="0.2">
      <c r="B63" s="29" t="s">
        <v>61</v>
      </c>
      <c r="D63">
        <v>0</v>
      </c>
    </row>
    <row r="64" spans="2:4" x14ac:dyDescent="0.2">
      <c r="B64" s="29"/>
    </row>
    <row r="65" spans="2:4" x14ac:dyDescent="0.2">
      <c r="B65" s="29" t="s">
        <v>62</v>
      </c>
    </row>
    <row r="66" spans="2:4" x14ac:dyDescent="0.2">
      <c r="B66" s="29"/>
    </row>
    <row r="67" spans="2:4" x14ac:dyDescent="0.2">
      <c r="B67" s="29" t="s">
        <v>63</v>
      </c>
    </row>
    <row r="68" spans="2:4" x14ac:dyDescent="0.2">
      <c r="B68" s="29"/>
    </row>
    <row r="69" spans="2:4" x14ac:dyDescent="0.2">
      <c r="B69" s="29" t="s">
        <v>64</v>
      </c>
    </row>
    <row r="70" spans="2:4" x14ac:dyDescent="0.2">
      <c r="B70" s="29" t="s">
        <v>65</v>
      </c>
    </row>
    <row r="71" spans="2:4" x14ac:dyDescent="0.2">
      <c r="B71" s="29" t="s">
        <v>66</v>
      </c>
      <c r="D71">
        <v>0</v>
      </c>
    </row>
    <row r="72" spans="2:4" x14ac:dyDescent="0.2">
      <c r="B72" s="29" t="s">
        <v>67</v>
      </c>
    </row>
    <row r="73" spans="2:4" x14ac:dyDescent="0.2">
      <c r="B73" s="29" t="s">
        <v>68</v>
      </c>
    </row>
    <row r="74" spans="2:4" x14ac:dyDescent="0.2">
      <c r="B74" s="29" t="s">
        <v>69</v>
      </c>
    </row>
    <row r="75" spans="2:4" x14ac:dyDescent="0.2">
      <c r="B75" s="29" t="s">
        <v>70</v>
      </c>
      <c r="D75">
        <v>4</v>
      </c>
    </row>
    <row r="76" spans="2:4" x14ac:dyDescent="0.2">
      <c r="B76" s="29" t="s">
        <v>71</v>
      </c>
    </row>
    <row r="77" spans="2:4" x14ac:dyDescent="0.2">
      <c r="B77" s="29" t="s">
        <v>72</v>
      </c>
      <c r="D77">
        <v>0</v>
      </c>
    </row>
    <row r="78" spans="2:4" x14ac:dyDescent="0.2">
      <c r="B78" s="29" t="s">
        <v>73</v>
      </c>
      <c r="D78">
        <v>0</v>
      </c>
    </row>
    <row r="79" spans="2:4" x14ac:dyDescent="0.2">
      <c r="B79" s="29" t="s">
        <v>74</v>
      </c>
    </row>
    <row r="80" spans="2:4" x14ac:dyDescent="0.2">
      <c r="B80" s="29" t="s">
        <v>75</v>
      </c>
    </row>
    <row r="81" spans="2:2" x14ac:dyDescent="0.2">
      <c r="B81" s="29" t="s">
        <v>76</v>
      </c>
    </row>
    <row r="82" spans="2:2" x14ac:dyDescent="0.2">
      <c r="B82" s="29"/>
    </row>
    <row r="83" spans="2:2" x14ac:dyDescent="0.2">
      <c r="B83" s="29" t="s">
        <v>77</v>
      </c>
    </row>
    <row r="84" spans="2:2" x14ac:dyDescent="0.2">
      <c r="B84" s="29" t="s">
        <v>78</v>
      </c>
    </row>
    <row r="85" spans="2:2" x14ac:dyDescent="0.2">
      <c r="B85" s="29" t="s">
        <v>79</v>
      </c>
    </row>
    <row r="86" spans="2:2" x14ac:dyDescent="0.2">
      <c r="B86" s="29"/>
    </row>
    <row r="87" spans="2:2" ht="28" x14ac:dyDescent="0.2">
      <c r="B87" s="29" t="s">
        <v>80</v>
      </c>
    </row>
    <row r="88" spans="2:2" x14ac:dyDescent="0.2">
      <c r="B88" s="29"/>
    </row>
    <row r="89" spans="2:2" x14ac:dyDescent="0.2">
      <c r="B89" s="29" t="s">
        <v>81</v>
      </c>
    </row>
    <row r="90" spans="2:2" x14ac:dyDescent="0.2">
      <c r="B90" s="29" t="s">
        <v>82</v>
      </c>
    </row>
    <row r="91" spans="2:2" x14ac:dyDescent="0.2">
      <c r="B91" s="29"/>
    </row>
    <row r="92" spans="2:2" ht="28" x14ac:dyDescent="0.2">
      <c r="B92" s="29" t="s">
        <v>83</v>
      </c>
    </row>
    <row r="93" spans="2:2" x14ac:dyDescent="0.2">
      <c r="B93" s="29"/>
    </row>
    <row r="94" spans="2:2" x14ac:dyDescent="0.2">
      <c r="B94" s="29" t="s">
        <v>84</v>
      </c>
    </row>
    <row r="95" spans="2:2" x14ac:dyDescent="0.2">
      <c r="B95" s="29" t="s">
        <v>85</v>
      </c>
    </row>
    <row r="96" spans="2:2" x14ac:dyDescent="0.2">
      <c r="B96" s="29"/>
    </row>
    <row r="97" spans="2:4" x14ac:dyDescent="0.2">
      <c r="B97" s="29" t="s">
        <v>86</v>
      </c>
    </row>
    <row r="98" spans="2:4" x14ac:dyDescent="0.2">
      <c r="B98" s="29"/>
    </row>
    <row r="99" spans="2:4" x14ac:dyDescent="0.2">
      <c r="B99" s="29" t="s">
        <v>87</v>
      </c>
    </row>
    <row r="100" spans="2:4" x14ac:dyDescent="0.2">
      <c r="B100" s="29" t="s">
        <v>88</v>
      </c>
    </row>
    <row r="101" spans="2:4" x14ac:dyDescent="0.2">
      <c r="B101" s="29" t="s">
        <v>89</v>
      </c>
      <c r="D101">
        <v>0</v>
      </c>
    </row>
    <row r="102" spans="2:4" x14ac:dyDescent="0.2">
      <c r="B102" s="29" t="s">
        <v>90</v>
      </c>
    </row>
    <row r="103" spans="2:4" x14ac:dyDescent="0.2">
      <c r="B103" s="29" t="s">
        <v>91</v>
      </c>
    </row>
    <row r="104" spans="2:4" x14ac:dyDescent="0.2">
      <c r="B104" s="29" t="s">
        <v>92</v>
      </c>
    </row>
    <row r="105" spans="2:4" x14ac:dyDescent="0.2">
      <c r="B105" s="29" t="s">
        <v>93</v>
      </c>
    </row>
    <row r="106" spans="2:4" x14ac:dyDescent="0.2">
      <c r="B106" s="29" t="s">
        <v>94</v>
      </c>
    </row>
    <row r="107" spans="2:4" x14ac:dyDescent="0.2">
      <c r="B107" s="29" t="s">
        <v>95</v>
      </c>
    </row>
    <row r="108" spans="2:4" x14ac:dyDescent="0.2">
      <c r="B108" s="29" t="s">
        <v>96</v>
      </c>
    </row>
    <row r="109" spans="2:4" x14ac:dyDescent="0.2">
      <c r="B109" s="29"/>
    </row>
    <row r="110" spans="2:4" x14ac:dyDescent="0.2">
      <c r="B110" s="29" t="s">
        <v>97</v>
      </c>
    </row>
    <row r="111" spans="2:4" x14ac:dyDescent="0.2">
      <c r="B111" s="29"/>
    </row>
    <row r="112" spans="2:4" x14ac:dyDescent="0.2">
      <c r="B112" s="29" t="s">
        <v>98</v>
      </c>
    </row>
    <row r="113" spans="2:4" x14ac:dyDescent="0.2">
      <c r="B113" s="29" t="s">
        <v>99</v>
      </c>
    </row>
    <row r="114" spans="2:4" x14ac:dyDescent="0.2">
      <c r="B114" s="29" t="s">
        <v>100</v>
      </c>
    </row>
    <row r="115" spans="2:4" x14ac:dyDescent="0.2">
      <c r="B115" s="29"/>
    </row>
    <row r="116" spans="2:4" x14ac:dyDescent="0.2">
      <c r="B116" s="29" t="s">
        <v>101</v>
      </c>
    </row>
    <row r="117" spans="2:4" x14ac:dyDescent="0.2">
      <c r="B117" s="29"/>
    </row>
    <row r="118" spans="2:4" x14ac:dyDescent="0.2">
      <c r="B118" s="29" t="s">
        <v>102</v>
      </c>
      <c r="D118">
        <v>0</v>
      </c>
    </row>
    <row r="119" spans="2:4" x14ac:dyDescent="0.2">
      <c r="B119" s="29" t="s">
        <v>103</v>
      </c>
    </row>
    <row r="120" spans="2:4" x14ac:dyDescent="0.2">
      <c r="B120" s="29" t="s">
        <v>104</v>
      </c>
      <c r="D120">
        <v>0</v>
      </c>
    </row>
    <row r="121" spans="2:4" x14ac:dyDescent="0.2">
      <c r="B121" s="29" t="s">
        <v>105</v>
      </c>
      <c r="D121">
        <v>0</v>
      </c>
    </row>
    <row r="122" spans="2:4" x14ac:dyDescent="0.2">
      <c r="B122" s="29" t="s">
        <v>106</v>
      </c>
    </row>
    <row r="123" spans="2:4" x14ac:dyDescent="0.2">
      <c r="B123" s="29" t="s">
        <v>107</v>
      </c>
    </row>
    <row r="124" spans="2:4" x14ac:dyDescent="0.2">
      <c r="B124" s="29" t="s">
        <v>108</v>
      </c>
    </row>
    <row r="125" spans="2:4" x14ac:dyDescent="0.2">
      <c r="B125" s="29" t="s">
        <v>109</v>
      </c>
    </row>
    <row r="126" spans="2:4" x14ac:dyDescent="0.2">
      <c r="B126" s="29" t="s">
        <v>110</v>
      </c>
      <c r="D126">
        <v>0</v>
      </c>
    </row>
    <row r="127" spans="2:4" x14ac:dyDescent="0.2">
      <c r="B127" s="29" t="s">
        <v>111</v>
      </c>
    </row>
    <row r="128" spans="2:4" ht="28" x14ac:dyDescent="0.2">
      <c r="B128" s="29" t="s">
        <v>112</v>
      </c>
    </row>
    <row r="129" spans="2:4" x14ac:dyDescent="0.2">
      <c r="B129" s="29" t="s">
        <v>113</v>
      </c>
    </row>
    <row r="130" spans="2:4" x14ac:dyDescent="0.2">
      <c r="B130" s="29" t="s">
        <v>114</v>
      </c>
    </row>
    <row r="131" spans="2:4" x14ac:dyDescent="0.2">
      <c r="B131" s="29"/>
    </row>
    <row r="132" spans="2:4" x14ac:dyDescent="0.2">
      <c r="B132" s="29" t="s">
        <v>115</v>
      </c>
    </row>
    <row r="133" spans="2:4" x14ac:dyDescent="0.2">
      <c r="B133" s="29"/>
    </row>
    <row r="134" spans="2:4" x14ac:dyDescent="0.2">
      <c r="B134" s="29" t="s">
        <v>116</v>
      </c>
    </row>
    <row r="135" spans="2:4" x14ac:dyDescent="0.2">
      <c r="B135" s="29" t="s">
        <v>117</v>
      </c>
    </row>
    <row r="136" spans="2:4" x14ac:dyDescent="0.2">
      <c r="B136" s="29" t="s">
        <v>118</v>
      </c>
      <c r="D136">
        <v>0</v>
      </c>
    </row>
    <row r="137" spans="2:4" x14ac:dyDescent="0.2">
      <c r="B137" s="29" t="s">
        <v>119</v>
      </c>
    </row>
    <row r="138" spans="2:4" x14ac:dyDescent="0.2">
      <c r="B138" s="29" t="s">
        <v>120</v>
      </c>
    </row>
    <row r="139" spans="2:4" x14ac:dyDescent="0.2">
      <c r="B139" s="29"/>
    </row>
    <row r="140" spans="2:4" x14ac:dyDescent="0.2">
      <c r="B140" s="29" t="s">
        <v>62</v>
      </c>
    </row>
    <row r="141" spans="2:4" x14ac:dyDescent="0.2">
      <c r="B141" s="29"/>
    </row>
    <row r="142" spans="2:4" x14ac:dyDescent="0.2">
      <c r="B142" s="29" t="s">
        <v>121</v>
      </c>
    </row>
    <row r="143" spans="2:4" x14ac:dyDescent="0.2">
      <c r="B143" s="29" t="s">
        <v>122</v>
      </c>
    </row>
    <row r="144" spans="2:4" ht="28" x14ac:dyDescent="0.2">
      <c r="B144" s="29" t="s">
        <v>123</v>
      </c>
      <c r="D144">
        <v>0</v>
      </c>
    </row>
    <row r="145" spans="2:4" x14ac:dyDescent="0.2">
      <c r="B145" s="29" t="s">
        <v>124</v>
      </c>
    </row>
    <row r="146" spans="2:4" x14ac:dyDescent="0.2">
      <c r="B146" s="29" t="s">
        <v>125</v>
      </c>
    </row>
    <row r="147" spans="2:4" x14ac:dyDescent="0.2">
      <c r="B147" s="29" t="s">
        <v>126</v>
      </c>
      <c r="D147">
        <v>0</v>
      </c>
    </row>
    <row r="148" spans="2:4" x14ac:dyDescent="0.2">
      <c r="B148" s="29" t="s">
        <v>127</v>
      </c>
    </row>
    <row r="149" spans="2:4" x14ac:dyDescent="0.2">
      <c r="B149" s="29" t="s">
        <v>128</v>
      </c>
    </row>
    <row r="150" spans="2:4" x14ac:dyDescent="0.2">
      <c r="B150" s="29" t="s">
        <v>129</v>
      </c>
    </row>
    <row r="151" spans="2:4" x14ac:dyDescent="0.2">
      <c r="B151" s="29" t="s">
        <v>130</v>
      </c>
    </row>
    <row r="152" spans="2:4" x14ac:dyDescent="0.2">
      <c r="B152" s="29"/>
    </row>
    <row r="153" spans="2:4" x14ac:dyDescent="0.2">
      <c r="B153" s="29" t="s">
        <v>131</v>
      </c>
    </row>
    <row r="154" spans="2:4" x14ac:dyDescent="0.2">
      <c r="B154" s="29"/>
    </row>
    <row r="155" spans="2:4" x14ac:dyDescent="0.2">
      <c r="B155" s="29" t="s">
        <v>132</v>
      </c>
    </row>
    <row r="156" spans="2:4" x14ac:dyDescent="0.2">
      <c r="B156" s="29" t="s">
        <v>133</v>
      </c>
    </row>
    <row r="157" spans="2:4" x14ac:dyDescent="0.2">
      <c r="B157" s="29" t="s">
        <v>134</v>
      </c>
    </row>
    <row r="158" spans="2:4" x14ac:dyDescent="0.2">
      <c r="B158" s="29" t="s">
        <v>135</v>
      </c>
    </row>
    <row r="159" spans="2:4" x14ac:dyDescent="0.2">
      <c r="B159" s="29" t="s">
        <v>136</v>
      </c>
      <c r="D159">
        <v>2</v>
      </c>
    </row>
    <row r="160" spans="2:4" x14ac:dyDescent="0.2">
      <c r="B160" s="29" t="s">
        <v>137</v>
      </c>
    </row>
    <row r="161" spans="2:4" x14ac:dyDescent="0.2">
      <c r="B161" s="29" t="s">
        <v>138</v>
      </c>
    </row>
    <row r="162" spans="2:4" x14ac:dyDescent="0.2">
      <c r="B162" s="29" t="s">
        <v>139</v>
      </c>
    </row>
    <row r="163" spans="2:4" x14ac:dyDescent="0.2">
      <c r="B163" s="29" t="s">
        <v>140</v>
      </c>
    </row>
    <row r="164" spans="2:4" x14ac:dyDescent="0.2">
      <c r="B164" s="29"/>
    </row>
    <row r="165" spans="2:4" x14ac:dyDescent="0.2">
      <c r="B165" s="29" t="s">
        <v>141</v>
      </c>
    </row>
    <row r="166" spans="2:4" x14ac:dyDescent="0.2">
      <c r="B166" s="29"/>
    </row>
    <row r="167" spans="2:4" x14ac:dyDescent="0.2">
      <c r="B167" s="29" t="s">
        <v>142</v>
      </c>
    </row>
    <row r="168" spans="2:4" ht="28" x14ac:dyDescent="0.2">
      <c r="B168" s="29" t="s">
        <v>143</v>
      </c>
      <c r="D168">
        <v>0</v>
      </c>
    </row>
    <row r="169" spans="2:4" x14ac:dyDescent="0.2">
      <c r="B169" s="29" t="s">
        <v>144</v>
      </c>
    </row>
    <row r="170" spans="2:4" x14ac:dyDescent="0.2">
      <c r="B170" s="29"/>
    </row>
    <row r="171" spans="2:4" x14ac:dyDescent="0.2">
      <c r="B171" s="29" t="s">
        <v>145</v>
      </c>
    </row>
    <row r="172" spans="2:4" x14ac:dyDescent="0.2">
      <c r="B172" s="29"/>
    </row>
    <row r="173" spans="2:4" x14ac:dyDescent="0.2">
      <c r="B173" s="29" t="s">
        <v>146</v>
      </c>
    </row>
    <row r="174" spans="2:4" x14ac:dyDescent="0.2">
      <c r="B174" s="29" t="s">
        <v>147</v>
      </c>
    </row>
    <row r="175" spans="2:4" x14ac:dyDescent="0.2">
      <c r="B175" s="29" t="s">
        <v>148</v>
      </c>
    </row>
    <row r="176" spans="2:4" x14ac:dyDescent="0.2">
      <c r="B176" s="29" t="s">
        <v>149</v>
      </c>
    </row>
    <row r="177" spans="2:2" x14ac:dyDescent="0.2">
      <c r="B177" s="29" t="s">
        <v>150</v>
      </c>
    </row>
    <row r="178" spans="2:2" x14ac:dyDescent="0.2">
      <c r="B178" s="29" t="s">
        <v>151</v>
      </c>
    </row>
    <row r="179" spans="2:2" x14ac:dyDescent="0.2">
      <c r="B179" s="29" t="s">
        <v>152</v>
      </c>
    </row>
    <row r="180" spans="2:2" x14ac:dyDescent="0.2">
      <c r="B180" s="29" t="s">
        <v>153</v>
      </c>
    </row>
    <row r="181" spans="2:2" x14ac:dyDescent="0.2">
      <c r="B181" s="29" t="s">
        <v>154</v>
      </c>
    </row>
    <row r="182" spans="2:2" x14ac:dyDescent="0.2">
      <c r="B182" s="29" t="s">
        <v>155</v>
      </c>
    </row>
    <row r="183" spans="2:2" x14ac:dyDescent="0.2">
      <c r="B183" s="29" t="s">
        <v>156</v>
      </c>
    </row>
    <row r="184" spans="2:2" x14ac:dyDescent="0.2">
      <c r="B184" s="29" t="s">
        <v>157</v>
      </c>
    </row>
    <row r="185" spans="2:2" x14ac:dyDescent="0.2">
      <c r="B185" s="29" t="s">
        <v>158</v>
      </c>
    </row>
    <row r="186" spans="2:2" x14ac:dyDescent="0.2">
      <c r="B186" s="29" t="s">
        <v>159</v>
      </c>
    </row>
    <row r="187" spans="2:2" x14ac:dyDescent="0.2">
      <c r="B187" s="29" t="s">
        <v>160</v>
      </c>
    </row>
    <row r="188" spans="2:2" x14ac:dyDescent="0.2">
      <c r="B188" s="29"/>
    </row>
    <row r="189" spans="2:2" x14ac:dyDescent="0.2">
      <c r="B189" s="29" t="s">
        <v>161</v>
      </c>
    </row>
    <row r="190" spans="2:2" x14ac:dyDescent="0.2">
      <c r="B190" s="29" t="s">
        <v>162</v>
      </c>
    </row>
    <row r="191" spans="2:2" x14ac:dyDescent="0.2">
      <c r="B191" s="29" t="s">
        <v>163</v>
      </c>
    </row>
    <row r="192" spans="2:2" x14ac:dyDescent="0.2">
      <c r="B192" s="29" t="s">
        <v>164</v>
      </c>
    </row>
    <row r="193" spans="2:2" x14ac:dyDescent="0.2">
      <c r="B193" s="29" t="s">
        <v>165</v>
      </c>
    </row>
    <row r="194" spans="2:2" x14ac:dyDescent="0.2">
      <c r="B194" s="29"/>
    </row>
    <row r="195" spans="2:2" x14ac:dyDescent="0.2">
      <c r="B195" s="29" t="s">
        <v>166</v>
      </c>
    </row>
    <row r="196" spans="2:2" x14ac:dyDescent="0.2">
      <c r="B196" s="29"/>
    </row>
    <row r="197" spans="2:2" x14ac:dyDescent="0.2">
      <c r="B197" s="29" t="s">
        <v>167</v>
      </c>
    </row>
    <row r="198" spans="2:2" x14ac:dyDescent="0.2">
      <c r="B198" s="29" t="s">
        <v>168</v>
      </c>
    </row>
    <row r="199" spans="2:2" x14ac:dyDescent="0.2">
      <c r="B199" s="29" t="s">
        <v>169</v>
      </c>
    </row>
    <row r="200" spans="2:2" x14ac:dyDescent="0.2">
      <c r="B200" s="29" t="s">
        <v>170</v>
      </c>
    </row>
    <row r="201" spans="2:2" x14ac:dyDescent="0.2">
      <c r="B201" s="29" t="s">
        <v>171</v>
      </c>
    </row>
    <row r="202" spans="2:2" x14ac:dyDescent="0.2">
      <c r="B202" s="29" t="s">
        <v>172</v>
      </c>
    </row>
    <row r="203" spans="2:2" x14ac:dyDescent="0.2">
      <c r="B203" s="29" t="s">
        <v>173</v>
      </c>
    </row>
    <row r="204" spans="2:2" x14ac:dyDescent="0.2">
      <c r="B204" s="29" t="s">
        <v>174</v>
      </c>
    </row>
    <row r="205" spans="2:2" x14ac:dyDescent="0.2">
      <c r="B205" s="29" t="s">
        <v>175</v>
      </c>
    </row>
    <row r="206" spans="2:2" x14ac:dyDescent="0.2">
      <c r="B206" s="29" t="s">
        <v>176</v>
      </c>
    </row>
    <row r="207" spans="2:2" x14ac:dyDescent="0.2">
      <c r="B207" s="29" t="s">
        <v>177</v>
      </c>
    </row>
    <row r="208" spans="2:2" ht="28" x14ac:dyDescent="0.2">
      <c r="B208" s="29" t="s">
        <v>178</v>
      </c>
    </row>
    <row r="209" spans="2:4" x14ac:dyDescent="0.2">
      <c r="B209" s="29"/>
    </row>
    <row r="210" spans="2:4" x14ac:dyDescent="0.2">
      <c r="B210" s="29" t="s">
        <v>179</v>
      </c>
    </row>
    <row r="211" spans="2:4" x14ac:dyDescent="0.2">
      <c r="B211" s="29" t="s">
        <v>180</v>
      </c>
    </row>
    <row r="212" spans="2:4" x14ac:dyDescent="0.2">
      <c r="B212" s="29"/>
    </row>
    <row r="213" spans="2:4" x14ac:dyDescent="0.2">
      <c r="B213" s="29" t="s">
        <v>181</v>
      </c>
    </row>
    <row r="214" spans="2:4" x14ac:dyDescent="0.2">
      <c r="B214" s="29"/>
    </row>
    <row r="215" spans="2:4" x14ac:dyDescent="0.2">
      <c r="B215" s="29" t="s">
        <v>182</v>
      </c>
    </row>
    <row r="216" spans="2:4" x14ac:dyDescent="0.2">
      <c r="B216" s="29" t="s">
        <v>183</v>
      </c>
    </row>
    <row r="217" spans="2:4" x14ac:dyDescent="0.2">
      <c r="B217" s="29" t="s">
        <v>184</v>
      </c>
    </row>
    <row r="218" spans="2:4" x14ac:dyDescent="0.2">
      <c r="B218" s="29" t="s">
        <v>185</v>
      </c>
    </row>
    <row r="219" spans="2:4" x14ac:dyDescent="0.2">
      <c r="B219" s="29" t="s">
        <v>186</v>
      </c>
    </row>
    <row r="220" spans="2:4" x14ac:dyDescent="0.2">
      <c r="B220" s="29"/>
    </row>
    <row r="221" spans="2:4" x14ac:dyDescent="0.2">
      <c r="B221" s="29" t="s">
        <v>187</v>
      </c>
    </row>
    <row r="222" spans="2:4" x14ac:dyDescent="0.2">
      <c r="B222" s="29" t="s">
        <v>188</v>
      </c>
    </row>
    <row r="223" spans="2:4" x14ac:dyDescent="0.2">
      <c r="B223" s="29" t="s">
        <v>189</v>
      </c>
      <c r="D223">
        <v>2</v>
      </c>
    </row>
    <row r="224" spans="2:4" x14ac:dyDescent="0.2">
      <c r="B224" s="29" t="s">
        <v>190</v>
      </c>
    </row>
    <row r="225" spans="2:4" x14ac:dyDescent="0.2">
      <c r="B225" s="29" t="s">
        <v>191</v>
      </c>
    </row>
    <row r="226" spans="2:4" x14ac:dyDescent="0.2">
      <c r="B226" s="29" t="s">
        <v>192</v>
      </c>
    </row>
    <row r="227" spans="2:4" x14ac:dyDescent="0.2">
      <c r="B227" s="29"/>
    </row>
    <row r="228" spans="2:4" ht="28" x14ac:dyDescent="0.2">
      <c r="B228" s="29" t="s">
        <v>193</v>
      </c>
      <c r="D228">
        <v>0</v>
      </c>
    </row>
    <row r="229" spans="2:4" x14ac:dyDescent="0.2">
      <c r="B229" s="29" t="s">
        <v>194</v>
      </c>
    </row>
    <row r="230" spans="2:4" x14ac:dyDescent="0.2">
      <c r="B230" s="29" t="s">
        <v>195</v>
      </c>
    </row>
    <row r="231" spans="2:4" x14ac:dyDescent="0.2">
      <c r="B231" s="29"/>
    </row>
    <row r="232" spans="2:4" x14ac:dyDescent="0.2">
      <c r="B232" s="29" t="s">
        <v>196</v>
      </c>
    </row>
    <row r="233" spans="2:4" x14ac:dyDescent="0.2">
      <c r="B233" s="29"/>
    </row>
    <row r="234" spans="2:4" x14ac:dyDescent="0.2">
      <c r="B234" s="29" t="s">
        <v>197</v>
      </c>
    </row>
    <row r="235" spans="2:4" x14ac:dyDescent="0.2">
      <c r="B235" s="29"/>
    </row>
    <row r="236" spans="2:4" x14ac:dyDescent="0.2">
      <c r="B236" s="29" t="s">
        <v>501</v>
      </c>
    </row>
    <row r="237" spans="2:4" x14ac:dyDescent="0.2">
      <c r="B237" s="29" t="s">
        <v>198</v>
      </c>
    </row>
    <row r="238" spans="2:4" x14ac:dyDescent="0.2">
      <c r="B238" s="29" t="s">
        <v>199</v>
      </c>
    </row>
    <row r="239" spans="2:4" x14ac:dyDescent="0.2">
      <c r="B239" s="29" t="s">
        <v>200</v>
      </c>
    </row>
    <row r="240" spans="2:4" x14ac:dyDescent="0.2">
      <c r="B240" s="29" t="s">
        <v>201</v>
      </c>
    </row>
    <row r="241" spans="2:4" x14ac:dyDescent="0.2">
      <c r="B241" s="29"/>
    </row>
    <row r="242" spans="2:4" x14ac:dyDescent="0.2">
      <c r="B242" s="29" t="s">
        <v>202</v>
      </c>
    </row>
    <row r="243" spans="2:4" x14ac:dyDescent="0.2">
      <c r="B243" s="29"/>
    </row>
    <row r="244" spans="2:4" x14ac:dyDescent="0.2">
      <c r="B244" s="29" t="s">
        <v>203</v>
      </c>
    </row>
    <row r="245" spans="2:4" x14ac:dyDescent="0.2">
      <c r="B245" s="29"/>
    </row>
    <row r="246" spans="2:4" x14ac:dyDescent="0.2">
      <c r="B246" s="29" t="s">
        <v>204</v>
      </c>
    </row>
    <row r="247" spans="2:4" x14ac:dyDescent="0.2">
      <c r="B247" s="29" t="s">
        <v>205</v>
      </c>
      <c r="D247">
        <v>2</v>
      </c>
    </row>
    <row r="248" spans="2:4" x14ac:dyDescent="0.2">
      <c r="B248" s="29" t="s">
        <v>206</v>
      </c>
    </row>
    <row r="249" spans="2:4" x14ac:dyDescent="0.2">
      <c r="B249" s="29" t="s">
        <v>207</v>
      </c>
    </row>
    <row r="250" spans="2:4" x14ac:dyDescent="0.2">
      <c r="B250" s="29" t="s">
        <v>208</v>
      </c>
    </row>
    <row r="251" spans="2:4" x14ac:dyDescent="0.2">
      <c r="B251" s="29" t="s">
        <v>209</v>
      </c>
    </row>
    <row r="252" spans="2:4" x14ac:dyDescent="0.2">
      <c r="B252" s="29"/>
    </row>
    <row r="253" spans="2:4" x14ac:dyDescent="0.2">
      <c r="B253" s="29" t="s">
        <v>210</v>
      </c>
    </row>
    <row r="254" spans="2:4" x14ac:dyDescent="0.2">
      <c r="B254" s="29"/>
    </row>
    <row r="255" spans="2:4" x14ac:dyDescent="0.2">
      <c r="B255" s="29" t="s">
        <v>211</v>
      </c>
    </row>
    <row r="256" spans="2:4" x14ac:dyDescent="0.2">
      <c r="B256" s="29"/>
    </row>
    <row r="257" spans="2:4" x14ac:dyDescent="0.2">
      <c r="B257" s="29" t="s">
        <v>212</v>
      </c>
    </row>
    <row r="258" spans="2:4" x14ac:dyDescent="0.2">
      <c r="B258" s="29"/>
    </row>
    <row r="259" spans="2:4" x14ac:dyDescent="0.2">
      <c r="B259" s="29" t="s">
        <v>213</v>
      </c>
    </row>
    <row r="260" spans="2:4" x14ac:dyDescent="0.2">
      <c r="B260" s="29"/>
    </row>
    <row r="261" spans="2:4" x14ac:dyDescent="0.2">
      <c r="B261" s="29" t="s">
        <v>214</v>
      </c>
    </row>
    <row r="262" spans="2:4" x14ac:dyDescent="0.2">
      <c r="B262" s="29" t="s">
        <v>215</v>
      </c>
      <c r="D262">
        <v>2</v>
      </c>
    </row>
    <row r="263" spans="2:4" x14ac:dyDescent="0.2">
      <c r="B263" s="29" t="s">
        <v>216</v>
      </c>
    </row>
    <row r="264" spans="2:4" x14ac:dyDescent="0.2">
      <c r="B264" s="29"/>
    </row>
    <row r="265" spans="2:4" x14ac:dyDescent="0.2">
      <c r="B265" s="29" t="s">
        <v>217</v>
      </c>
    </row>
    <row r="266" spans="2:4" x14ac:dyDescent="0.2">
      <c r="B266" s="29" t="s">
        <v>218</v>
      </c>
    </row>
    <row r="267" spans="2:4" x14ac:dyDescent="0.2">
      <c r="B267" s="29" t="s">
        <v>219</v>
      </c>
    </row>
    <row r="268" spans="2:4" x14ac:dyDescent="0.2">
      <c r="B268" s="29" t="s">
        <v>220</v>
      </c>
    </row>
    <row r="269" spans="2:4" x14ac:dyDescent="0.2">
      <c r="B269" s="29"/>
    </row>
    <row r="270" spans="2:4" ht="84" x14ac:dyDescent="0.2">
      <c r="B270" s="29" t="s">
        <v>221</v>
      </c>
    </row>
    <row r="271" spans="2:4" x14ac:dyDescent="0.2">
      <c r="B271" s="29"/>
    </row>
    <row r="272" spans="2:4" x14ac:dyDescent="0.2">
      <c r="B272" s="29" t="s">
        <v>222</v>
      </c>
    </row>
    <row r="273" spans="2:2" x14ac:dyDescent="0.2">
      <c r="B273" s="29"/>
    </row>
    <row r="274" spans="2:2" x14ac:dyDescent="0.2">
      <c r="B274" s="29" t="s">
        <v>223</v>
      </c>
    </row>
    <row r="275" spans="2:2" x14ac:dyDescent="0.2">
      <c r="B275" s="29"/>
    </row>
    <row r="276" spans="2:2" x14ac:dyDescent="0.2">
      <c r="B276" s="29"/>
    </row>
    <row r="277" spans="2:2" x14ac:dyDescent="0.2">
      <c r="B277" s="29" t="s">
        <v>224</v>
      </c>
    </row>
    <row r="278" spans="2:2" x14ac:dyDescent="0.2">
      <c r="B278" s="29" t="s">
        <v>225</v>
      </c>
    </row>
    <row r="279" spans="2:2" x14ac:dyDescent="0.2">
      <c r="B279" s="29" t="s">
        <v>226</v>
      </c>
    </row>
    <row r="280" spans="2:2" x14ac:dyDescent="0.2">
      <c r="B280" s="29"/>
    </row>
    <row r="281" spans="2:2" x14ac:dyDescent="0.2">
      <c r="B281" s="29" t="s">
        <v>227</v>
      </c>
    </row>
    <row r="282" spans="2:2" x14ac:dyDescent="0.2">
      <c r="B282" s="29" t="s">
        <v>228</v>
      </c>
    </row>
    <row r="283" spans="2:2" x14ac:dyDescent="0.2">
      <c r="B283" s="29"/>
    </row>
    <row r="284" spans="2:2" x14ac:dyDescent="0.2">
      <c r="B284" s="29" t="s">
        <v>229</v>
      </c>
    </row>
    <row r="285" spans="2:2" x14ac:dyDescent="0.2">
      <c r="B285" s="29" t="s">
        <v>230</v>
      </c>
    </row>
    <row r="286" spans="2:2" x14ac:dyDescent="0.2">
      <c r="B286" s="29" t="s">
        <v>231</v>
      </c>
    </row>
    <row r="287" spans="2:2" x14ac:dyDescent="0.2">
      <c r="B287" s="29"/>
    </row>
    <row r="288" spans="2:2" x14ac:dyDescent="0.2">
      <c r="B288" s="29" t="s">
        <v>232</v>
      </c>
    </row>
    <row r="289" spans="2:4" x14ac:dyDescent="0.2">
      <c r="B289" s="29"/>
    </row>
    <row r="290" spans="2:4" x14ac:dyDescent="0.2">
      <c r="B290" s="29" t="s">
        <v>233</v>
      </c>
    </row>
    <row r="291" spans="2:4" x14ac:dyDescent="0.2">
      <c r="B291" s="29" t="s">
        <v>234</v>
      </c>
    </row>
    <row r="292" spans="2:4" x14ac:dyDescent="0.2">
      <c r="B292" s="29" t="s">
        <v>235</v>
      </c>
    </row>
    <row r="293" spans="2:4" x14ac:dyDescent="0.2">
      <c r="B293" s="29" t="s">
        <v>236</v>
      </c>
      <c r="D293">
        <v>2</v>
      </c>
    </row>
    <row r="294" spans="2:4" x14ac:dyDescent="0.2">
      <c r="B294" s="29" t="s">
        <v>237</v>
      </c>
    </row>
    <row r="295" spans="2:4" x14ac:dyDescent="0.2">
      <c r="B295" s="29" t="s">
        <v>238</v>
      </c>
    </row>
    <row r="296" spans="2:4" x14ac:dyDescent="0.2">
      <c r="B296" s="29" t="s">
        <v>239</v>
      </c>
    </row>
    <row r="297" spans="2:4" x14ac:dyDescent="0.2">
      <c r="B297" s="29" t="s">
        <v>240</v>
      </c>
    </row>
    <row r="298" spans="2:4" x14ac:dyDescent="0.2">
      <c r="B298" s="29" t="s">
        <v>241</v>
      </c>
    </row>
    <row r="299" spans="2:4" x14ac:dyDescent="0.2">
      <c r="B299" s="29" t="s">
        <v>242</v>
      </c>
    </row>
    <row r="300" spans="2:4" x14ac:dyDescent="0.2">
      <c r="B300" s="29" t="s">
        <v>243</v>
      </c>
    </row>
    <row r="301" spans="2:4" x14ac:dyDescent="0.2">
      <c r="B301" s="29" t="s">
        <v>244</v>
      </c>
      <c r="D301">
        <v>2</v>
      </c>
    </row>
    <row r="302" spans="2:4" x14ac:dyDescent="0.2">
      <c r="B302" s="29" t="s">
        <v>245</v>
      </c>
    </row>
    <row r="303" spans="2:4" x14ac:dyDescent="0.2">
      <c r="B303" s="29"/>
    </row>
    <row r="304" spans="2:4" x14ac:dyDescent="0.2">
      <c r="B304" s="29" t="s">
        <v>246</v>
      </c>
      <c r="D304">
        <v>2</v>
      </c>
    </row>
    <row r="305" spans="2:4" x14ac:dyDescent="0.2">
      <c r="B305" s="29"/>
    </row>
    <row r="306" spans="2:4" x14ac:dyDescent="0.2">
      <c r="B306" s="29" t="s">
        <v>247</v>
      </c>
    </row>
    <row r="307" spans="2:4" x14ac:dyDescent="0.2">
      <c r="B307" s="29"/>
    </row>
    <row r="308" spans="2:4" x14ac:dyDescent="0.2">
      <c r="B308" s="29" t="s">
        <v>248</v>
      </c>
      <c r="D308">
        <v>2</v>
      </c>
    </row>
    <row r="309" spans="2:4" x14ac:dyDescent="0.2">
      <c r="B309" s="29" t="s">
        <v>249</v>
      </c>
    </row>
    <row r="310" spans="2:4" x14ac:dyDescent="0.2">
      <c r="B310" s="29"/>
    </row>
    <row r="311" spans="2:4" x14ac:dyDescent="0.2">
      <c r="B311" s="29" t="s">
        <v>250</v>
      </c>
    </row>
    <row r="312" spans="2:4" x14ac:dyDescent="0.2">
      <c r="B312" s="29"/>
    </row>
    <row r="313" spans="2:4" x14ac:dyDescent="0.2">
      <c r="B313" s="29" t="s">
        <v>251</v>
      </c>
    </row>
    <row r="314" spans="2:4" x14ac:dyDescent="0.2">
      <c r="B314" s="29" t="s">
        <v>252</v>
      </c>
    </row>
    <row r="315" spans="2:4" x14ac:dyDescent="0.2">
      <c r="B315" s="29" t="s">
        <v>253</v>
      </c>
    </row>
    <row r="316" spans="2:4" x14ac:dyDescent="0.2">
      <c r="B316" s="29" t="s">
        <v>254</v>
      </c>
    </row>
    <row r="317" spans="2:4" x14ac:dyDescent="0.2">
      <c r="B317" s="29" t="s">
        <v>255</v>
      </c>
    </row>
    <row r="318" spans="2:4" ht="28" x14ac:dyDescent="0.2">
      <c r="B318" s="29" t="s">
        <v>256</v>
      </c>
    </row>
    <row r="319" spans="2:4" x14ac:dyDescent="0.2">
      <c r="B319" s="29" t="s">
        <v>257</v>
      </c>
    </row>
    <row r="320" spans="2:4" x14ac:dyDescent="0.2">
      <c r="B320" s="29"/>
    </row>
    <row r="321" spans="2:4" x14ac:dyDescent="0.2">
      <c r="B321" s="29" t="s">
        <v>258</v>
      </c>
    </row>
    <row r="322" spans="2:4" x14ac:dyDescent="0.2">
      <c r="B322" s="29"/>
    </row>
    <row r="323" spans="2:4" x14ac:dyDescent="0.2">
      <c r="B323" s="29" t="s">
        <v>259</v>
      </c>
    </row>
    <row r="324" spans="2:4" x14ac:dyDescent="0.2">
      <c r="B324" s="29" t="s">
        <v>260</v>
      </c>
    </row>
    <row r="325" spans="2:4" x14ac:dyDescent="0.2">
      <c r="B325" s="29"/>
    </row>
    <row r="326" spans="2:4" x14ac:dyDescent="0.2">
      <c r="B326" s="29" t="s">
        <v>261</v>
      </c>
    </row>
    <row r="327" spans="2:4" x14ac:dyDescent="0.2">
      <c r="B327" s="29"/>
    </row>
    <row r="328" spans="2:4" x14ac:dyDescent="0.2">
      <c r="B328" s="29" t="s">
        <v>262</v>
      </c>
    </row>
    <row r="329" spans="2:4" x14ac:dyDescent="0.2">
      <c r="B329" s="29" t="s">
        <v>263</v>
      </c>
    </row>
    <row r="330" spans="2:4" x14ac:dyDescent="0.2">
      <c r="B330" s="29" t="s">
        <v>264</v>
      </c>
      <c r="D330">
        <v>2</v>
      </c>
    </row>
    <row r="331" spans="2:4" x14ac:dyDescent="0.2">
      <c r="B331" s="29"/>
    </row>
    <row r="332" spans="2:4" x14ac:dyDescent="0.2">
      <c r="B332" s="29" t="s">
        <v>265</v>
      </c>
    </row>
    <row r="333" spans="2:4" x14ac:dyDescent="0.2">
      <c r="B333" s="29"/>
    </row>
    <row r="334" spans="2:4" x14ac:dyDescent="0.2">
      <c r="B334" s="29" t="s">
        <v>266</v>
      </c>
    </row>
    <row r="335" spans="2:4" x14ac:dyDescent="0.2">
      <c r="B335" s="29" t="s">
        <v>267</v>
      </c>
    </row>
    <row r="336" spans="2:4" x14ac:dyDescent="0.2">
      <c r="B336" s="29"/>
    </row>
    <row r="337" spans="2:2" x14ac:dyDescent="0.2">
      <c r="B337" s="29" t="s">
        <v>268</v>
      </c>
    </row>
    <row r="338" spans="2:2" x14ac:dyDescent="0.2">
      <c r="B338" s="29"/>
    </row>
    <row r="339" spans="2:2" x14ac:dyDescent="0.2">
      <c r="B339" s="29" t="s">
        <v>269</v>
      </c>
    </row>
    <row r="340" spans="2:2" x14ac:dyDescent="0.2">
      <c r="B340" s="29"/>
    </row>
    <row r="341" spans="2:2" x14ac:dyDescent="0.2">
      <c r="B341" s="29" t="s">
        <v>270</v>
      </c>
    </row>
    <row r="342" spans="2:2" x14ac:dyDescent="0.2">
      <c r="B342" s="29"/>
    </row>
    <row r="343" spans="2:2" x14ac:dyDescent="0.2">
      <c r="B343" s="29" t="s">
        <v>271</v>
      </c>
    </row>
    <row r="344" spans="2:2" x14ac:dyDescent="0.2">
      <c r="B344" s="29"/>
    </row>
    <row r="345" spans="2:2" x14ac:dyDescent="0.2">
      <c r="B345" s="29" t="s">
        <v>272</v>
      </c>
    </row>
    <row r="346" spans="2:2" x14ac:dyDescent="0.2">
      <c r="B346" s="29"/>
    </row>
    <row r="347" spans="2:2" x14ac:dyDescent="0.2">
      <c r="B347" s="29" t="s">
        <v>273</v>
      </c>
    </row>
    <row r="348" spans="2:2" x14ac:dyDescent="0.2">
      <c r="B348" s="29" t="s">
        <v>274</v>
      </c>
    </row>
    <row r="349" spans="2:2" x14ac:dyDescent="0.2">
      <c r="B349" s="29" t="s">
        <v>275</v>
      </c>
    </row>
    <row r="350" spans="2:2" x14ac:dyDescent="0.2">
      <c r="B350" s="29" t="s">
        <v>276</v>
      </c>
    </row>
    <row r="351" spans="2:2" x14ac:dyDescent="0.2">
      <c r="B351" s="29" t="s">
        <v>277</v>
      </c>
    </row>
    <row r="352" spans="2:2" x14ac:dyDescent="0.2">
      <c r="B352" s="29" t="s">
        <v>278</v>
      </c>
    </row>
    <row r="353" spans="2:4" x14ac:dyDescent="0.2">
      <c r="B353" s="29"/>
    </row>
    <row r="354" spans="2:4" x14ac:dyDescent="0.2">
      <c r="B354" s="29" t="s">
        <v>279</v>
      </c>
    </row>
    <row r="355" spans="2:4" x14ac:dyDescent="0.2">
      <c r="B355" s="29"/>
    </row>
    <row r="356" spans="2:4" x14ac:dyDescent="0.2">
      <c r="B356" s="29" t="s">
        <v>280</v>
      </c>
    </row>
    <row r="357" spans="2:4" x14ac:dyDescent="0.2">
      <c r="B357" s="29" t="s">
        <v>281</v>
      </c>
    </row>
    <row r="358" spans="2:4" x14ac:dyDescent="0.2">
      <c r="B358" s="29" t="s">
        <v>282</v>
      </c>
    </row>
    <row r="359" spans="2:4" x14ac:dyDescent="0.2">
      <c r="B359" s="29" t="s">
        <v>283</v>
      </c>
    </row>
    <row r="360" spans="2:4" x14ac:dyDescent="0.2">
      <c r="B360" s="29" t="s">
        <v>284</v>
      </c>
    </row>
    <row r="361" spans="2:4" x14ac:dyDescent="0.2">
      <c r="B361" s="29" t="s">
        <v>285</v>
      </c>
    </row>
    <row r="362" spans="2:4" x14ac:dyDescent="0.2">
      <c r="B362" s="29" t="s">
        <v>286</v>
      </c>
    </row>
    <row r="363" spans="2:4" ht="28" x14ac:dyDescent="0.2">
      <c r="B363" s="29" t="s">
        <v>287</v>
      </c>
    </row>
    <row r="364" spans="2:4" x14ac:dyDescent="0.2">
      <c r="B364" s="29" t="s">
        <v>288</v>
      </c>
    </row>
    <row r="365" spans="2:4" x14ac:dyDescent="0.2">
      <c r="B365" s="29" t="s">
        <v>289</v>
      </c>
    </row>
    <row r="366" spans="2:4" x14ac:dyDescent="0.2">
      <c r="B366" s="29" t="s">
        <v>290</v>
      </c>
    </row>
    <row r="367" spans="2:4" x14ac:dyDescent="0.2">
      <c r="B367" s="29" t="s">
        <v>291</v>
      </c>
    </row>
    <row r="368" spans="2:4" x14ac:dyDescent="0.2">
      <c r="B368" s="29" t="s">
        <v>292</v>
      </c>
      <c r="D368">
        <v>2</v>
      </c>
    </row>
    <row r="369" spans="2:2" x14ac:dyDescent="0.2">
      <c r="B369" s="29" t="s">
        <v>293</v>
      </c>
    </row>
    <row r="370" spans="2:2" x14ac:dyDescent="0.2">
      <c r="B370" s="29" t="s">
        <v>294</v>
      </c>
    </row>
    <row r="371" spans="2:2" x14ac:dyDescent="0.2">
      <c r="B371" s="29" t="s">
        <v>295</v>
      </c>
    </row>
    <row r="372" spans="2:2" x14ac:dyDescent="0.2">
      <c r="B372" s="29" t="s">
        <v>296</v>
      </c>
    </row>
    <row r="373" spans="2:2" x14ac:dyDescent="0.2">
      <c r="B373" s="29" t="s">
        <v>297</v>
      </c>
    </row>
    <row r="374" spans="2:2" x14ac:dyDescent="0.2">
      <c r="B374" s="29" t="s">
        <v>298</v>
      </c>
    </row>
    <row r="375" spans="2:2" x14ac:dyDescent="0.2">
      <c r="B375" s="29" t="s">
        <v>299</v>
      </c>
    </row>
    <row r="376" spans="2:2" x14ac:dyDescent="0.2">
      <c r="B376" s="29"/>
    </row>
    <row r="377" spans="2:2" x14ac:dyDescent="0.2">
      <c r="B377" s="29" t="s">
        <v>300</v>
      </c>
    </row>
    <row r="378" spans="2:2" x14ac:dyDescent="0.2">
      <c r="B378" s="29"/>
    </row>
    <row r="379" spans="2:2" x14ac:dyDescent="0.2">
      <c r="B379" s="29" t="s">
        <v>301</v>
      </c>
    </row>
    <row r="380" spans="2:2" x14ac:dyDescent="0.2">
      <c r="B380" s="29"/>
    </row>
    <row r="381" spans="2:2" x14ac:dyDescent="0.2">
      <c r="B381" s="29" t="s">
        <v>302</v>
      </c>
    </row>
    <row r="382" spans="2:2" x14ac:dyDescent="0.2">
      <c r="B382" s="29" t="s">
        <v>303</v>
      </c>
    </row>
    <row r="383" spans="2:2" x14ac:dyDescent="0.2">
      <c r="B383" s="29" t="s">
        <v>304</v>
      </c>
    </row>
    <row r="384" spans="2:2" x14ac:dyDescent="0.2">
      <c r="B384" s="29" t="s">
        <v>305</v>
      </c>
    </row>
    <row r="385" spans="2:2" x14ac:dyDescent="0.2">
      <c r="B385" s="29"/>
    </row>
    <row r="386" spans="2:2" x14ac:dyDescent="0.2">
      <c r="B386" s="29" t="s">
        <v>306</v>
      </c>
    </row>
    <row r="387" spans="2:2" x14ac:dyDescent="0.2">
      <c r="B387" s="29" t="s">
        <v>307</v>
      </c>
    </row>
    <row r="388" spans="2:2" x14ac:dyDescent="0.2">
      <c r="B388" s="29"/>
    </row>
    <row r="389" spans="2:2" x14ac:dyDescent="0.2">
      <c r="B389" s="29" t="s">
        <v>308</v>
      </c>
    </row>
    <row r="390" spans="2:2" x14ac:dyDescent="0.2">
      <c r="B390" s="29"/>
    </row>
    <row r="391" spans="2:2" x14ac:dyDescent="0.2">
      <c r="B391" s="29" t="s">
        <v>309</v>
      </c>
    </row>
    <row r="392" spans="2:2" x14ac:dyDescent="0.2">
      <c r="B392" s="29" t="s">
        <v>310</v>
      </c>
    </row>
    <row r="393" spans="2:2" x14ac:dyDescent="0.2">
      <c r="B393" s="29" t="s">
        <v>311</v>
      </c>
    </row>
    <row r="394" spans="2:2" x14ac:dyDescent="0.2">
      <c r="B394" s="29" t="s">
        <v>312</v>
      </c>
    </row>
    <row r="395" spans="2:2" x14ac:dyDescent="0.2">
      <c r="B395" s="29" t="s">
        <v>313</v>
      </c>
    </row>
    <row r="396" spans="2:2" x14ac:dyDescent="0.2">
      <c r="B396" s="29" t="s">
        <v>314</v>
      </c>
    </row>
    <row r="397" spans="2:2" x14ac:dyDescent="0.2">
      <c r="B397" s="29" t="s">
        <v>315</v>
      </c>
    </row>
    <row r="398" spans="2:2" x14ac:dyDescent="0.2">
      <c r="B398" s="29" t="s">
        <v>316</v>
      </c>
    </row>
    <row r="399" spans="2:2" x14ac:dyDescent="0.2">
      <c r="B399" s="29" t="s">
        <v>317</v>
      </c>
    </row>
    <row r="400" spans="2:2" x14ac:dyDescent="0.2">
      <c r="B400" s="29" t="s">
        <v>318</v>
      </c>
    </row>
    <row r="401" spans="2:4" x14ac:dyDescent="0.2">
      <c r="B401" s="29" t="s">
        <v>319</v>
      </c>
    </row>
    <row r="402" spans="2:4" x14ac:dyDescent="0.2">
      <c r="B402" s="29" t="s">
        <v>320</v>
      </c>
    </row>
    <row r="403" spans="2:4" x14ac:dyDescent="0.2">
      <c r="B403" s="29" t="s">
        <v>321</v>
      </c>
    </row>
    <row r="404" spans="2:4" ht="28" x14ac:dyDescent="0.2">
      <c r="B404" s="29" t="s">
        <v>322</v>
      </c>
    </row>
    <row r="405" spans="2:4" x14ac:dyDescent="0.2">
      <c r="B405" s="29" t="s">
        <v>323</v>
      </c>
    </row>
    <row r="406" spans="2:4" x14ac:dyDescent="0.2">
      <c r="B406" s="29" t="s">
        <v>324</v>
      </c>
    </row>
    <row r="407" spans="2:4" x14ac:dyDescent="0.2">
      <c r="B407" s="29" t="s">
        <v>325</v>
      </c>
    </row>
    <row r="408" spans="2:4" x14ac:dyDescent="0.2">
      <c r="B408" s="29" t="s">
        <v>326</v>
      </c>
    </row>
    <row r="409" spans="2:4" x14ac:dyDescent="0.2">
      <c r="B409" s="29" t="s">
        <v>327</v>
      </c>
    </row>
    <row r="410" spans="2:4" x14ac:dyDescent="0.2">
      <c r="B410" s="29"/>
    </row>
    <row r="411" spans="2:4" x14ac:dyDescent="0.2">
      <c r="B411" s="29" t="s">
        <v>328</v>
      </c>
    </row>
    <row r="412" spans="2:4" x14ac:dyDescent="0.2">
      <c r="B412" s="29"/>
    </row>
    <row r="413" spans="2:4" x14ac:dyDescent="0.2">
      <c r="B413" s="29" t="s">
        <v>329</v>
      </c>
    </row>
    <row r="414" spans="2:4" x14ac:dyDescent="0.2">
      <c r="B414" s="29" t="s">
        <v>330</v>
      </c>
      <c r="D414">
        <v>0</v>
      </c>
    </row>
    <row r="415" spans="2:4" x14ac:dyDescent="0.2">
      <c r="B415" s="29" t="s">
        <v>331</v>
      </c>
    </row>
    <row r="416" spans="2:4" x14ac:dyDescent="0.2">
      <c r="B416" s="29" t="s">
        <v>332</v>
      </c>
    </row>
    <row r="417" spans="2:2" x14ac:dyDescent="0.2">
      <c r="B417" s="29" t="s">
        <v>333</v>
      </c>
    </row>
    <row r="418" spans="2:2" x14ac:dyDescent="0.2">
      <c r="B418" s="29" t="s">
        <v>334</v>
      </c>
    </row>
    <row r="419" spans="2:2" x14ac:dyDescent="0.2">
      <c r="B419" s="29" t="s">
        <v>335</v>
      </c>
    </row>
    <row r="420" spans="2:2" x14ac:dyDescent="0.2">
      <c r="B420" s="29"/>
    </row>
    <row r="421" spans="2:2" x14ac:dyDescent="0.2">
      <c r="B421" s="29" t="s">
        <v>336</v>
      </c>
    </row>
    <row r="422" spans="2:2" x14ac:dyDescent="0.2">
      <c r="B422" s="29"/>
    </row>
    <row r="423" spans="2:2" x14ac:dyDescent="0.2">
      <c r="B423" s="29" t="s">
        <v>337</v>
      </c>
    </row>
    <row r="424" spans="2:2" x14ac:dyDescent="0.2">
      <c r="B424" s="29"/>
    </row>
    <row r="425" spans="2:2" x14ac:dyDescent="0.2">
      <c r="B425" s="29" t="s">
        <v>338</v>
      </c>
    </row>
    <row r="426" spans="2:2" x14ac:dyDescent="0.2">
      <c r="B426" s="29" t="s">
        <v>339</v>
      </c>
    </row>
    <row r="427" spans="2:2" x14ac:dyDescent="0.2">
      <c r="B427" s="29" t="s">
        <v>340</v>
      </c>
    </row>
    <row r="428" spans="2:2" x14ac:dyDescent="0.2">
      <c r="B428" s="29"/>
    </row>
    <row r="429" spans="2:2" x14ac:dyDescent="0.2">
      <c r="B429" s="29"/>
    </row>
    <row r="430" spans="2:2" x14ac:dyDescent="0.2">
      <c r="B430" s="29" t="s">
        <v>341</v>
      </c>
    </row>
    <row r="431" spans="2:2" x14ac:dyDescent="0.2">
      <c r="B431" s="29"/>
    </row>
    <row r="432" spans="2:2" x14ac:dyDescent="0.2">
      <c r="B432" s="29" t="s">
        <v>342</v>
      </c>
    </row>
    <row r="433" spans="2:4" x14ac:dyDescent="0.2">
      <c r="B433" s="29" t="s">
        <v>343</v>
      </c>
    </row>
    <row r="434" spans="2:4" x14ac:dyDescent="0.2">
      <c r="B434" s="29" t="s">
        <v>344</v>
      </c>
    </row>
    <row r="435" spans="2:4" x14ac:dyDescent="0.2">
      <c r="B435" s="29" t="s">
        <v>345</v>
      </c>
    </row>
    <row r="436" spans="2:4" x14ac:dyDescent="0.2">
      <c r="B436" s="29" t="s">
        <v>346</v>
      </c>
    </row>
    <row r="437" spans="2:4" x14ac:dyDescent="0.2">
      <c r="B437" s="29" t="s">
        <v>347</v>
      </c>
    </row>
    <row r="438" spans="2:4" x14ac:dyDescent="0.2">
      <c r="B438" s="29" t="s">
        <v>348</v>
      </c>
    </row>
    <row r="439" spans="2:4" x14ac:dyDescent="0.2">
      <c r="B439" s="29" t="s">
        <v>349</v>
      </c>
      <c r="D439">
        <v>4</v>
      </c>
    </row>
    <row r="440" spans="2:4" x14ac:dyDescent="0.2">
      <c r="B440" s="29" t="s">
        <v>350</v>
      </c>
    </row>
    <row r="441" spans="2:4" x14ac:dyDescent="0.2">
      <c r="B441" s="29" t="s">
        <v>351</v>
      </c>
    </row>
    <row r="442" spans="2:4" x14ac:dyDescent="0.2">
      <c r="B442" s="29" t="s">
        <v>352</v>
      </c>
    </row>
    <row r="443" spans="2:4" x14ac:dyDescent="0.2">
      <c r="B443" s="29" t="s">
        <v>353</v>
      </c>
      <c r="D443">
        <v>2</v>
      </c>
    </row>
    <row r="444" spans="2:4" x14ac:dyDescent="0.2">
      <c r="B444" s="29" t="s">
        <v>354</v>
      </c>
    </row>
    <row r="445" spans="2:4" x14ac:dyDescent="0.2">
      <c r="B445" s="29" t="s">
        <v>355</v>
      </c>
    </row>
    <row r="446" spans="2:4" x14ac:dyDescent="0.2">
      <c r="B446" s="29" t="s">
        <v>356</v>
      </c>
    </row>
    <row r="447" spans="2:4" x14ac:dyDescent="0.2">
      <c r="B447" s="29" t="s">
        <v>357</v>
      </c>
    </row>
    <row r="448" spans="2:4" x14ac:dyDescent="0.2">
      <c r="B448" s="29" t="s">
        <v>358</v>
      </c>
    </row>
    <row r="449" spans="2:4" x14ac:dyDescent="0.2">
      <c r="B449" s="29" t="s">
        <v>359</v>
      </c>
    </row>
    <row r="450" spans="2:4" x14ac:dyDescent="0.2">
      <c r="B450" s="29" t="s">
        <v>360</v>
      </c>
      <c r="D450">
        <v>2</v>
      </c>
    </row>
    <row r="451" spans="2:4" x14ac:dyDescent="0.2">
      <c r="B451" s="29" t="s">
        <v>361</v>
      </c>
    </row>
    <row r="452" spans="2:4" x14ac:dyDescent="0.2">
      <c r="B452" s="29" t="s">
        <v>362</v>
      </c>
    </row>
    <row r="453" spans="2:4" x14ac:dyDescent="0.2">
      <c r="B453" s="29"/>
    </row>
    <row r="454" spans="2:4" x14ac:dyDescent="0.2">
      <c r="B454" s="29" t="s">
        <v>363</v>
      </c>
    </row>
    <row r="455" spans="2:4" x14ac:dyDescent="0.2">
      <c r="B455" s="29"/>
    </row>
    <row r="456" spans="2:4" x14ac:dyDescent="0.2">
      <c r="B456" s="29" t="s">
        <v>364</v>
      </c>
    </row>
    <row r="457" spans="2:4" x14ac:dyDescent="0.2">
      <c r="B457" s="29"/>
    </row>
    <row r="458" spans="2:4" x14ac:dyDescent="0.2">
      <c r="B458" s="29" t="s">
        <v>365</v>
      </c>
    </row>
    <row r="459" spans="2:4" x14ac:dyDescent="0.2">
      <c r="B459" s="29"/>
    </row>
    <row r="460" spans="2:4" x14ac:dyDescent="0.2">
      <c r="B460" s="29" t="s">
        <v>366</v>
      </c>
    </row>
    <row r="461" spans="2:4" x14ac:dyDescent="0.2">
      <c r="B461" s="29" t="s">
        <v>367</v>
      </c>
      <c r="D461">
        <v>3</v>
      </c>
    </row>
    <row r="462" spans="2:4" x14ac:dyDescent="0.2">
      <c r="B462" s="29" t="s">
        <v>368</v>
      </c>
    </row>
    <row r="463" spans="2:4" x14ac:dyDescent="0.2">
      <c r="B463" s="29" t="s">
        <v>369</v>
      </c>
    </row>
    <row r="464" spans="2:4" x14ac:dyDescent="0.2">
      <c r="B464" s="29" t="s">
        <v>370</v>
      </c>
    </row>
    <row r="465" spans="2:4" x14ac:dyDescent="0.2">
      <c r="B465" s="29" t="s">
        <v>371</v>
      </c>
    </row>
    <row r="466" spans="2:4" x14ac:dyDescent="0.2">
      <c r="B466" s="29"/>
    </row>
    <row r="467" spans="2:4" x14ac:dyDescent="0.2">
      <c r="B467" s="29" t="s">
        <v>372</v>
      </c>
    </row>
    <row r="468" spans="2:4" x14ac:dyDescent="0.2">
      <c r="B468" s="29"/>
    </row>
    <row r="469" spans="2:4" ht="28" x14ac:dyDescent="0.2">
      <c r="B469" s="29" t="s">
        <v>373</v>
      </c>
    </row>
    <row r="470" spans="2:4" x14ac:dyDescent="0.2">
      <c r="B470" s="29"/>
    </row>
    <row r="471" spans="2:4" x14ac:dyDescent="0.2">
      <c r="B471" s="29" t="s">
        <v>374</v>
      </c>
      <c r="D471">
        <v>0</v>
      </c>
    </row>
    <row r="472" spans="2:4" x14ac:dyDescent="0.2">
      <c r="B472" s="29"/>
    </row>
    <row r="473" spans="2:4" x14ac:dyDescent="0.2">
      <c r="B473" s="29" t="s">
        <v>375</v>
      </c>
    </row>
    <row r="474" spans="2:4" x14ac:dyDescent="0.2">
      <c r="B474" s="29"/>
    </row>
    <row r="475" spans="2:4" x14ac:dyDescent="0.2">
      <c r="B475" s="29" t="s">
        <v>376</v>
      </c>
    </row>
    <row r="476" spans="2:4" x14ac:dyDescent="0.2">
      <c r="B476" s="29"/>
    </row>
    <row r="477" spans="2:4" x14ac:dyDescent="0.2">
      <c r="B477" s="29" t="s">
        <v>377</v>
      </c>
    </row>
    <row r="478" spans="2:4" x14ac:dyDescent="0.2">
      <c r="B478" s="29" t="s">
        <v>378</v>
      </c>
    </row>
    <row r="479" spans="2:4" x14ac:dyDescent="0.2">
      <c r="B479" s="29" t="s">
        <v>379</v>
      </c>
    </row>
    <row r="480" spans="2:4" x14ac:dyDescent="0.2">
      <c r="B480" s="29" t="s">
        <v>380</v>
      </c>
    </row>
    <row r="481" spans="2:4" x14ac:dyDescent="0.2">
      <c r="B481" s="29" t="s">
        <v>381</v>
      </c>
      <c r="D481">
        <v>0</v>
      </c>
    </row>
    <row r="482" spans="2:4" ht="28" x14ac:dyDescent="0.2">
      <c r="B482" s="29" t="s">
        <v>382</v>
      </c>
    </row>
    <row r="483" spans="2:4" ht="28" x14ac:dyDescent="0.2">
      <c r="B483" s="29" t="s">
        <v>383</v>
      </c>
      <c r="D483">
        <v>4</v>
      </c>
    </row>
    <row r="484" spans="2:4" x14ac:dyDescent="0.2">
      <c r="B484" s="29" t="s">
        <v>384</v>
      </c>
    </row>
    <row r="485" spans="2:4" x14ac:dyDescent="0.2">
      <c r="B485" s="29" t="s">
        <v>385</v>
      </c>
      <c r="D485">
        <v>3</v>
      </c>
    </row>
    <row r="486" spans="2:4" x14ac:dyDescent="0.2">
      <c r="B486" s="29" t="s">
        <v>386</v>
      </c>
    </row>
    <row r="487" spans="2:4" x14ac:dyDescent="0.2">
      <c r="B487" s="29" t="s">
        <v>387</v>
      </c>
    </row>
    <row r="488" spans="2:4" x14ac:dyDescent="0.2">
      <c r="B488" s="29" t="s">
        <v>388</v>
      </c>
    </row>
    <row r="489" spans="2:4" x14ac:dyDescent="0.2">
      <c r="B489" s="29" t="s">
        <v>389</v>
      </c>
    </row>
    <row r="490" spans="2:4" x14ac:dyDescent="0.2">
      <c r="B490" s="29" t="s">
        <v>390</v>
      </c>
    </row>
    <row r="491" spans="2:4" ht="28" x14ac:dyDescent="0.2">
      <c r="B491" s="29" t="s">
        <v>391</v>
      </c>
      <c r="D491">
        <v>0</v>
      </c>
    </row>
    <row r="492" spans="2:4" x14ac:dyDescent="0.2">
      <c r="B492" s="29"/>
    </row>
    <row r="493" spans="2:4" x14ac:dyDescent="0.2">
      <c r="B493" s="29" t="s">
        <v>392</v>
      </c>
    </row>
    <row r="494" spans="2:4" x14ac:dyDescent="0.2">
      <c r="B494" s="29" t="s">
        <v>393</v>
      </c>
    </row>
    <row r="495" spans="2:4" x14ac:dyDescent="0.2">
      <c r="B495" s="29" t="s">
        <v>394</v>
      </c>
      <c r="D495">
        <v>2</v>
      </c>
    </row>
    <row r="496" spans="2:4" x14ac:dyDescent="0.2">
      <c r="B496" s="29" t="s">
        <v>395</v>
      </c>
    </row>
    <row r="497" spans="2:4" x14ac:dyDescent="0.2">
      <c r="B497" s="29" t="s">
        <v>396</v>
      </c>
    </row>
    <row r="498" spans="2:4" x14ac:dyDescent="0.2">
      <c r="B498" s="29"/>
    </row>
    <row r="499" spans="2:4" x14ac:dyDescent="0.2">
      <c r="B499" s="29" t="s">
        <v>397</v>
      </c>
      <c r="D499">
        <v>0</v>
      </c>
    </row>
    <row r="500" spans="2:4" x14ac:dyDescent="0.2">
      <c r="B500" s="29" t="s">
        <v>398</v>
      </c>
    </row>
    <row r="501" spans="2:4" x14ac:dyDescent="0.2">
      <c r="B501" s="29" t="s">
        <v>399</v>
      </c>
    </row>
    <row r="502" spans="2:4" x14ac:dyDescent="0.2">
      <c r="B502" s="29"/>
    </row>
    <row r="503" spans="2:4" x14ac:dyDescent="0.2">
      <c r="B503" s="29" t="s">
        <v>400</v>
      </c>
    </row>
    <row r="504" spans="2:4" x14ac:dyDescent="0.2">
      <c r="B504" s="29"/>
    </row>
    <row r="505" spans="2:4" x14ac:dyDescent="0.2">
      <c r="B505" s="29" t="s">
        <v>401</v>
      </c>
    </row>
    <row r="506" spans="2:4" x14ac:dyDescent="0.2">
      <c r="B506" s="29"/>
    </row>
    <row r="507" spans="2:4" x14ac:dyDescent="0.2">
      <c r="B507" s="29" t="s">
        <v>402</v>
      </c>
    </row>
    <row r="508" spans="2:4" x14ac:dyDescent="0.2">
      <c r="B508" s="29" t="s">
        <v>403</v>
      </c>
    </row>
    <row r="509" spans="2:4" x14ac:dyDescent="0.2">
      <c r="B509" s="29"/>
    </row>
    <row r="510" spans="2:4" x14ac:dyDescent="0.2">
      <c r="B510" s="29" t="s">
        <v>404</v>
      </c>
    </row>
    <row r="511" spans="2:4" x14ac:dyDescent="0.2">
      <c r="B511" s="29" t="s">
        <v>405</v>
      </c>
    </row>
    <row r="512" spans="2:4" x14ac:dyDescent="0.2">
      <c r="B512" s="29"/>
    </row>
    <row r="513" spans="2:4" x14ac:dyDescent="0.2">
      <c r="B513" s="29" t="s">
        <v>406</v>
      </c>
    </row>
    <row r="514" spans="2:4" x14ac:dyDescent="0.2">
      <c r="B514" s="29" t="s">
        <v>407</v>
      </c>
    </row>
    <row r="515" spans="2:4" x14ac:dyDescent="0.2">
      <c r="B515" s="29"/>
    </row>
    <row r="516" spans="2:4" x14ac:dyDescent="0.2">
      <c r="B516" s="29" t="s">
        <v>408</v>
      </c>
    </row>
    <row r="517" spans="2:4" x14ac:dyDescent="0.2">
      <c r="B517" s="29"/>
    </row>
    <row r="518" spans="2:4" x14ac:dyDescent="0.2">
      <c r="B518" s="29" t="s">
        <v>409</v>
      </c>
    </row>
    <row r="519" spans="2:4" x14ac:dyDescent="0.2">
      <c r="B519" s="29" t="s">
        <v>410</v>
      </c>
    </row>
    <row r="520" spans="2:4" x14ac:dyDescent="0.2">
      <c r="B520" s="29" t="s">
        <v>411</v>
      </c>
      <c r="D520">
        <v>2</v>
      </c>
    </row>
    <row r="521" spans="2:4" x14ac:dyDescent="0.2">
      <c r="B521" s="29"/>
    </row>
    <row r="522" spans="2:4" x14ac:dyDescent="0.2">
      <c r="B522" s="29" t="s">
        <v>412</v>
      </c>
    </row>
    <row r="523" spans="2:4" x14ac:dyDescent="0.2">
      <c r="B523" s="29" t="s">
        <v>413</v>
      </c>
    </row>
    <row r="524" spans="2:4" x14ac:dyDescent="0.2">
      <c r="B524" s="29" t="s">
        <v>414</v>
      </c>
    </row>
    <row r="525" spans="2:4" x14ac:dyDescent="0.2">
      <c r="B525" s="29"/>
    </row>
    <row r="526" spans="2:4" x14ac:dyDescent="0.2">
      <c r="B526" s="29" t="s">
        <v>415</v>
      </c>
    </row>
    <row r="527" spans="2:4" x14ac:dyDescent="0.2">
      <c r="B527" s="29"/>
    </row>
    <row r="528" spans="2:4" x14ac:dyDescent="0.2">
      <c r="B528" s="29" t="s">
        <v>416</v>
      </c>
    </row>
    <row r="529" spans="2:4" x14ac:dyDescent="0.2">
      <c r="B529" s="29" t="s">
        <v>417</v>
      </c>
    </row>
    <row r="530" spans="2:4" x14ac:dyDescent="0.2">
      <c r="B530" s="29" t="s">
        <v>418</v>
      </c>
    </row>
    <row r="531" spans="2:4" x14ac:dyDescent="0.2">
      <c r="B531" s="29"/>
    </row>
    <row r="532" spans="2:4" x14ac:dyDescent="0.2">
      <c r="B532" s="29" t="s">
        <v>419</v>
      </c>
    </row>
    <row r="533" spans="2:4" x14ac:dyDescent="0.2">
      <c r="B533" s="29"/>
    </row>
    <row r="534" spans="2:4" x14ac:dyDescent="0.2">
      <c r="B534" s="29" t="s">
        <v>420</v>
      </c>
    </row>
    <row r="535" spans="2:4" x14ac:dyDescent="0.2">
      <c r="B535" s="29"/>
    </row>
    <row r="536" spans="2:4" x14ac:dyDescent="0.2">
      <c r="B536" s="29" t="s">
        <v>421</v>
      </c>
    </row>
    <row r="537" spans="2:4" x14ac:dyDescent="0.2">
      <c r="B537" s="29"/>
    </row>
    <row r="538" spans="2:4" x14ac:dyDescent="0.2">
      <c r="B538" s="29" t="s">
        <v>422</v>
      </c>
    </row>
    <row r="539" spans="2:4" x14ac:dyDescent="0.2">
      <c r="B539" s="29"/>
    </row>
    <row r="540" spans="2:4" x14ac:dyDescent="0.2">
      <c r="B540" s="29" t="s">
        <v>423</v>
      </c>
    </row>
    <row r="541" spans="2:4" x14ac:dyDescent="0.2">
      <c r="B541" s="29" t="s">
        <v>424</v>
      </c>
    </row>
    <row r="542" spans="2:4" x14ac:dyDescent="0.2">
      <c r="B542" s="29" t="s">
        <v>425</v>
      </c>
      <c r="D542">
        <v>0</v>
      </c>
    </row>
    <row r="543" spans="2:4" x14ac:dyDescent="0.2">
      <c r="B543" s="29" t="s">
        <v>426</v>
      </c>
    </row>
    <row r="544" spans="2:4" x14ac:dyDescent="0.2">
      <c r="B544" s="29" t="s">
        <v>427</v>
      </c>
    </row>
    <row r="545" spans="2:4" x14ac:dyDescent="0.2">
      <c r="B545" s="29"/>
    </row>
    <row r="546" spans="2:4" x14ac:dyDescent="0.2">
      <c r="B546" s="29" t="s">
        <v>428</v>
      </c>
    </row>
    <row r="547" spans="2:4" x14ac:dyDescent="0.2">
      <c r="B547" s="29"/>
    </row>
    <row r="548" spans="2:4" x14ac:dyDescent="0.2">
      <c r="B548" s="29" t="s">
        <v>429</v>
      </c>
    </row>
    <row r="549" spans="2:4" x14ac:dyDescent="0.2">
      <c r="B549" s="29"/>
    </row>
    <row r="550" spans="2:4" x14ac:dyDescent="0.2">
      <c r="B550" s="29" t="s">
        <v>430</v>
      </c>
    </row>
    <row r="551" spans="2:4" x14ac:dyDescent="0.2">
      <c r="B551" s="29"/>
    </row>
    <row r="552" spans="2:4" x14ac:dyDescent="0.2">
      <c r="B552" s="29" t="s">
        <v>431</v>
      </c>
    </row>
    <row r="553" spans="2:4" x14ac:dyDescent="0.2">
      <c r="B553" s="29"/>
    </row>
    <row r="554" spans="2:4" x14ac:dyDescent="0.2">
      <c r="B554" s="29" t="s">
        <v>432</v>
      </c>
      <c r="D554">
        <v>0</v>
      </c>
    </row>
    <row r="555" spans="2:4" x14ac:dyDescent="0.2">
      <c r="B555" s="29" t="s">
        <v>433</v>
      </c>
    </row>
    <row r="556" spans="2:4" x14ac:dyDescent="0.2">
      <c r="B556" s="29" t="s">
        <v>434</v>
      </c>
    </row>
    <row r="557" spans="2:4" x14ac:dyDescent="0.2">
      <c r="B557" s="29"/>
    </row>
    <row r="558" spans="2:4" x14ac:dyDescent="0.2">
      <c r="B558" s="29" t="s">
        <v>435</v>
      </c>
    </row>
    <row r="559" spans="2:4" x14ac:dyDescent="0.2">
      <c r="B559" s="29"/>
    </row>
    <row r="560" spans="2:4" x14ac:dyDescent="0.2">
      <c r="B560" s="29" t="s">
        <v>436</v>
      </c>
    </row>
    <row r="561" spans="2:4" x14ac:dyDescent="0.2">
      <c r="B561" s="29"/>
    </row>
    <row r="562" spans="2:4" x14ac:dyDescent="0.2">
      <c r="B562" s="29" t="s">
        <v>437</v>
      </c>
    </row>
    <row r="563" spans="2:4" x14ac:dyDescent="0.2">
      <c r="B563" s="29" t="s">
        <v>438</v>
      </c>
    </row>
    <row r="564" spans="2:4" x14ac:dyDescent="0.2">
      <c r="B564" s="29" t="s">
        <v>439</v>
      </c>
    </row>
    <row r="565" spans="2:4" x14ac:dyDescent="0.2">
      <c r="B565" s="29" t="s">
        <v>440</v>
      </c>
    </row>
    <row r="566" spans="2:4" x14ac:dyDescent="0.2">
      <c r="B566" s="29"/>
    </row>
    <row r="567" spans="2:4" x14ac:dyDescent="0.2">
      <c r="B567" s="29" t="s">
        <v>441</v>
      </c>
    </row>
    <row r="568" spans="2:4" x14ac:dyDescent="0.2">
      <c r="B568" s="29"/>
    </row>
    <row r="569" spans="2:4" x14ac:dyDescent="0.2">
      <c r="B569" s="29" t="s">
        <v>442</v>
      </c>
    </row>
    <row r="570" spans="2:4" x14ac:dyDescent="0.2">
      <c r="B570" s="29"/>
    </row>
    <row r="571" spans="2:4" x14ac:dyDescent="0.2">
      <c r="B571" s="29" t="s">
        <v>443</v>
      </c>
    </row>
    <row r="572" spans="2:4" x14ac:dyDescent="0.2">
      <c r="B572" s="29" t="s">
        <v>444</v>
      </c>
      <c r="D572">
        <v>2</v>
      </c>
    </row>
    <row r="573" spans="2:4" x14ac:dyDescent="0.2">
      <c r="B573" s="29" t="s">
        <v>445</v>
      </c>
    </row>
    <row r="574" spans="2:4" x14ac:dyDescent="0.2">
      <c r="B574" s="29" t="s">
        <v>446</v>
      </c>
    </row>
    <row r="575" spans="2:4" x14ac:dyDescent="0.2">
      <c r="B575" s="29" t="s">
        <v>447</v>
      </c>
      <c r="D575">
        <v>2</v>
      </c>
    </row>
    <row r="576" spans="2:4" x14ac:dyDescent="0.2">
      <c r="B576" s="29"/>
    </row>
    <row r="577" spans="2:4" x14ac:dyDescent="0.2">
      <c r="B577" s="29" t="s">
        <v>448</v>
      </c>
    </row>
    <row r="578" spans="2:4" ht="28" x14ac:dyDescent="0.2">
      <c r="B578" s="29" t="s">
        <v>449</v>
      </c>
      <c r="D578">
        <v>2</v>
      </c>
    </row>
    <row r="579" spans="2:4" x14ac:dyDescent="0.2">
      <c r="B579" s="29" t="s">
        <v>450</v>
      </c>
    </row>
    <row r="580" spans="2:4" x14ac:dyDescent="0.2">
      <c r="B580" s="29" t="s">
        <v>451</v>
      </c>
    </row>
    <row r="581" spans="2:4" x14ac:dyDescent="0.2">
      <c r="B581" s="29" t="s">
        <v>452</v>
      </c>
    </row>
    <row r="582" spans="2:4" x14ac:dyDescent="0.2">
      <c r="B582" s="29" t="s">
        <v>453</v>
      </c>
    </row>
    <row r="583" spans="2:4" x14ac:dyDescent="0.2">
      <c r="B583" s="29" t="s">
        <v>454</v>
      </c>
    </row>
    <row r="584" spans="2:4" x14ac:dyDescent="0.2">
      <c r="B584" s="29" t="s">
        <v>455</v>
      </c>
    </row>
    <row r="585" spans="2:4" x14ac:dyDescent="0.2">
      <c r="B585" s="29" t="s">
        <v>456</v>
      </c>
    </row>
    <row r="586" spans="2:4" x14ac:dyDescent="0.2">
      <c r="B586" s="29" t="s">
        <v>457</v>
      </c>
    </row>
    <row r="587" spans="2:4" x14ac:dyDescent="0.2">
      <c r="B587" s="29" t="s">
        <v>458</v>
      </c>
    </row>
    <row r="588" spans="2:4" x14ac:dyDescent="0.2">
      <c r="B588" s="29" t="s">
        <v>459</v>
      </c>
    </row>
    <row r="589" spans="2:4" x14ac:dyDescent="0.2">
      <c r="B589" s="29" t="s">
        <v>460</v>
      </c>
    </row>
    <row r="590" spans="2:4" x14ac:dyDescent="0.2">
      <c r="B590" s="29" t="s">
        <v>461</v>
      </c>
      <c r="D590">
        <v>2</v>
      </c>
    </row>
    <row r="591" spans="2:4" x14ac:dyDescent="0.2">
      <c r="B591" s="29" t="s">
        <v>462</v>
      </c>
    </row>
    <row r="592" spans="2:4" x14ac:dyDescent="0.2">
      <c r="B592" s="29" t="s">
        <v>463</v>
      </c>
    </row>
    <row r="593" spans="2:4" x14ac:dyDescent="0.2">
      <c r="B593" s="29" t="s">
        <v>464</v>
      </c>
    </row>
    <row r="594" spans="2:4" x14ac:dyDescent="0.2">
      <c r="B594" s="29" t="s">
        <v>465</v>
      </c>
    </row>
    <row r="595" spans="2:4" x14ac:dyDescent="0.2">
      <c r="B595" s="29" t="s">
        <v>466</v>
      </c>
      <c r="D595">
        <v>2</v>
      </c>
    </row>
    <row r="596" spans="2:4" x14ac:dyDescent="0.2">
      <c r="B596" s="29" t="s">
        <v>467</v>
      </c>
    </row>
    <row r="597" spans="2:4" x14ac:dyDescent="0.2">
      <c r="B597" s="29"/>
    </row>
    <row r="598" spans="2:4" x14ac:dyDescent="0.2">
      <c r="B598" s="29" t="s">
        <v>468</v>
      </c>
    </row>
    <row r="599" spans="2:4" x14ac:dyDescent="0.2">
      <c r="B599" s="29"/>
    </row>
    <row r="600" spans="2:4" ht="84" x14ac:dyDescent="0.2">
      <c r="B600" s="29" t="s">
        <v>469</v>
      </c>
    </row>
    <row r="601" spans="2:4" x14ac:dyDescent="0.2">
      <c r="B601" s="29"/>
    </row>
    <row r="602" spans="2:4" x14ac:dyDescent="0.2">
      <c r="B602" s="29" t="s">
        <v>470</v>
      </c>
    </row>
    <row r="603" spans="2:4" x14ac:dyDescent="0.2">
      <c r="B603" s="29" t="s">
        <v>471</v>
      </c>
    </row>
    <row r="604" spans="2:4" x14ac:dyDescent="0.2">
      <c r="B604" s="29" t="s">
        <v>472</v>
      </c>
    </row>
    <row r="605" spans="2:4" x14ac:dyDescent="0.2">
      <c r="B605" s="29" t="s">
        <v>473</v>
      </c>
    </row>
    <row r="606" spans="2:4" x14ac:dyDescent="0.2">
      <c r="B606" s="29" t="s">
        <v>474</v>
      </c>
    </row>
    <row r="607" spans="2:4" x14ac:dyDescent="0.2">
      <c r="B607" s="29" t="s">
        <v>475</v>
      </c>
    </row>
    <row r="608" spans="2:4" x14ac:dyDescent="0.2">
      <c r="B608" s="29" t="s">
        <v>476</v>
      </c>
    </row>
    <row r="609" spans="2:2" x14ac:dyDescent="0.2">
      <c r="B609" s="29" t="s">
        <v>477</v>
      </c>
    </row>
    <row r="610" spans="2:2" x14ac:dyDescent="0.2">
      <c r="B610" s="29" t="s">
        <v>478</v>
      </c>
    </row>
    <row r="611" spans="2:2" x14ac:dyDescent="0.2">
      <c r="B611" s="29"/>
    </row>
    <row r="612" spans="2:2" x14ac:dyDescent="0.2">
      <c r="B612" s="29" t="s">
        <v>479</v>
      </c>
    </row>
    <row r="613" spans="2:2" x14ac:dyDescent="0.2">
      <c r="B613" s="29"/>
    </row>
    <row r="614" spans="2:2" x14ac:dyDescent="0.2">
      <c r="B614" s="29" t="s">
        <v>480</v>
      </c>
    </row>
    <row r="615" spans="2:2" x14ac:dyDescent="0.2">
      <c r="B615" s="29"/>
    </row>
    <row r="616" spans="2:2" x14ac:dyDescent="0.2">
      <c r="B616" s="29" t="s">
        <v>481</v>
      </c>
    </row>
    <row r="617" spans="2:2" x14ac:dyDescent="0.2">
      <c r="B617" s="29"/>
    </row>
    <row r="618" spans="2:2" x14ac:dyDescent="0.2">
      <c r="B618" s="29" t="s">
        <v>482</v>
      </c>
    </row>
    <row r="619" spans="2:2" x14ac:dyDescent="0.2">
      <c r="B619" s="29"/>
    </row>
    <row r="620" spans="2:2" ht="28" x14ac:dyDescent="0.2">
      <c r="B620" s="29" t="s">
        <v>483</v>
      </c>
    </row>
    <row r="621" spans="2:2" x14ac:dyDescent="0.2">
      <c r="B621" s="29"/>
    </row>
    <row r="622" spans="2:2" x14ac:dyDescent="0.2">
      <c r="B622" s="29" t="s">
        <v>484</v>
      </c>
    </row>
    <row r="623" spans="2:2" x14ac:dyDescent="0.2">
      <c r="B623" s="29"/>
    </row>
    <row r="624" spans="2:2" x14ac:dyDescent="0.2">
      <c r="B624" s="29" t="s">
        <v>485</v>
      </c>
    </row>
    <row r="625" spans="2:4" ht="28" x14ac:dyDescent="0.2">
      <c r="B625" s="29" t="s">
        <v>486</v>
      </c>
    </row>
    <row r="626" spans="2:4" x14ac:dyDescent="0.2">
      <c r="B626" s="29" t="s">
        <v>487</v>
      </c>
    </row>
    <row r="627" spans="2:4" x14ac:dyDescent="0.2">
      <c r="B627" s="29" t="s">
        <v>488</v>
      </c>
    </row>
    <row r="628" spans="2:4" x14ac:dyDescent="0.2">
      <c r="B628" s="29" t="s">
        <v>489</v>
      </c>
    </row>
    <row r="629" spans="2:4" x14ac:dyDescent="0.2">
      <c r="B629" s="29" t="s">
        <v>490</v>
      </c>
    </row>
    <row r="630" spans="2:4" x14ac:dyDescent="0.2">
      <c r="B630" s="29" t="s">
        <v>491</v>
      </c>
    </row>
    <row r="631" spans="2:4" x14ac:dyDescent="0.2">
      <c r="B631" s="29" t="s">
        <v>492</v>
      </c>
    </row>
    <row r="632" spans="2:4" ht="28" x14ac:dyDescent="0.2">
      <c r="B632" s="29" t="s">
        <v>493</v>
      </c>
      <c r="D632">
        <v>2</v>
      </c>
    </row>
    <row r="633" spans="2:4" x14ac:dyDescent="0.2">
      <c r="B633" s="29" t="s">
        <v>494</v>
      </c>
    </row>
    <row r="634" spans="2:4" x14ac:dyDescent="0.2">
      <c r="B634" s="29"/>
    </row>
    <row r="635" spans="2:4" x14ac:dyDescent="0.2">
      <c r="B635" s="29" t="s">
        <v>495</v>
      </c>
    </row>
    <row r="636" spans="2:4" x14ac:dyDescent="0.2">
      <c r="B636" s="29"/>
    </row>
    <row r="637" spans="2:4" x14ac:dyDescent="0.2">
      <c r="B637" s="29" t="s">
        <v>496</v>
      </c>
    </row>
    <row r="638" spans="2:4" x14ac:dyDescent="0.2">
      <c r="B638" s="29"/>
    </row>
    <row r="639" spans="2:4" x14ac:dyDescent="0.2">
      <c r="B639" s="29" t="s">
        <v>497</v>
      </c>
    </row>
    <row r="640" spans="2:4" x14ac:dyDescent="0.2">
      <c r="B640" s="29" t="s">
        <v>498</v>
      </c>
    </row>
    <row r="641" spans="2:2" x14ac:dyDescent="0.2">
      <c r="B641" s="29"/>
    </row>
    <row r="642" spans="2:2" x14ac:dyDescent="0.2">
      <c r="B642" s="29" t="s">
        <v>499</v>
      </c>
    </row>
    <row r="643" spans="2:2" x14ac:dyDescent="0.2">
      <c r="B643" s="29" t="s">
        <v>500</v>
      </c>
    </row>
    <row r="644" spans="2:2" x14ac:dyDescent="0.2">
      <c r="B644" s="29"/>
    </row>
    <row r="645" spans="2:2" x14ac:dyDescent="0.2">
      <c r="B645" s="29"/>
    </row>
    <row r="646" spans="2:2" x14ac:dyDescent="0.2">
      <c r="B646" s="29"/>
    </row>
    <row r="647" spans="2:2" x14ac:dyDescent="0.2">
      <c r="B647" s="27"/>
    </row>
    <row r="648" spans="2:2" x14ac:dyDescent="0.2">
      <c r="B648" s="27"/>
    </row>
    <row r="649" spans="2:2" x14ac:dyDescent="0.2">
      <c r="B649" s="27"/>
    </row>
    <row r="650" spans="2:2" x14ac:dyDescent="0.2">
      <c r="B650" s="27"/>
    </row>
    <row r="651" spans="2:2" x14ac:dyDescent="0.2">
      <c r="B651" s="27"/>
    </row>
    <row r="652" spans="2:2" x14ac:dyDescent="0.2">
      <c r="B652" s="27"/>
    </row>
    <row r="653" spans="2:2" x14ac:dyDescent="0.2">
      <c r="B653" s="27"/>
    </row>
    <row r="654" spans="2:2" x14ac:dyDescent="0.2">
      <c r="B654" s="27"/>
    </row>
    <row r="655" spans="2:2" x14ac:dyDescent="0.2">
      <c r="B655" s="27"/>
    </row>
    <row r="656" spans="2:2" x14ac:dyDescent="0.2">
      <c r="B656" s="27"/>
    </row>
    <row r="657" spans="2:2" x14ac:dyDescent="0.2">
      <c r="B657" s="27"/>
    </row>
    <row r="658" spans="2:2" x14ac:dyDescent="0.2">
      <c r="B658" s="27"/>
    </row>
    <row r="659" spans="2:2" x14ac:dyDescent="0.2">
      <c r="B659" s="27"/>
    </row>
    <row r="660" spans="2:2" x14ac:dyDescent="0.2">
      <c r="B660" s="27"/>
    </row>
    <row r="661" spans="2:2" x14ac:dyDescent="0.2">
      <c r="B661" s="27"/>
    </row>
    <row r="662" spans="2:2" x14ac:dyDescent="0.2">
      <c r="B662" s="27"/>
    </row>
    <row r="663" spans="2:2" x14ac:dyDescent="0.2">
      <c r="B663" s="27"/>
    </row>
    <row r="664" spans="2:2" x14ac:dyDescent="0.2">
      <c r="B664" s="27"/>
    </row>
    <row r="665" spans="2:2" x14ac:dyDescent="0.2">
      <c r="B665" s="27"/>
    </row>
    <row r="666" spans="2:2" x14ac:dyDescent="0.2">
      <c r="B666" s="27"/>
    </row>
    <row r="667" spans="2:2" x14ac:dyDescent="0.2">
      <c r="B667" s="27"/>
    </row>
    <row r="668" spans="2:2" x14ac:dyDescent="0.2">
      <c r="B668" s="27"/>
    </row>
    <row r="669" spans="2:2" x14ac:dyDescent="0.2">
      <c r="B669" s="27"/>
    </row>
    <row r="670" spans="2:2" x14ac:dyDescent="0.2">
      <c r="B670" s="27"/>
    </row>
    <row r="671" spans="2:2" x14ac:dyDescent="0.2">
      <c r="B671" s="27"/>
    </row>
    <row r="672" spans="2:2" x14ac:dyDescent="0.2">
      <c r="B672" s="27"/>
    </row>
    <row r="673" spans="2:2" x14ac:dyDescent="0.2">
      <c r="B673" s="27"/>
    </row>
    <row r="674" spans="2:2" x14ac:dyDescent="0.2">
      <c r="B674" s="27"/>
    </row>
    <row r="675" spans="2:2" x14ac:dyDescent="0.2">
      <c r="B675" s="27"/>
    </row>
    <row r="676" spans="2:2" x14ac:dyDescent="0.2">
      <c r="B676" s="27"/>
    </row>
    <row r="677" spans="2:2" x14ac:dyDescent="0.2">
      <c r="B677" s="27"/>
    </row>
    <row r="678" spans="2:2" x14ac:dyDescent="0.2">
      <c r="B678" s="27"/>
    </row>
    <row r="679" spans="2:2" x14ac:dyDescent="0.2">
      <c r="B679" s="27"/>
    </row>
    <row r="680" spans="2:2" x14ac:dyDescent="0.2">
      <c r="B680" s="27"/>
    </row>
    <row r="681" spans="2:2" x14ac:dyDescent="0.2">
      <c r="B681" s="27"/>
    </row>
    <row r="682" spans="2:2" x14ac:dyDescent="0.2">
      <c r="B682" s="27"/>
    </row>
    <row r="683" spans="2:2" x14ac:dyDescent="0.2">
      <c r="B683" s="27"/>
    </row>
    <row r="684" spans="2:2" x14ac:dyDescent="0.2">
      <c r="B684" s="27"/>
    </row>
    <row r="685" spans="2:2" x14ac:dyDescent="0.2">
      <c r="B685" s="27"/>
    </row>
    <row r="686" spans="2:2" x14ac:dyDescent="0.2">
      <c r="B686" s="27"/>
    </row>
    <row r="687" spans="2:2" x14ac:dyDescent="0.2">
      <c r="B687" s="27"/>
    </row>
    <row r="688" spans="2:2" x14ac:dyDescent="0.2">
      <c r="B688" s="27"/>
    </row>
    <row r="689" spans="2:2" x14ac:dyDescent="0.2">
      <c r="B689" s="27"/>
    </row>
    <row r="690" spans="2:2" x14ac:dyDescent="0.2">
      <c r="B690" s="27"/>
    </row>
    <row r="691" spans="2:2" x14ac:dyDescent="0.2">
      <c r="B691" s="27"/>
    </row>
    <row r="692" spans="2:2" x14ac:dyDescent="0.2">
      <c r="B692" s="27"/>
    </row>
    <row r="693" spans="2:2" x14ac:dyDescent="0.2">
      <c r="B693" s="27"/>
    </row>
    <row r="694" spans="2:2" x14ac:dyDescent="0.2">
      <c r="B694" s="27"/>
    </row>
    <row r="695" spans="2:2" x14ac:dyDescent="0.2">
      <c r="B695" s="27"/>
    </row>
    <row r="696" spans="2:2" x14ac:dyDescent="0.2">
      <c r="B696" s="27"/>
    </row>
    <row r="697" spans="2:2" x14ac:dyDescent="0.2">
      <c r="B697" s="27"/>
    </row>
    <row r="698" spans="2:2" x14ac:dyDescent="0.2">
      <c r="B698" s="27"/>
    </row>
    <row r="699" spans="2:2" x14ac:dyDescent="0.2">
      <c r="B699" s="27"/>
    </row>
    <row r="700" spans="2:2" x14ac:dyDescent="0.2">
      <c r="B700" s="27"/>
    </row>
    <row r="701" spans="2:2" x14ac:dyDescent="0.2">
      <c r="B701" s="27"/>
    </row>
    <row r="702" spans="2:2" x14ac:dyDescent="0.2">
      <c r="B702" s="27"/>
    </row>
    <row r="703" spans="2:2" x14ac:dyDescent="0.2">
      <c r="B703" s="27"/>
    </row>
    <row r="704" spans="2:2" x14ac:dyDescent="0.2">
      <c r="B704" s="27"/>
    </row>
    <row r="705" spans="2:2" x14ac:dyDescent="0.2">
      <c r="B705" s="27"/>
    </row>
    <row r="706" spans="2:2" x14ac:dyDescent="0.2">
      <c r="B706" s="27"/>
    </row>
    <row r="707" spans="2:2" x14ac:dyDescent="0.2">
      <c r="B707" s="27"/>
    </row>
    <row r="708" spans="2:2" x14ac:dyDescent="0.2">
      <c r="B708" s="27"/>
    </row>
    <row r="709" spans="2:2" x14ac:dyDescent="0.2">
      <c r="B709" s="27"/>
    </row>
    <row r="710" spans="2:2" x14ac:dyDescent="0.2">
      <c r="B710" s="27"/>
    </row>
    <row r="711" spans="2:2" x14ac:dyDescent="0.2">
      <c r="B711" s="27"/>
    </row>
    <row r="712" spans="2:2" x14ac:dyDescent="0.2">
      <c r="B712" s="27"/>
    </row>
    <row r="713" spans="2:2" x14ac:dyDescent="0.2">
      <c r="B713" s="27"/>
    </row>
    <row r="714" spans="2:2" x14ac:dyDescent="0.2">
      <c r="B714" s="27"/>
    </row>
    <row r="715" spans="2:2" x14ac:dyDescent="0.2">
      <c r="B715" s="27"/>
    </row>
    <row r="716" spans="2:2" x14ac:dyDescent="0.2">
      <c r="B716" s="27"/>
    </row>
    <row r="717" spans="2:2" x14ac:dyDescent="0.2">
      <c r="B717" s="27"/>
    </row>
    <row r="718" spans="2:2" x14ac:dyDescent="0.2">
      <c r="B718" s="27"/>
    </row>
    <row r="719" spans="2:2" x14ac:dyDescent="0.2">
      <c r="B719" s="27"/>
    </row>
    <row r="720" spans="2:2" x14ac:dyDescent="0.2">
      <c r="B720" s="27"/>
    </row>
    <row r="721" spans="2:2" x14ac:dyDescent="0.2">
      <c r="B721" s="27"/>
    </row>
    <row r="722" spans="2:2" x14ac:dyDescent="0.2">
      <c r="B722" s="27"/>
    </row>
    <row r="723" spans="2:2" x14ac:dyDescent="0.2">
      <c r="B723" s="27"/>
    </row>
    <row r="724" spans="2:2" x14ac:dyDescent="0.2">
      <c r="B724" s="27"/>
    </row>
    <row r="725" spans="2:2" x14ac:dyDescent="0.2">
      <c r="B725" s="27"/>
    </row>
    <row r="726" spans="2:2" x14ac:dyDescent="0.2">
      <c r="B726" s="27"/>
    </row>
    <row r="727" spans="2:2" x14ac:dyDescent="0.2">
      <c r="B727" s="27"/>
    </row>
    <row r="728" spans="2:2" x14ac:dyDescent="0.2">
      <c r="B728" s="27"/>
    </row>
    <row r="729" spans="2:2" x14ac:dyDescent="0.2">
      <c r="B729" s="27"/>
    </row>
    <row r="730" spans="2:2" x14ac:dyDescent="0.2">
      <c r="B730" s="27"/>
    </row>
    <row r="731" spans="2:2" x14ac:dyDescent="0.2">
      <c r="B731" s="27"/>
    </row>
    <row r="732" spans="2:2" x14ac:dyDescent="0.2">
      <c r="B732" s="27"/>
    </row>
    <row r="733" spans="2:2" x14ac:dyDescent="0.2">
      <c r="B733" s="27"/>
    </row>
    <row r="734" spans="2:2" x14ac:dyDescent="0.2">
      <c r="B734" s="27"/>
    </row>
    <row r="735" spans="2:2" x14ac:dyDescent="0.2">
      <c r="B735" s="27"/>
    </row>
    <row r="736" spans="2:2" x14ac:dyDescent="0.2">
      <c r="B736" s="27"/>
    </row>
    <row r="737" spans="2:2" x14ac:dyDescent="0.2">
      <c r="B737" s="27"/>
    </row>
    <row r="738" spans="2:2" x14ac:dyDescent="0.2">
      <c r="B738" s="27"/>
    </row>
    <row r="739" spans="2:2" x14ac:dyDescent="0.2">
      <c r="B739" s="27"/>
    </row>
    <row r="740" spans="2:2" x14ac:dyDescent="0.2">
      <c r="B740" s="27"/>
    </row>
    <row r="741" spans="2:2" x14ac:dyDescent="0.2">
      <c r="B741" s="27"/>
    </row>
    <row r="742" spans="2:2" x14ac:dyDescent="0.2">
      <c r="B742" s="27"/>
    </row>
    <row r="743" spans="2:2" x14ac:dyDescent="0.2">
      <c r="B743" s="27"/>
    </row>
    <row r="744" spans="2:2" x14ac:dyDescent="0.2">
      <c r="B744" s="27"/>
    </row>
    <row r="745" spans="2:2" x14ac:dyDescent="0.2">
      <c r="B745" s="27"/>
    </row>
    <row r="746" spans="2:2" x14ac:dyDescent="0.2">
      <c r="B746" s="27"/>
    </row>
    <row r="747" spans="2:2" x14ac:dyDescent="0.2">
      <c r="B747" s="27"/>
    </row>
    <row r="748" spans="2:2" x14ac:dyDescent="0.2">
      <c r="B748" s="27"/>
    </row>
    <row r="749" spans="2:2" x14ac:dyDescent="0.2">
      <c r="B749" s="27"/>
    </row>
    <row r="750" spans="2:2" x14ac:dyDescent="0.2">
      <c r="B750" s="27"/>
    </row>
    <row r="751" spans="2:2" x14ac:dyDescent="0.2">
      <c r="B751" s="27"/>
    </row>
    <row r="752" spans="2:2" x14ac:dyDescent="0.2">
      <c r="B752" s="27"/>
    </row>
    <row r="753" spans="2:2" x14ac:dyDescent="0.2">
      <c r="B753" s="27"/>
    </row>
    <row r="754" spans="2:2" x14ac:dyDescent="0.2">
      <c r="B754" s="27"/>
    </row>
    <row r="755" spans="2:2" x14ac:dyDescent="0.2">
      <c r="B755" s="27"/>
    </row>
    <row r="756" spans="2:2" x14ac:dyDescent="0.2">
      <c r="B756" s="27"/>
    </row>
    <row r="757" spans="2:2" x14ac:dyDescent="0.2">
      <c r="B757" s="27"/>
    </row>
    <row r="758" spans="2:2" x14ac:dyDescent="0.2">
      <c r="B758" s="27"/>
    </row>
    <row r="759" spans="2:2" x14ac:dyDescent="0.2">
      <c r="B759" s="27"/>
    </row>
    <row r="760" spans="2:2" x14ac:dyDescent="0.2">
      <c r="B760" s="27"/>
    </row>
    <row r="761" spans="2:2" x14ac:dyDescent="0.2">
      <c r="B761" s="27"/>
    </row>
    <row r="762" spans="2:2" x14ac:dyDescent="0.2">
      <c r="B762" s="27"/>
    </row>
    <row r="763" spans="2:2" x14ac:dyDescent="0.2">
      <c r="B763" s="27"/>
    </row>
    <row r="764" spans="2:2" x14ac:dyDescent="0.2">
      <c r="B764" s="27"/>
    </row>
    <row r="765" spans="2:2" x14ac:dyDescent="0.2">
      <c r="B765" s="27"/>
    </row>
    <row r="766" spans="2:2" x14ac:dyDescent="0.2">
      <c r="B766" s="27"/>
    </row>
    <row r="767" spans="2:2" x14ac:dyDescent="0.2">
      <c r="B767" s="27"/>
    </row>
    <row r="768" spans="2:2" x14ac:dyDescent="0.2">
      <c r="B768" s="27"/>
    </row>
    <row r="769" spans="2:2" x14ac:dyDescent="0.2">
      <c r="B769" s="27"/>
    </row>
    <row r="770" spans="2:2" x14ac:dyDescent="0.2">
      <c r="B770" s="27"/>
    </row>
    <row r="771" spans="2:2" x14ac:dyDescent="0.2">
      <c r="B771" s="27"/>
    </row>
    <row r="772" spans="2:2" x14ac:dyDescent="0.2">
      <c r="B772" s="27"/>
    </row>
    <row r="773" spans="2:2" x14ac:dyDescent="0.2">
      <c r="B773" s="27"/>
    </row>
    <row r="774" spans="2:2" x14ac:dyDescent="0.2">
      <c r="B774" s="27"/>
    </row>
    <row r="775" spans="2:2" x14ac:dyDescent="0.2">
      <c r="B775" s="27"/>
    </row>
    <row r="776" spans="2:2" x14ac:dyDescent="0.2">
      <c r="B776" s="27"/>
    </row>
    <row r="777" spans="2:2" x14ac:dyDescent="0.2">
      <c r="B777" s="27"/>
    </row>
    <row r="778" spans="2:2" x14ac:dyDescent="0.2">
      <c r="B778" s="27"/>
    </row>
    <row r="779" spans="2:2" x14ac:dyDescent="0.2">
      <c r="B779" s="27"/>
    </row>
    <row r="780" spans="2:2" x14ac:dyDescent="0.2">
      <c r="B780" s="27"/>
    </row>
    <row r="781" spans="2:2" x14ac:dyDescent="0.2">
      <c r="B781" s="27"/>
    </row>
    <row r="782" spans="2:2" x14ac:dyDescent="0.2">
      <c r="B782" s="27"/>
    </row>
    <row r="783" spans="2:2" x14ac:dyDescent="0.2">
      <c r="B783" s="27"/>
    </row>
    <row r="784" spans="2:2" x14ac:dyDescent="0.2">
      <c r="B784" s="27"/>
    </row>
    <row r="785" spans="2:2" x14ac:dyDescent="0.2">
      <c r="B785" s="27"/>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4"/>
  <sheetViews>
    <sheetView zoomScale="115" zoomScaleNormal="115" zoomScalePageLayoutView="115" workbookViewId="0">
      <selection activeCell="A8" sqref="A8"/>
    </sheetView>
  </sheetViews>
  <sheetFormatPr baseColWidth="10" defaultRowHeight="16" x14ac:dyDescent="0.2"/>
  <cols>
    <col min="1" max="1" width="10.83203125" style="47"/>
    <col min="2" max="2" width="86.33203125" style="1" customWidth="1"/>
    <col min="3" max="3" width="2.5" style="6" customWidth="1"/>
    <col min="4" max="4" width="3" bestFit="1" customWidth="1"/>
    <col min="5" max="5" width="2.83203125" customWidth="1"/>
    <col min="6" max="6" width="2.1640625" customWidth="1"/>
    <col min="7" max="8" width="8" customWidth="1"/>
    <col min="17" max="17" width="13.6640625" bestFit="1" customWidth="1"/>
    <col min="18" max="18" width="3.5" bestFit="1" customWidth="1"/>
  </cols>
  <sheetData>
    <row r="1" spans="2:20" customFormat="1" x14ac:dyDescent="0.2">
      <c r="B1" s="1"/>
      <c r="C1" s="6"/>
      <c r="G1" s="44">
        <v>1.3138888888888889</v>
      </c>
      <c r="H1" s="44" t="s">
        <v>1101</v>
      </c>
      <c r="I1" t="s">
        <v>1</v>
      </c>
      <c r="J1" t="s">
        <v>506</v>
      </c>
      <c r="K1" s="5">
        <v>0.35972222222222222</v>
      </c>
      <c r="L1" t="s">
        <v>592</v>
      </c>
    </row>
    <row r="2" spans="2:20" x14ac:dyDescent="0.2">
      <c r="J2" t="s">
        <v>507</v>
      </c>
      <c r="K2" s="5">
        <v>1.90625</v>
      </c>
      <c r="L2" t="s">
        <v>593</v>
      </c>
    </row>
    <row r="3" spans="2:20" customFormat="1" ht="17" x14ac:dyDescent="0.2">
      <c r="B3" s="28" t="s">
        <v>618</v>
      </c>
      <c r="C3" s="45"/>
    </row>
    <row r="4" spans="2:20" customFormat="1" x14ac:dyDescent="0.2">
      <c r="B4" s="28"/>
      <c r="C4" s="46"/>
    </row>
    <row r="5" spans="2:20" customFormat="1" x14ac:dyDescent="0.2">
      <c r="B5" s="63" t="s">
        <v>1132</v>
      </c>
      <c r="C5" s="46"/>
      <c r="J5" t="s">
        <v>596</v>
      </c>
      <c r="K5" t="s">
        <v>597</v>
      </c>
      <c r="L5" t="s">
        <v>598</v>
      </c>
      <c r="N5" t="s">
        <v>599</v>
      </c>
      <c r="Q5" t="s">
        <v>600</v>
      </c>
      <c r="S5" t="s">
        <v>601</v>
      </c>
      <c r="T5" t="s">
        <v>602</v>
      </c>
    </row>
    <row r="6" spans="2:20" customFormat="1" x14ac:dyDescent="0.2">
      <c r="B6" s="63" t="s">
        <v>1133</v>
      </c>
      <c r="C6" s="46"/>
      <c r="L6">
        <v>1</v>
      </c>
    </row>
    <row r="7" spans="2:20" customFormat="1" x14ac:dyDescent="0.2">
      <c r="B7" s="63" t="s">
        <v>1134</v>
      </c>
      <c r="C7" s="46"/>
      <c r="Q7" t="s">
        <v>603</v>
      </c>
      <c r="R7" t="s">
        <v>604</v>
      </c>
      <c r="S7">
        <v>1</v>
      </c>
      <c r="T7">
        <v>1</v>
      </c>
    </row>
    <row r="8" spans="2:20" customFormat="1" x14ac:dyDescent="0.2">
      <c r="B8" s="63" t="s">
        <v>1135</v>
      </c>
      <c r="C8" s="46"/>
      <c r="G8" s="47"/>
      <c r="H8" s="47"/>
      <c r="J8" s="11">
        <v>0.56597222222222221</v>
      </c>
      <c r="K8" s="47">
        <f>J8-K$1</f>
        <v>0.20624999999999999</v>
      </c>
      <c r="L8">
        <f>L$6</f>
        <v>1</v>
      </c>
      <c r="N8" s="48">
        <v>0.50069444444444444</v>
      </c>
      <c r="O8">
        <f>L6</f>
        <v>1</v>
      </c>
      <c r="Q8" t="s">
        <v>605</v>
      </c>
      <c r="R8" t="s">
        <v>606</v>
      </c>
      <c r="S8">
        <v>1</v>
      </c>
      <c r="T8">
        <v>2</v>
      </c>
    </row>
    <row r="9" spans="2:20" customFormat="1" x14ac:dyDescent="0.2">
      <c r="B9" s="29"/>
      <c r="C9" s="46"/>
      <c r="G9" s="47"/>
      <c r="H9" s="47"/>
      <c r="J9" s="11">
        <v>0.65486111111111112</v>
      </c>
      <c r="K9" s="47">
        <f t="shared" ref="K9:K51" si="0">J9-K$1</f>
        <v>0.2951388888888889</v>
      </c>
      <c r="L9">
        <f t="shared" ref="L9:L59" si="1">L$6</f>
        <v>1</v>
      </c>
      <c r="N9" s="48"/>
      <c r="Q9" t="s">
        <v>607</v>
      </c>
      <c r="R9" t="s">
        <v>608</v>
      </c>
      <c r="S9">
        <v>1</v>
      </c>
      <c r="T9">
        <v>3</v>
      </c>
    </row>
    <row r="10" spans="2:20" customFormat="1" x14ac:dyDescent="0.2">
      <c r="B10" s="29"/>
      <c r="C10" s="46"/>
      <c r="G10" s="47"/>
      <c r="H10" s="47"/>
      <c r="J10" s="11">
        <v>0.70000000000000007</v>
      </c>
      <c r="K10" s="47">
        <f t="shared" si="0"/>
        <v>0.34027777777777785</v>
      </c>
      <c r="L10">
        <f t="shared" si="1"/>
        <v>1</v>
      </c>
      <c r="N10" s="44"/>
      <c r="Q10" t="s">
        <v>609</v>
      </c>
      <c r="R10" t="s">
        <v>610</v>
      </c>
      <c r="S10">
        <v>1</v>
      </c>
      <c r="T10">
        <v>4</v>
      </c>
    </row>
    <row r="11" spans="2:20" customFormat="1" x14ac:dyDescent="0.2">
      <c r="B11" s="29" t="s">
        <v>619</v>
      </c>
      <c r="C11" s="46"/>
      <c r="G11" s="47"/>
      <c r="H11" s="47"/>
      <c r="J11" s="11">
        <v>0.74583333333333324</v>
      </c>
      <c r="K11" s="47">
        <f t="shared" si="0"/>
        <v>0.38611111111111102</v>
      </c>
      <c r="L11">
        <f t="shared" si="1"/>
        <v>1</v>
      </c>
      <c r="Q11" t="s">
        <v>611</v>
      </c>
      <c r="R11" t="s">
        <v>612</v>
      </c>
      <c r="S11">
        <v>1</v>
      </c>
      <c r="T11">
        <v>5</v>
      </c>
    </row>
    <row r="12" spans="2:20" customFormat="1" x14ac:dyDescent="0.2">
      <c r="B12" s="29" t="s">
        <v>620</v>
      </c>
      <c r="C12" s="46"/>
      <c r="G12" s="47"/>
      <c r="H12" s="47"/>
      <c r="J12" s="11">
        <v>0.75138888888888899</v>
      </c>
      <c r="K12" s="47">
        <f t="shared" si="0"/>
        <v>0.39166666666666677</v>
      </c>
      <c r="L12">
        <f t="shared" si="1"/>
        <v>1</v>
      </c>
      <c r="Q12" t="s">
        <v>613</v>
      </c>
      <c r="R12" t="s">
        <v>614</v>
      </c>
      <c r="S12">
        <v>1</v>
      </c>
      <c r="T12">
        <v>6</v>
      </c>
    </row>
    <row r="13" spans="2:20" customFormat="1" x14ac:dyDescent="0.2">
      <c r="B13" s="29" t="s">
        <v>621</v>
      </c>
      <c r="C13" s="46"/>
      <c r="G13" s="47"/>
      <c r="H13" s="47"/>
      <c r="J13" s="11">
        <v>0.79652777777777783</v>
      </c>
      <c r="K13" s="47">
        <f t="shared" si="0"/>
        <v>0.43680555555555561</v>
      </c>
      <c r="L13">
        <f t="shared" si="1"/>
        <v>1</v>
      </c>
      <c r="Q13" t="s">
        <v>615</v>
      </c>
      <c r="R13" t="s">
        <v>616</v>
      </c>
      <c r="S13">
        <v>1</v>
      </c>
      <c r="T13">
        <v>7</v>
      </c>
    </row>
    <row r="14" spans="2:20" customFormat="1" x14ac:dyDescent="0.2">
      <c r="B14" s="29"/>
      <c r="C14" s="46"/>
      <c r="G14" s="47"/>
      <c r="H14" s="47"/>
      <c r="J14" s="11">
        <v>0.82013888888888886</v>
      </c>
      <c r="K14" s="47">
        <f t="shared" si="0"/>
        <v>0.46041666666666664</v>
      </c>
      <c r="L14">
        <f t="shared" si="1"/>
        <v>1</v>
      </c>
    </row>
    <row r="15" spans="2:20" customFormat="1" x14ac:dyDescent="0.2">
      <c r="B15" s="29" t="s">
        <v>17</v>
      </c>
      <c r="C15" s="46"/>
      <c r="E15" t="e">
        <f t="shared" ref="E15:E80" si="2">VLOOKUP(D15,$R$7:$T$13,3,0)</f>
        <v>#N/A</v>
      </c>
      <c r="G15" s="47">
        <f t="shared" ref="G15:G80" si="3">A15</f>
        <v>0</v>
      </c>
      <c r="H15" s="47"/>
      <c r="J15" s="32">
        <v>0.86041666666666661</v>
      </c>
      <c r="K15" s="47">
        <f t="shared" si="0"/>
        <v>0.50069444444444433</v>
      </c>
      <c r="L15">
        <f t="shared" si="1"/>
        <v>1</v>
      </c>
    </row>
    <row r="16" spans="2:20" customFormat="1" x14ac:dyDescent="0.2">
      <c r="B16" s="29" t="s">
        <v>18</v>
      </c>
      <c r="C16" s="46"/>
      <c r="E16" t="e">
        <f t="shared" si="2"/>
        <v>#N/A</v>
      </c>
      <c r="G16" s="47">
        <f t="shared" si="3"/>
        <v>0</v>
      </c>
      <c r="H16" s="47"/>
      <c r="J16" s="9">
        <v>0.9590277777777777</v>
      </c>
      <c r="K16" s="47">
        <f t="shared" si="0"/>
        <v>0.59930555555555554</v>
      </c>
      <c r="L16">
        <f t="shared" si="1"/>
        <v>1</v>
      </c>
    </row>
    <row r="17" spans="1:12" ht="28" x14ac:dyDescent="0.2">
      <c r="B17" s="29" t="s">
        <v>19</v>
      </c>
      <c r="C17" s="46"/>
      <c r="E17" t="e">
        <f t="shared" si="2"/>
        <v>#N/A</v>
      </c>
      <c r="G17" s="47">
        <f t="shared" si="3"/>
        <v>0</v>
      </c>
      <c r="H17" s="47"/>
      <c r="J17" s="9">
        <v>0.9819444444444444</v>
      </c>
      <c r="K17" s="47">
        <f t="shared" si="0"/>
        <v>0.62222222222222223</v>
      </c>
      <c r="L17">
        <f t="shared" si="1"/>
        <v>1</v>
      </c>
    </row>
    <row r="18" spans="1:12" x14ac:dyDescent="0.2">
      <c r="B18" s="29"/>
      <c r="C18" s="46"/>
      <c r="E18" t="e">
        <f t="shared" si="2"/>
        <v>#N/A</v>
      </c>
      <c r="G18" s="47">
        <f t="shared" si="3"/>
        <v>0</v>
      </c>
      <c r="H18" s="47"/>
      <c r="J18" s="9">
        <v>0.99375000000000002</v>
      </c>
      <c r="K18" s="47">
        <f t="shared" si="0"/>
        <v>0.63402777777777786</v>
      </c>
      <c r="L18">
        <f t="shared" si="1"/>
        <v>1</v>
      </c>
    </row>
    <row r="19" spans="1:12" x14ac:dyDescent="0.2">
      <c r="B19" s="29" t="s">
        <v>20</v>
      </c>
      <c r="C19" s="46"/>
      <c r="E19" t="e">
        <f t="shared" si="2"/>
        <v>#N/A</v>
      </c>
      <c r="G19" s="47">
        <f t="shared" si="3"/>
        <v>0</v>
      </c>
      <c r="H19" s="47"/>
      <c r="J19" s="18">
        <v>1.007638888888889</v>
      </c>
      <c r="K19" s="47">
        <f t="shared" si="0"/>
        <v>0.6479166666666667</v>
      </c>
      <c r="L19">
        <f t="shared" si="1"/>
        <v>1</v>
      </c>
    </row>
    <row r="20" spans="1:12" x14ac:dyDescent="0.2">
      <c r="B20" s="29" t="s">
        <v>21</v>
      </c>
      <c r="C20" s="46"/>
      <c r="E20" t="e">
        <f t="shared" si="2"/>
        <v>#N/A</v>
      </c>
      <c r="G20" s="47">
        <f t="shared" si="3"/>
        <v>0</v>
      </c>
      <c r="H20" s="47"/>
      <c r="J20" s="18">
        <v>1.1145833333333333</v>
      </c>
      <c r="K20" s="47">
        <f t="shared" si="0"/>
        <v>0.75486111111111098</v>
      </c>
      <c r="L20">
        <f t="shared" si="1"/>
        <v>1</v>
      </c>
    </row>
    <row r="21" spans="1:12" x14ac:dyDescent="0.2">
      <c r="B21" s="29"/>
      <c r="C21" s="46"/>
      <c r="E21" t="e">
        <f t="shared" si="2"/>
        <v>#N/A</v>
      </c>
      <c r="G21" s="47">
        <f t="shared" si="3"/>
        <v>0</v>
      </c>
      <c r="H21" s="47"/>
      <c r="J21" s="9">
        <v>1.1194444444444445</v>
      </c>
      <c r="K21" s="47">
        <f t="shared" si="0"/>
        <v>0.75972222222222219</v>
      </c>
      <c r="L21">
        <f t="shared" si="1"/>
        <v>1</v>
      </c>
    </row>
    <row r="22" spans="1:12" x14ac:dyDescent="0.2">
      <c r="B22" s="29" t="s">
        <v>22</v>
      </c>
      <c r="C22" s="46"/>
      <c r="E22" t="e">
        <f t="shared" si="2"/>
        <v>#N/A</v>
      </c>
      <c r="G22" s="47">
        <f t="shared" si="3"/>
        <v>0</v>
      </c>
      <c r="H22" s="47"/>
      <c r="J22" s="9">
        <v>1.1493055555555556</v>
      </c>
      <c r="K22" s="47">
        <f t="shared" si="0"/>
        <v>0.7895833333333333</v>
      </c>
      <c r="L22">
        <f t="shared" si="1"/>
        <v>1</v>
      </c>
    </row>
    <row r="23" spans="1:12" x14ac:dyDescent="0.2">
      <c r="B23" s="29" t="s">
        <v>23</v>
      </c>
      <c r="C23" s="46"/>
      <c r="E23" t="e">
        <f t="shared" si="2"/>
        <v>#N/A</v>
      </c>
      <c r="G23" s="47">
        <f t="shared" si="3"/>
        <v>0</v>
      </c>
      <c r="H23" s="47"/>
      <c r="J23" s="9">
        <v>1.15625</v>
      </c>
      <c r="K23" s="47">
        <f t="shared" si="0"/>
        <v>0.79652777777777772</v>
      </c>
      <c r="L23">
        <f t="shared" si="1"/>
        <v>1</v>
      </c>
    </row>
    <row r="24" spans="1:12" x14ac:dyDescent="0.2">
      <c r="B24" s="29" t="s">
        <v>24</v>
      </c>
      <c r="C24" s="46"/>
      <c r="E24" t="e">
        <f t="shared" si="2"/>
        <v>#N/A</v>
      </c>
      <c r="G24" s="47">
        <f t="shared" si="3"/>
        <v>0</v>
      </c>
      <c r="H24" s="47"/>
      <c r="J24" s="9">
        <v>1.163888888888889</v>
      </c>
      <c r="K24" s="47">
        <f t="shared" si="0"/>
        <v>0.8041666666666667</v>
      </c>
      <c r="L24">
        <f t="shared" si="1"/>
        <v>1</v>
      </c>
    </row>
    <row r="25" spans="1:12" x14ac:dyDescent="0.2">
      <c r="B25" s="29" t="s">
        <v>25</v>
      </c>
      <c r="C25" s="46"/>
      <c r="E25" t="e">
        <f t="shared" si="2"/>
        <v>#N/A</v>
      </c>
      <c r="G25" s="47">
        <f t="shared" si="3"/>
        <v>0</v>
      </c>
      <c r="H25" s="47"/>
      <c r="J25" s="9">
        <v>1.1791666666666667</v>
      </c>
      <c r="K25" s="47">
        <f t="shared" si="0"/>
        <v>0.81944444444444442</v>
      </c>
      <c r="L25">
        <f t="shared" si="1"/>
        <v>1</v>
      </c>
    </row>
    <row r="26" spans="1:12" x14ac:dyDescent="0.2">
      <c r="B26" s="29" t="s">
        <v>26</v>
      </c>
      <c r="C26" s="46"/>
      <c r="E26" t="e">
        <f t="shared" si="2"/>
        <v>#N/A</v>
      </c>
      <c r="G26" s="47">
        <f t="shared" si="3"/>
        <v>0</v>
      </c>
      <c r="H26" s="47"/>
      <c r="J26" s="9">
        <v>1.1833333333333333</v>
      </c>
      <c r="K26" s="47">
        <f t="shared" si="0"/>
        <v>0.82361111111111107</v>
      </c>
      <c r="L26">
        <f t="shared" si="1"/>
        <v>1</v>
      </c>
    </row>
    <row r="27" spans="1:12" x14ac:dyDescent="0.2">
      <c r="B27" s="29"/>
      <c r="C27" s="46"/>
      <c r="E27" t="e">
        <f t="shared" si="2"/>
        <v>#N/A</v>
      </c>
      <c r="G27" s="47">
        <f t="shared" si="3"/>
        <v>0</v>
      </c>
      <c r="H27" s="47"/>
      <c r="J27" s="9">
        <v>1.2118055555555556</v>
      </c>
      <c r="K27" s="47">
        <f t="shared" si="0"/>
        <v>0.8520833333333333</v>
      </c>
      <c r="L27">
        <f t="shared" si="1"/>
        <v>1</v>
      </c>
    </row>
    <row r="28" spans="1:12" x14ac:dyDescent="0.2">
      <c r="B28" s="29" t="s">
        <v>27</v>
      </c>
      <c r="C28" s="46"/>
      <c r="E28" t="e">
        <f t="shared" si="2"/>
        <v>#N/A</v>
      </c>
      <c r="G28" s="47">
        <f t="shared" si="3"/>
        <v>0</v>
      </c>
      <c r="H28" s="47"/>
      <c r="J28" s="9">
        <v>1.2166666666666666</v>
      </c>
      <c r="K28" s="47">
        <f t="shared" si="0"/>
        <v>0.85694444444444429</v>
      </c>
      <c r="L28">
        <f t="shared" si="1"/>
        <v>1</v>
      </c>
    </row>
    <row r="29" spans="1:12" x14ac:dyDescent="0.2">
      <c r="B29" s="29" t="s">
        <v>28</v>
      </c>
      <c r="C29" s="46"/>
      <c r="E29" t="e">
        <f t="shared" si="2"/>
        <v>#N/A</v>
      </c>
      <c r="G29" s="47">
        <f t="shared" si="3"/>
        <v>0</v>
      </c>
      <c r="H29" s="47"/>
      <c r="J29" s="9">
        <v>1.21875</v>
      </c>
      <c r="K29" s="47">
        <f t="shared" si="0"/>
        <v>0.85902777777777772</v>
      </c>
      <c r="L29">
        <f t="shared" si="1"/>
        <v>1</v>
      </c>
    </row>
    <row r="30" spans="1:12" x14ac:dyDescent="0.2">
      <c r="B30" s="29"/>
      <c r="C30" s="46"/>
      <c r="E30" t="e">
        <f t="shared" si="2"/>
        <v>#N/A</v>
      </c>
      <c r="G30" s="47">
        <f t="shared" si="3"/>
        <v>0</v>
      </c>
      <c r="H30" s="47"/>
      <c r="J30" s="9">
        <v>1.226388888888889</v>
      </c>
      <c r="K30" s="47">
        <f t="shared" si="0"/>
        <v>0.8666666666666667</v>
      </c>
      <c r="L30">
        <f t="shared" si="1"/>
        <v>1</v>
      </c>
    </row>
    <row r="31" spans="1:12" x14ac:dyDescent="0.2">
      <c r="B31" s="29" t="s">
        <v>29</v>
      </c>
      <c r="C31" s="46"/>
      <c r="E31" t="e">
        <f t="shared" si="2"/>
        <v>#N/A</v>
      </c>
      <c r="G31" s="47">
        <f t="shared" si="3"/>
        <v>0</v>
      </c>
      <c r="H31" s="47"/>
      <c r="J31" s="9">
        <v>1.3187499999999999</v>
      </c>
      <c r="K31" s="47">
        <f t="shared" si="0"/>
        <v>0.95902777777777759</v>
      </c>
      <c r="L31">
        <f t="shared" si="1"/>
        <v>1</v>
      </c>
    </row>
    <row r="32" spans="1:12" x14ac:dyDescent="0.2">
      <c r="A32"/>
      <c r="B32" s="29" t="s">
        <v>30</v>
      </c>
      <c r="C32" s="46"/>
      <c r="E32" t="e">
        <f t="shared" si="2"/>
        <v>#N/A</v>
      </c>
      <c r="G32" s="47">
        <f t="shared" si="3"/>
        <v>0</v>
      </c>
      <c r="H32" s="47"/>
      <c r="J32" s="9">
        <v>1.3208333333333333</v>
      </c>
      <c r="K32" s="47">
        <f t="shared" si="0"/>
        <v>0.96111111111111103</v>
      </c>
      <c r="L32">
        <f t="shared" si="1"/>
        <v>1</v>
      </c>
    </row>
    <row r="33" spans="1:12" x14ac:dyDescent="0.2">
      <c r="A33"/>
      <c r="B33" s="29"/>
      <c r="C33" s="46"/>
      <c r="E33" t="e">
        <f t="shared" si="2"/>
        <v>#N/A</v>
      </c>
      <c r="G33" s="47">
        <f t="shared" si="3"/>
        <v>0</v>
      </c>
      <c r="H33" s="47"/>
      <c r="J33" s="9">
        <v>1.3277777777777777</v>
      </c>
      <c r="K33" s="47">
        <f t="shared" si="0"/>
        <v>0.96805555555555545</v>
      </c>
      <c r="L33">
        <f t="shared" si="1"/>
        <v>1</v>
      </c>
    </row>
    <row r="34" spans="1:12" x14ac:dyDescent="0.2">
      <c r="A34" s="11">
        <v>4.6527777777777779E-2</v>
      </c>
      <c r="B34" s="29" t="s">
        <v>31</v>
      </c>
      <c r="C34" s="46"/>
      <c r="D34" t="s">
        <v>608</v>
      </c>
      <c r="E34">
        <f t="shared" si="2"/>
        <v>3</v>
      </c>
      <c r="G34" s="47">
        <f t="shared" si="3"/>
        <v>4.6527777777777779E-2</v>
      </c>
      <c r="H34" s="47"/>
      <c r="J34" s="9">
        <v>1.3333333333333333</v>
      </c>
      <c r="K34" s="47">
        <f t="shared" si="0"/>
        <v>0.97361111111111098</v>
      </c>
      <c r="L34">
        <f t="shared" si="1"/>
        <v>1</v>
      </c>
    </row>
    <row r="35" spans="1:12" x14ac:dyDescent="0.2">
      <c r="A35"/>
      <c r="B35" s="29" t="s">
        <v>32</v>
      </c>
      <c r="C35" s="46"/>
      <c r="E35" t="e">
        <f t="shared" si="2"/>
        <v>#N/A</v>
      </c>
      <c r="G35" s="47">
        <f t="shared" si="3"/>
        <v>0</v>
      </c>
      <c r="H35" s="47"/>
      <c r="J35" s="9">
        <v>1.3430555555555557</v>
      </c>
      <c r="K35" s="47">
        <f t="shared" si="0"/>
        <v>0.98333333333333339</v>
      </c>
      <c r="L35">
        <f t="shared" si="1"/>
        <v>1</v>
      </c>
    </row>
    <row r="36" spans="1:12" x14ac:dyDescent="0.2">
      <c r="A36" s="11"/>
      <c r="B36" s="29"/>
      <c r="C36" s="46"/>
      <c r="E36" t="e">
        <f t="shared" si="2"/>
        <v>#N/A</v>
      </c>
      <c r="G36" s="47">
        <f t="shared" si="3"/>
        <v>0</v>
      </c>
      <c r="H36" s="47"/>
      <c r="J36" s="9">
        <v>1.3486111111111112</v>
      </c>
      <c r="K36" s="47">
        <f t="shared" si="0"/>
        <v>0.98888888888888893</v>
      </c>
      <c r="L36">
        <f t="shared" si="1"/>
        <v>1</v>
      </c>
    </row>
    <row r="37" spans="1:12" x14ac:dyDescent="0.2">
      <c r="A37"/>
      <c r="B37" s="29" t="s">
        <v>1102</v>
      </c>
      <c r="C37" s="46"/>
      <c r="E37" t="e">
        <f t="shared" si="2"/>
        <v>#N/A</v>
      </c>
      <c r="G37" s="47">
        <f t="shared" si="3"/>
        <v>0</v>
      </c>
      <c r="H37" s="47"/>
      <c r="J37" s="9">
        <v>1.3583333333333334</v>
      </c>
      <c r="K37" s="47">
        <f t="shared" si="0"/>
        <v>0.99861111111111112</v>
      </c>
      <c r="L37">
        <f t="shared" si="1"/>
        <v>1</v>
      </c>
    </row>
    <row r="38" spans="1:12" x14ac:dyDescent="0.2">
      <c r="A38"/>
      <c r="B38" s="29"/>
      <c r="C38" s="46"/>
      <c r="E38" t="e">
        <f t="shared" si="2"/>
        <v>#N/A</v>
      </c>
      <c r="G38" s="47">
        <f t="shared" si="3"/>
        <v>0</v>
      </c>
      <c r="H38" s="47"/>
      <c r="J38" s="36">
        <v>1.3680555555555556</v>
      </c>
      <c r="K38" s="47">
        <f t="shared" si="0"/>
        <v>1.0083333333333333</v>
      </c>
      <c r="L38">
        <f t="shared" si="1"/>
        <v>1</v>
      </c>
    </row>
    <row r="39" spans="1:12" x14ac:dyDescent="0.2">
      <c r="A39"/>
      <c r="B39" s="29" t="s">
        <v>34</v>
      </c>
      <c r="C39" s="46"/>
      <c r="E39" t="e">
        <f t="shared" si="2"/>
        <v>#N/A</v>
      </c>
      <c r="G39" s="47">
        <f t="shared" si="3"/>
        <v>0</v>
      </c>
      <c r="H39" s="47"/>
      <c r="J39" s="9">
        <v>1.6576388888888889</v>
      </c>
      <c r="K39" s="47">
        <f t="shared" si="0"/>
        <v>1.2979166666666666</v>
      </c>
      <c r="L39">
        <f t="shared" si="1"/>
        <v>1</v>
      </c>
    </row>
    <row r="40" spans="1:12" x14ac:dyDescent="0.2">
      <c r="A40" s="11"/>
      <c r="B40" s="29" t="s">
        <v>35</v>
      </c>
      <c r="C40" s="46"/>
      <c r="E40" t="e">
        <f t="shared" si="2"/>
        <v>#N/A</v>
      </c>
      <c r="G40" s="47">
        <f t="shared" si="3"/>
        <v>0</v>
      </c>
      <c r="H40" s="47"/>
      <c r="J40" s="9">
        <v>1.6645833333333335</v>
      </c>
      <c r="K40" s="47">
        <f t="shared" si="0"/>
        <v>1.3048611111111112</v>
      </c>
      <c r="L40">
        <f t="shared" si="1"/>
        <v>1</v>
      </c>
    </row>
    <row r="41" spans="1:12" x14ac:dyDescent="0.2">
      <c r="A41"/>
      <c r="B41" s="29"/>
      <c r="C41" s="46"/>
      <c r="E41" t="e">
        <f t="shared" si="2"/>
        <v>#N/A</v>
      </c>
      <c r="G41" s="47">
        <f t="shared" si="3"/>
        <v>0</v>
      </c>
      <c r="H41" s="47"/>
      <c r="J41" s="9">
        <v>1.7701388888888889</v>
      </c>
      <c r="K41" s="47">
        <f t="shared" si="0"/>
        <v>1.4104166666666667</v>
      </c>
      <c r="L41">
        <f t="shared" si="1"/>
        <v>1</v>
      </c>
    </row>
    <row r="42" spans="1:12" x14ac:dyDescent="0.2">
      <c r="A42"/>
      <c r="B42" s="29" t="s">
        <v>36</v>
      </c>
      <c r="C42" s="46"/>
      <c r="E42" t="e">
        <f t="shared" si="2"/>
        <v>#N/A</v>
      </c>
      <c r="G42" s="47">
        <f t="shared" si="3"/>
        <v>0</v>
      </c>
      <c r="H42" s="47"/>
      <c r="J42" s="9">
        <v>1.778472222222222</v>
      </c>
      <c r="K42" s="47">
        <f t="shared" si="0"/>
        <v>1.4187499999999997</v>
      </c>
      <c r="L42">
        <f t="shared" si="1"/>
        <v>1</v>
      </c>
    </row>
    <row r="43" spans="1:12" x14ac:dyDescent="0.2">
      <c r="A43"/>
      <c r="B43" s="29"/>
      <c r="C43" s="46"/>
      <c r="E43" t="e">
        <f t="shared" si="2"/>
        <v>#N/A</v>
      </c>
      <c r="G43" s="47">
        <f t="shared" si="3"/>
        <v>0</v>
      </c>
      <c r="H43" s="47"/>
      <c r="J43" s="9">
        <v>1.8027777777777778</v>
      </c>
      <c r="K43" s="47">
        <f t="shared" si="0"/>
        <v>1.4430555555555555</v>
      </c>
      <c r="L43">
        <f t="shared" si="1"/>
        <v>1</v>
      </c>
    </row>
    <row r="44" spans="1:12" x14ac:dyDescent="0.2">
      <c r="A44" s="11"/>
      <c r="B44" s="29" t="s">
        <v>1103</v>
      </c>
      <c r="C44" s="46"/>
      <c r="E44" t="e">
        <f t="shared" si="2"/>
        <v>#N/A</v>
      </c>
      <c r="G44" s="47">
        <f t="shared" si="3"/>
        <v>0</v>
      </c>
      <c r="H44" s="47"/>
      <c r="J44" s="9">
        <v>1.8194444444444444</v>
      </c>
      <c r="K44" s="47">
        <f t="shared" si="0"/>
        <v>1.4597222222222221</v>
      </c>
      <c r="L44">
        <f t="shared" si="1"/>
        <v>1</v>
      </c>
    </row>
    <row r="45" spans="1:12" x14ac:dyDescent="0.2">
      <c r="A45"/>
      <c r="B45" s="29" t="s">
        <v>38</v>
      </c>
      <c r="C45" s="46"/>
      <c r="E45" t="e">
        <f t="shared" si="2"/>
        <v>#N/A</v>
      </c>
      <c r="G45" s="47">
        <f t="shared" si="3"/>
        <v>0</v>
      </c>
      <c r="H45" s="47"/>
      <c r="J45" s="9">
        <v>1.9513888888888891</v>
      </c>
      <c r="K45" s="47">
        <f t="shared" si="0"/>
        <v>1.5916666666666668</v>
      </c>
      <c r="L45">
        <f t="shared" si="1"/>
        <v>1</v>
      </c>
    </row>
    <row r="46" spans="1:12" x14ac:dyDescent="0.2">
      <c r="A46"/>
      <c r="B46" s="29"/>
      <c r="C46" s="46"/>
      <c r="E46" t="e">
        <f t="shared" si="2"/>
        <v>#N/A</v>
      </c>
      <c r="G46" s="47">
        <f t="shared" si="3"/>
        <v>0</v>
      </c>
      <c r="H46" s="47"/>
      <c r="J46" s="10">
        <v>2.0618055555555554</v>
      </c>
      <c r="K46" s="47">
        <f t="shared" si="0"/>
        <v>1.7020833333333332</v>
      </c>
      <c r="L46">
        <f t="shared" si="1"/>
        <v>1</v>
      </c>
    </row>
    <row r="47" spans="1:12" x14ac:dyDescent="0.2">
      <c r="A47" s="11"/>
      <c r="B47" s="29" t="s">
        <v>39</v>
      </c>
      <c r="C47" s="46"/>
      <c r="E47" t="e">
        <f t="shared" si="2"/>
        <v>#N/A</v>
      </c>
      <c r="G47" s="47">
        <f t="shared" si="3"/>
        <v>0</v>
      </c>
      <c r="H47" s="47"/>
      <c r="J47" s="10">
        <v>2.0833333333333335</v>
      </c>
      <c r="K47" s="47">
        <f t="shared" si="0"/>
        <v>1.7236111111111112</v>
      </c>
      <c r="L47">
        <f t="shared" si="1"/>
        <v>1</v>
      </c>
    </row>
    <row r="48" spans="1:12" x14ac:dyDescent="0.2">
      <c r="A48"/>
      <c r="B48" s="29" t="s">
        <v>40</v>
      </c>
      <c r="C48" s="46"/>
      <c r="E48" t="e">
        <f t="shared" si="2"/>
        <v>#N/A</v>
      </c>
      <c r="G48" s="47">
        <f t="shared" si="3"/>
        <v>0</v>
      </c>
      <c r="H48" s="47"/>
      <c r="J48" s="10">
        <v>2.1430555555555553</v>
      </c>
      <c r="K48" s="47">
        <f t="shared" si="0"/>
        <v>1.783333333333333</v>
      </c>
      <c r="L48">
        <f t="shared" si="1"/>
        <v>1</v>
      </c>
    </row>
    <row r="49" spans="1:13" x14ac:dyDescent="0.2">
      <c r="A49"/>
      <c r="B49" s="29" t="s">
        <v>41</v>
      </c>
      <c r="C49" s="50"/>
      <c r="E49" t="e">
        <f t="shared" si="2"/>
        <v>#N/A</v>
      </c>
      <c r="G49" s="47">
        <f t="shared" si="3"/>
        <v>0</v>
      </c>
      <c r="H49" s="47"/>
      <c r="J49" s="10">
        <v>2.1590277777777778</v>
      </c>
      <c r="K49" s="47">
        <f t="shared" si="0"/>
        <v>1.7993055555555555</v>
      </c>
      <c r="L49">
        <f t="shared" si="1"/>
        <v>1</v>
      </c>
    </row>
    <row r="50" spans="1:13" x14ac:dyDescent="0.2">
      <c r="A50"/>
      <c r="B50" s="29" t="s">
        <v>42</v>
      </c>
      <c r="C50" s="50"/>
      <c r="E50" t="e">
        <f t="shared" si="2"/>
        <v>#N/A</v>
      </c>
      <c r="G50" s="47">
        <f t="shared" si="3"/>
        <v>0</v>
      </c>
      <c r="H50" s="47"/>
      <c r="J50" s="10">
        <v>2.1902777777777778</v>
      </c>
      <c r="K50" s="47">
        <f t="shared" si="0"/>
        <v>1.8305555555555555</v>
      </c>
      <c r="L50">
        <f t="shared" si="1"/>
        <v>1</v>
      </c>
    </row>
    <row r="51" spans="1:13" x14ac:dyDescent="0.2">
      <c r="A51"/>
      <c r="B51" s="29" t="s">
        <v>43</v>
      </c>
      <c r="C51" s="50"/>
      <c r="E51" t="e">
        <f t="shared" si="2"/>
        <v>#N/A</v>
      </c>
      <c r="G51" s="47">
        <f t="shared" si="3"/>
        <v>0</v>
      </c>
      <c r="H51" s="47"/>
      <c r="J51" s="10">
        <v>2.1951388888888888</v>
      </c>
      <c r="K51" s="47">
        <f t="shared" si="0"/>
        <v>1.8354166666666665</v>
      </c>
      <c r="L51">
        <f t="shared" si="1"/>
        <v>1</v>
      </c>
    </row>
    <row r="52" spans="1:13" x14ac:dyDescent="0.2">
      <c r="A52" s="11"/>
      <c r="B52" s="29" t="s">
        <v>44</v>
      </c>
      <c r="C52" s="50"/>
      <c r="E52" t="e">
        <f t="shared" si="2"/>
        <v>#N/A</v>
      </c>
      <c r="G52" s="47">
        <f t="shared" si="3"/>
        <v>0</v>
      </c>
      <c r="H52" s="47"/>
      <c r="J52" s="9">
        <v>0</v>
      </c>
      <c r="K52" s="47">
        <f>J52+K$2</f>
        <v>1.90625</v>
      </c>
      <c r="L52">
        <f t="shared" si="1"/>
        <v>1</v>
      </c>
      <c r="M52" t="s">
        <v>1136</v>
      </c>
    </row>
    <row r="53" spans="1:13" x14ac:dyDescent="0.2">
      <c r="A53"/>
      <c r="B53" s="29" t="s">
        <v>45</v>
      </c>
      <c r="C53" s="50"/>
      <c r="E53" t="e">
        <f t="shared" si="2"/>
        <v>#N/A</v>
      </c>
      <c r="G53" s="47">
        <f t="shared" si="3"/>
        <v>0</v>
      </c>
      <c r="H53" s="47"/>
      <c r="J53" s="9">
        <v>6.9444444444444441E-3</v>
      </c>
      <c r="K53" s="47">
        <f t="shared" ref="K53:K59" si="4">J53+K$2</f>
        <v>1.9131944444444444</v>
      </c>
      <c r="L53">
        <f t="shared" si="1"/>
        <v>1</v>
      </c>
    </row>
    <row r="54" spans="1:13" x14ac:dyDescent="0.2">
      <c r="A54"/>
      <c r="B54" s="29" t="s">
        <v>1104</v>
      </c>
      <c r="C54" s="50"/>
      <c r="E54" t="e">
        <f t="shared" si="2"/>
        <v>#N/A</v>
      </c>
      <c r="G54" s="47">
        <f t="shared" si="3"/>
        <v>0</v>
      </c>
      <c r="H54" s="47"/>
      <c r="J54" s="9">
        <v>0.14652777777777778</v>
      </c>
      <c r="K54" s="47">
        <f t="shared" si="4"/>
        <v>2.0527777777777776</v>
      </c>
      <c r="L54">
        <f t="shared" si="1"/>
        <v>1</v>
      </c>
    </row>
    <row r="55" spans="1:13" x14ac:dyDescent="0.2">
      <c r="A55"/>
      <c r="B55" s="29" t="s">
        <v>47</v>
      </c>
      <c r="C55" s="46"/>
      <c r="E55" t="e">
        <f t="shared" si="2"/>
        <v>#N/A</v>
      </c>
      <c r="G55" s="47">
        <f t="shared" si="3"/>
        <v>0</v>
      </c>
      <c r="H55" s="47"/>
      <c r="J55" s="9">
        <v>0.17500000000000002</v>
      </c>
      <c r="K55" s="47">
        <f t="shared" si="4"/>
        <v>2.0812499999999998</v>
      </c>
      <c r="L55">
        <f t="shared" si="1"/>
        <v>1</v>
      </c>
    </row>
    <row r="56" spans="1:13" x14ac:dyDescent="0.2">
      <c r="A56" s="11"/>
      <c r="B56" s="29" t="s">
        <v>48</v>
      </c>
      <c r="C56" s="46"/>
      <c r="E56" t="e">
        <f t="shared" si="2"/>
        <v>#N/A</v>
      </c>
      <c r="G56" s="47">
        <f t="shared" si="3"/>
        <v>0</v>
      </c>
      <c r="H56" s="47"/>
      <c r="J56" s="9">
        <v>0.24097222222222223</v>
      </c>
      <c r="K56" s="47">
        <f t="shared" si="4"/>
        <v>2.1472222222222221</v>
      </c>
      <c r="L56">
        <f t="shared" si="1"/>
        <v>1</v>
      </c>
    </row>
    <row r="57" spans="1:13" x14ac:dyDescent="0.2">
      <c r="A57"/>
      <c r="B57" s="29" t="s">
        <v>49</v>
      </c>
      <c r="C57" s="46"/>
      <c r="E57" t="e">
        <f t="shared" si="2"/>
        <v>#N/A</v>
      </c>
      <c r="G57" s="47">
        <f t="shared" si="3"/>
        <v>0</v>
      </c>
      <c r="H57" s="47"/>
      <c r="J57" s="9">
        <v>0.25069444444444444</v>
      </c>
      <c r="K57" s="47">
        <f t="shared" si="4"/>
        <v>2.1569444444444446</v>
      </c>
      <c r="L57">
        <f t="shared" si="1"/>
        <v>1</v>
      </c>
    </row>
    <row r="58" spans="1:13" x14ac:dyDescent="0.2">
      <c r="A58"/>
      <c r="B58" s="29"/>
      <c r="C58" s="46"/>
      <c r="E58" t="e">
        <f t="shared" si="2"/>
        <v>#N/A</v>
      </c>
      <c r="G58" s="47">
        <f t="shared" si="3"/>
        <v>0</v>
      </c>
      <c r="H58" s="47"/>
      <c r="J58" s="9">
        <v>0.35625000000000001</v>
      </c>
      <c r="K58" s="47">
        <f t="shared" si="4"/>
        <v>2.2625000000000002</v>
      </c>
      <c r="L58">
        <f t="shared" si="1"/>
        <v>1</v>
      </c>
    </row>
    <row r="59" spans="1:13" x14ac:dyDescent="0.2">
      <c r="A59" s="11"/>
      <c r="B59" s="29" t="s">
        <v>50</v>
      </c>
      <c r="C59" s="46"/>
      <c r="E59" t="e">
        <f t="shared" si="2"/>
        <v>#N/A</v>
      </c>
      <c r="G59" s="47">
        <f t="shared" si="3"/>
        <v>0</v>
      </c>
      <c r="H59" s="47"/>
      <c r="J59" s="9">
        <v>0.38263888888888892</v>
      </c>
      <c r="K59" s="47">
        <f t="shared" si="4"/>
        <v>2.2888888888888888</v>
      </c>
      <c r="L59">
        <f t="shared" si="1"/>
        <v>1</v>
      </c>
    </row>
    <row r="60" spans="1:13" x14ac:dyDescent="0.2">
      <c r="B60" s="29" t="s">
        <v>51</v>
      </c>
      <c r="C60" s="46"/>
      <c r="E60" t="e">
        <f t="shared" si="2"/>
        <v>#N/A</v>
      </c>
      <c r="G60" s="47">
        <f t="shared" si="3"/>
        <v>0</v>
      </c>
      <c r="H60" s="47"/>
      <c r="J60" s="47"/>
      <c r="K60" s="47"/>
    </row>
    <row r="61" spans="1:13" x14ac:dyDescent="0.2">
      <c r="B61" s="29" t="s">
        <v>52</v>
      </c>
      <c r="C61" s="46"/>
      <c r="E61" t="e">
        <f t="shared" si="2"/>
        <v>#N/A</v>
      </c>
      <c r="G61" s="47">
        <f t="shared" si="3"/>
        <v>0</v>
      </c>
      <c r="H61" s="47"/>
      <c r="J61" s="47"/>
      <c r="K61" s="47"/>
    </row>
    <row r="62" spans="1:13" x14ac:dyDescent="0.2">
      <c r="B62" s="29" t="s">
        <v>53</v>
      </c>
      <c r="C62" s="46"/>
      <c r="E62" t="e">
        <f t="shared" si="2"/>
        <v>#N/A</v>
      </c>
      <c r="G62" s="47">
        <f t="shared" si="3"/>
        <v>0</v>
      </c>
      <c r="H62" s="47"/>
      <c r="J62" s="47"/>
      <c r="K62" s="47"/>
    </row>
    <row r="63" spans="1:13" x14ac:dyDescent="0.2">
      <c r="B63" s="29" t="s">
        <v>54</v>
      </c>
      <c r="C63" s="46"/>
      <c r="E63" t="e">
        <f t="shared" si="2"/>
        <v>#N/A</v>
      </c>
      <c r="G63" s="47">
        <f t="shared" si="3"/>
        <v>0</v>
      </c>
      <c r="H63" s="47"/>
      <c r="J63" s="47"/>
      <c r="K63" s="47"/>
    </row>
    <row r="64" spans="1:13" ht="28" x14ac:dyDescent="0.2">
      <c r="B64" s="29" t="s">
        <v>55</v>
      </c>
      <c r="C64" s="46"/>
      <c r="E64" t="e">
        <f t="shared" si="2"/>
        <v>#N/A</v>
      </c>
      <c r="G64" s="47">
        <f t="shared" si="3"/>
        <v>0</v>
      </c>
      <c r="H64" s="47"/>
      <c r="J64" s="47"/>
      <c r="K64" s="47"/>
    </row>
    <row r="65" spans="1:11" x14ac:dyDescent="0.2">
      <c r="B65" s="29" t="s">
        <v>56</v>
      </c>
      <c r="C65" s="46"/>
      <c r="E65" t="e">
        <f t="shared" si="2"/>
        <v>#N/A</v>
      </c>
      <c r="G65" s="47">
        <f t="shared" si="3"/>
        <v>0</v>
      </c>
      <c r="H65" s="47"/>
      <c r="J65" s="47"/>
      <c r="K65" s="47"/>
    </row>
    <row r="66" spans="1:11" x14ac:dyDescent="0.2">
      <c r="B66" s="29" t="s">
        <v>57</v>
      </c>
      <c r="C66" s="46"/>
      <c r="E66" t="e">
        <f t="shared" si="2"/>
        <v>#N/A</v>
      </c>
      <c r="G66" s="47">
        <f t="shared" si="3"/>
        <v>0</v>
      </c>
      <c r="H66" s="47"/>
      <c r="J66" s="47"/>
      <c r="K66" s="47"/>
    </row>
    <row r="67" spans="1:11" x14ac:dyDescent="0.2">
      <c r="B67" s="29"/>
      <c r="C67" s="46"/>
      <c r="E67" t="e">
        <f t="shared" si="2"/>
        <v>#N/A</v>
      </c>
      <c r="G67" s="47">
        <f t="shared" si="3"/>
        <v>0</v>
      </c>
      <c r="H67" s="47"/>
      <c r="J67" s="47"/>
      <c r="K67" s="47"/>
    </row>
    <row r="68" spans="1:11" x14ac:dyDescent="0.2">
      <c r="B68" s="29" t="s">
        <v>622</v>
      </c>
      <c r="C68" s="46"/>
      <c r="E68" t="e">
        <f t="shared" si="2"/>
        <v>#N/A</v>
      </c>
      <c r="G68" s="47">
        <f t="shared" si="3"/>
        <v>0</v>
      </c>
      <c r="H68" s="47"/>
      <c r="J68" s="47"/>
      <c r="K68" s="47"/>
    </row>
    <row r="69" spans="1:11" x14ac:dyDescent="0.2">
      <c r="B69" s="51" t="s">
        <v>623</v>
      </c>
      <c r="C69" s="46"/>
      <c r="E69" t="e">
        <f t="shared" si="2"/>
        <v>#N/A</v>
      </c>
      <c r="G69" s="47">
        <f t="shared" si="3"/>
        <v>0</v>
      </c>
      <c r="H69" s="47"/>
      <c r="J69" s="47"/>
      <c r="K69" s="47"/>
    </row>
    <row r="70" spans="1:11" x14ac:dyDescent="0.2">
      <c r="B70" s="51" t="s">
        <v>624</v>
      </c>
      <c r="C70" s="46"/>
      <c r="E70" t="e">
        <f t="shared" si="2"/>
        <v>#N/A</v>
      </c>
      <c r="G70" s="47">
        <f t="shared" si="3"/>
        <v>0</v>
      </c>
      <c r="H70" s="47"/>
      <c r="J70" s="47"/>
      <c r="K70" s="47"/>
    </row>
    <row r="71" spans="1:11" x14ac:dyDescent="0.2">
      <c r="B71" s="51" t="s">
        <v>625</v>
      </c>
      <c r="C71" s="46"/>
      <c r="E71" t="e">
        <f t="shared" si="2"/>
        <v>#N/A</v>
      </c>
      <c r="G71" s="47">
        <f t="shared" si="3"/>
        <v>0</v>
      </c>
      <c r="H71" s="47"/>
      <c r="J71" s="47"/>
      <c r="K71" s="47"/>
    </row>
    <row r="72" spans="1:11" x14ac:dyDescent="0.2">
      <c r="B72" s="51" t="s">
        <v>626</v>
      </c>
      <c r="C72" s="50"/>
      <c r="E72" t="e">
        <f t="shared" si="2"/>
        <v>#N/A</v>
      </c>
      <c r="G72" s="47">
        <f t="shared" si="3"/>
        <v>0</v>
      </c>
      <c r="H72" s="47"/>
      <c r="J72" s="47"/>
      <c r="K72" s="47"/>
    </row>
    <row r="73" spans="1:11" x14ac:dyDescent="0.2">
      <c r="B73" s="51" t="s">
        <v>627</v>
      </c>
      <c r="C73" s="50"/>
      <c r="E73" t="e">
        <f t="shared" si="2"/>
        <v>#N/A</v>
      </c>
      <c r="G73" s="47">
        <f t="shared" si="3"/>
        <v>0</v>
      </c>
      <c r="H73" s="47"/>
      <c r="J73" s="47"/>
      <c r="K73" s="47"/>
    </row>
    <row r="74" spans="1:11" x14ac:dyDescent="0.2">
      <c r="A74"/>
      <c r="B74" s="29"/>
      <c r="C74" s="50"/>
      <c r="E74" t="e">
        <f t="shared" si="2"/>
        <v>#N/A</v>
      </c>
      <c r="G74" s="47">
        <f t="shared" si="3"/>
        <v>0</v>
      </c>
      <c r="H74" s="47"/>
      <c r="J74" s="47"/>
      <c r="K74" s="47"/>
    </row>
    <row r="75" spans="1:11" x14ac:dyDescent="0.2">
      <c r="A75"/>
      <c r="B75" s="29" t="s">
        <v>1105</v>
      </c>
      <c r="C75" s="46"/>
      <c r="E75" t="e">
        <f t="shared" si="2"/>
        <v>#N/A</v>
      </c>
      <c r="G75" s="47">
        <f t="shared" si="3"/>
        <v>0</v>
      </c>
      <c r="H75" s="47"/>
      <c r="J75" s="47"/>
      <c r="K75" s="47"/>
    </row>
    <row r="76" spans="1:11" x14ac:dyDescent="0.2">
      <c r="A76"/>
      <c r="B76" s="29"/>
      <c r="C76" s="46"/>
      <c r="E76" t="e">
        <f t="shared" si="2"/>
        <v>#N/A</v>
      </c>
      <c r="G76" s="47">
        <f t="shared" si="3"/>
        <v>0</v>
      </c>
      <c r="H76" s="47"/>
      <c r="J76" s="47"/>
      <c r="K76" s="47"/>
    </row>
    <row r="77" spans="1:11" x14ac:dyDescent="0.2">
      <c r="A77"/>
      <c r="B77" s="29" t="s">
        <v>628</v>
      </c>
      <c r="C77" s="46"/>
      <c r="E77" t="e">
        <f t="shared" si="2"/>
        <v>#N/A</v>
      </c>
      <c r="G77" s="47">
        <f t="shared" si="3"/>
        <v>0</v>
      </c>
      <c r="H77" s="47"/>
      <c r="J77" s="47"/>
      <c r="K77" s="47"/>
    </row>
    <row r="78" spans="1:11" x14ac:dyDescent="0.2">
      <c r="A78"/>
      <c r="B78" s="29" t="s">
        <v>629</v>
      </c>
      <c r="C78" s="46"/>
      <c r="E78" t="e">
        <f t="shared" si="2"/>
        <v>#N/A</v>
      </c>
      <c r="G78" s="47">
        <f t="shared" si="3"/>
        <v>0</v>
      </c>
      <c r="H78" s="47"/>
      <c r="J78" s="47"/>
      <c r="K78" s="47"/>
    </row>
    <row r="79" spans="1:11" x14ac:dyDescent="0.2">
      <c r="A79"/>
      <c r="B79" s="29" t="s">
        <v>630</v>
      </c>
      <c r="C79" s="46"/>
      <c r="E79" t="e">
        <f t="shared" si="2"/>
        <v>#N/A</v>
      </c>
      <c r="G79" s="47">
        <f t="shared" si="3"/>
        <v>0</v>
      </c>
      <c r="H79" s="47"/>
      <c r="J79" s="47"/>
      <c r="K79" s="47"/>
    </row>
    <row r="80" spans="1:11" x14ac:dyDescent="0.2">
      <c r="A80"/>
      <c r="B80" s="29" t="s">
        <v>631</v>
      </c>
      <c r="C80" s="46"/>
      <c r="E80" t="e">
        <f t="shared" si="2"/>
        <v>#N/A</v>
      </c>
      <c r="G80" s="47">
        <f t="shared" si="3"/>
        <v>0</v>
      </c>
      <c r="H80" s="47"/>
      <c r="J80" s="47"/>
      <c r="K80" s="47"/>
    </row>
    <row r="81" spans="1:11" x14ac:dyDescent="0.2">
      <c r="A81"/>
      <c r="B81" s="29" t="s">
        <v>632</v>
      </c>
      <c r="C81" s="46"/>
      <c r="E81" t="e">
        <f t="shared" ref="E81:E144" si="5">VLOOKUP(D81,$R$7:$T$13,3,0)</f>
        <v>#N/A</v>
      </c>
      <c r="G81" s="47">
        <f t="shared" ref="G81:G143" si="6">A81</f>
        <v>0</v>
      </c>
      <c r="H81" s="47"/>
      <c r="J81" s="47"/>
      <c r="K81" s="47"/>
    </row>
    <row r="82" spans="1:11" x14ac:dyDescent="0.2">
      <c r="A82"/>
      <c r="B82" s="29" t="s">
        <v>633</v>
      </c>
      <c r="C82" s="46"/>
      <c r="E82" t="e">
        <f t="shared" si="5"/>
        <v>#N/A</v>
      </c>
      <c r="G82" s="47">
        <f t="shared" si="6"/>
        <v>0</v>
      </c>
      <c r="H82" s="47"/>
      <c r="J82" s="47"/>
      <c r="K82" s="47"/>
    </row>
    <row r="83" spans="1:11" x14ac:dyDescent="0.2">
      <c r="A83" s="11">
        <v>0.23472222222222219</v>
      </c>
      <c r="B83" s="29" t="s">
        <v>634</v>
      </c>
      <c r="C83" s="46"/>
      <c r="D83" t="s">
        <v>608</v>
      </c>
      <c r="E83">
        <f t="shared" si="5"/>
        <v>3</v>
      </c>
      <c r="G83" s="47">
        <f t="shared" si="6"/>
        <v>0.23472222222222219</v>
      </c>
      <c r="H83" s="47"/>
      <c r="J83" s="47"/>
      <c r="K83" s="47"/>
    </row>
    <row r="84" spans="1:11" x14ac:dyDescent="0.2">
      <c r="A84"/>
      <c r="B84" s="29" t="s">
        <v>635</v>
      </c>
      <c r="C84" s="46"/>
      <c r="E84" t="e">
        <f t="shared" si="5"/>
        <v>#N/A</v>
      </c>
      <c r="G84" s="47">
        <f t="shared" si="6"/>
        <v>0</v>
      </c>
      <c r="H84" s="47"/>
      <c r="J84" s="47"/>
      <c r="K84" s="47"/>
    </row>
    <row r="85" spans="1:11" x14ac:dyDescent="0.2">
      <c r="A85"/>
      <c r="B85" s="29" t="s">
        <v>636</v>
      </c>
      <c r="C85" s="46"/>
      <c r="E85" t="e">
        <f t="shared" si="5"/>
        <v>#N/A</v>
      </c>
      <c r="G85" s="47">
        <f t="shared" si="6"/>
        <v>0</v>
      </c>
      <c r="H85" s="47"/>
      <c r="J85" s="47"/>
      <c r="K85" s="47"/>
    </row>
    <row r="86" spans="1:11" x14ac:dyDescent="0.2">
      <c r="A86"/>
      <c r="B86" s="29" t="s">
        <v>637</v>
      </c>
      <c r="C86" s="46"/>
      <c r="E86" t="e">
        <f t="shared" si="5"/>
        <v>#N/A</v>
      </c>
      <c r="G86" s="47">
        <f t="shared" si="6"/>
        <v>0</v>
      </c>
      <c r="H86" s="47"/>
      <c r="J86" s="47"/>
      <c r="K86" s="47"/>
    </row>
    <row r="87" spans="1:11" x14ac:dyDescent="0.2">
      <c r="A87"/>
      <c r="B87" s="29" t="s">
        <v>638</v>
      </c>
      <c r="C87" s="46"/>
      <c r="E87" t="e">
        <f t="shared" si="5"/>
        <v>#N/A</v>
      </c>
      <c r="G87" s="47">
        <f t="shared" si="6"/>
        <v>0</v>
      </c>
      <c r="H87" s="47"/>
      <c r="J87" s="47"/>
      <c r="K87" s="47"/>
    </row>
    <row r="88" spans="1:11" x14ac:dyDescent="0.2">
      <c r="B88" s="29" t="s">
        <v>639</v>
      </c>
      <c r="C88" s="46"/>
      <c r="E88" t="e">
        <f t="shared" si="5"/>
        <v>#N/A</v>
      </c>
      <c r="G88" s="47">
        <f t="shared" si="6"/>
        <v>0</v>
      </c>
      <c r="H88" s="47"/>
    </row>
    <row r="89" spans="1:11" x14ac:dyDescent="0.2">
      <c r="B89" s="29" t="s">
        <v>640</v>
      </c>
      <c r="C89" s="46"/>
      <c r="E89" t="e">
        <f t="shared" si="5"/>
        <v>#N/A</v>
      </c>
      <c r="G89" s="47">
        <f t="shared" si="6"/>
        <v>0</v>
      </c>
      <c r="H89" s="47"/>
    </row>
    <row r="90" spans="1:11" x14ac:dyDescent="0.2">
      <c r="B90" s="29"/>
      <c r="C90" s="46"/>
      <c r="E90" t="e">
        <f t="shared" si="5"/>
        <v>#N/A</v>
      </c>
      <c r="G90" s="47">
        <f t="shared" si="6"/>
        <v>0</v>
      </c>
      <c r="H90" s="47"/>
    </row>
    <row r="91" spans="1:11" x14ac:dyDescent="0.2">
      <c r="B91" s="29" t="s">
        <v>1106</v>
      </c>
      <c r="C91" s="46"/>
      <c r="E91" t="e">
        <f t="shared" si="5"/>
        <v>#N/A</v>
      </c>
      <c r="G91" s="47">
        <f t="shared" si="6"/>
        <v>0</v>
      </c>
      <c r="H91" s="47"/>
    </row>
    <row r="92" spans="1:11" x14ac:dyDescent="0.2">
      <c r="B92" s="29" t="s">
        <v>1107</v>
      </c>
      <c r="C92" s="46"/>
      <c r="E92" t="e">
        <f t="shared" si="5"/>
        <v>#N/A</v>
      </c>
      <c r="G92" s="47">
        <f t="shared" si="6"/>
        <v>0</v>
      </c>
      <c r="H92" s="47"/>
    </row>
    <row r="93" spans="1:11" x14ac:dyDescent="0.2">
      <c r="B93" s="29" t="s">
        <v>641</v>
      </c>
      <c r="C93" s="46"/>
      <c r="E93" t="e">
        <f t="shared" si="5"/>
        <v>#N/A</v>
      </c>
      <c r="G93" s="47">
        <f t="shared" si="6"/>
        <v>0</v>
      </c>
      <c r="H93" s="47"/>
    </row>
    <row r="94" spans="1:11" x14ac:dyDescent="0.2">
      <c r="B94" s="29"/>
      <c r="C94" s="46"/>
      <c r="E94" t="e">
        <f t="shared" si="5"/>
        <v>#N/A</v>
      </c>
      <c r="G94" s="47">
        <f t="shared" si="6"/>
        <v>0</v>
      </c>
      <c r="H94" s="47"/>
    </row>
    <row r="95" spans="1:11" ht="28" x14ac:dyDescent="0.2">
      <c r="B95" s="29" t="s">
        <v>642</v>
      </c>
      <c r="C95" s="46"/>
      <c r="E95" t="e">
        <f t="shared" si="5"/>
        <v>#N/A</v>
      </c>
      <c r="G95" s="47">
        <f t="shared" si="6"/>
        <v>0</v>
      </c>
      <c r="H95" s="47"/>
    </row>
    <row r="96" spans="1:11" x14ac:dyDescent="0.2">
      <c r="B96" s="29"/>
      <c r="C96" s="46"/>
      <c r="E96" t="e">
        <f t="shared" si="5"/>
        <v>#N/A</v>
      </c>
      <c r="G96" s="47">
        <f t="shared" si="6"/>
        <v>0</v>
      </c>
      <c r="H96" s="47"/>
    </row>
    <row r="97" spans="1:8" x14ac:dyDescent="0.2">
      <c r="B97" s="29" t="s">
        <v>622</v>
      </c>
      <c r="C97" s="46"/>
      <c r="E97" t="e">
        <f t="shared" si="5"/>
        <v>#N/A</v>
      </c>
      <c r="G97" s="47">
        <f t="shared" si="6"/>
        <v>0</v>
      </c>
      <c r="H97" s="47"/>
    </row>
    <row r="98" spans="1:8" x14ac:dyDescent="0.2">
      <c r="B98" s="51" t="s">
        <v>643</v>
      </c>
      <c r="C98" s="50"/>
      <c r="E98" t="e">
        <f t="shared" si="5"/>
        <v>#N/A</v>
      </c>
      <c r="G98" s="47">
        <f t="shared" si="6"/>
        <v>0</v>
      </c>
      <c r="H98" s="47"/>
    </row>
    <row r="99" spans="1:8" x14ac:dyDescent="0.2">
      <c r="B99" s="51" t="s">
        <v>644</v>
      </c>
      <c r="C99" s="46"/>
      <c r="E99" t="e">
        <f t="shared" si="5"/>
        <v>#N/A</v>
      </c>
      <c r="G99" s="47">
        <f t="shared" si="6"/>
        <v>0</v>
      </c>
      <c r="H99" s="47"/>
    </row>
    <row r="100" spans="1:8" x14ac:dyDescent="0.2">
      <c r="B100" s="29"/>
      <c r="C100" s="46"/>
      <c r="E100" t="e">
        <f t="shared" si="5"/>
        <v>#N/A</v>
      </c>
      <c r="G100" s="47">
        <f t="shared" si="6"/>
        <v>0</v>
      </c>
      <c r="H100" s="47"/>
    </row>
    <row r="101" spans="1:8" x14ac:dyDescent="0.2">
      <c r="B101" s="29" t="s">
        <v>645</v>
      </c>
      <c r="C101" s="46"/>
      <c r="E101" t="e">
        <f t="shared" si="5"/>
        <v>#N/A</v>
      </c>
      <c r="G101" s="47">
        <f t="shared" si="6"/>
        <v>0</v>
      </c>
      <c r="H101" s="47"/>
    </row>
    <row r="102" spans="1:8" x14ac:dyDescent="0.2">
      <c r="B102" s="29" t="s">
        <v>646</v>
      </c>
      <c r="C102" s="46"/>
      <c r="E102" t="e">
        <f t="shared" si="5"/>
        <v>#N/A</v>
      </c>
      <c r="G102" s="47">
        <f t="shared" si="6"/>
        <v>0</v>
      </c>
      <c r="H102" s="47"/>
    </row>
    <row r="103" spans="1:8" x14ac:dyDescent="0.2">
      <c r="B103" s="29" t="s">
        <v>647</v>
      </c>
      <c r="C103" s="46"/>
      <c r="E103" t="e">
        <f t="shared" si="5"/>
        <v>#N/A</v>
      </c>
      <c r="G103" s="47">
        <f t="shared" si="6"/>
        <v>0</v>
      </c>
      <c r="H103" s="47"/>
    </row>
    <row r="104" spans="1:8" x14ac:dyDescent="0.2">
      <c r="B104" s="29" t="s">
        <v>648</v>
      </c>
      <c r="C104" s="46"/>
      <c r="E104" t="e">
        <f t="shared" si="5"/>
        <v>#N/A</v>
      </c>
      <c r="G104" s="47">
        <f t="shared" si="6"/>
        <v>0</v>
      </c>
      <c r="H104" s="47"/>
    </row>
    <row r="105" spans="1:8" x14ac:dyDescent="0.2">
      <c r="B105" s="29" t="s">
        <v>649</v>
      </c>
      <c r="C105" s="46"/>
      <c r="E105" t="e">
        <f t="shared" si="5"/>
        <v>#N/A</v>
      </c>
      <c r="G105" s="47">
        <f t="shared" si="6"/>
        <v>0</v>
      </c>
      <c r="H105" s="47"/>
    </row>
    <row r="106" spans="1:8" x14ac:dyDescent="0.2">
      <c r="B106" s="29" t="s">
        <v>1108</v>
      </c>
      <c r="C106" s="46"/>
      <c r="E106" t="e">
        <f t="shared" si="5"/>
        <v>#N/A</v>
      </c>
      <c r="G106" s="47">
        <f t="shared" si="6"/>
        <v>0</v>
      </c>
      <c r="H106" s="47"/>
    </row>
    <row r="107" spans="1:8" x14ac:dyDescent="0.2">
      <c r="B107" s="29" t="s">
        <v>650</v>
      </c>
      <c r="C107" s="46"/>
      <c r="E107" t="e">
        <f t="shared" si="5"/>
        <v>#N/A</v>
      </c>
      <c r="G107" s="47">
        <f t="shared" si="6"/>
        <v>0</v>
      </c>
      <c r="H107" s="47"/>
    </row>
    <row r="108" spans="1:8" x14ac:dyDescent="0.2">
      <c r="B108" s="29" t="s">
        <v>651</v>
      </c>
      <c r="C108" s="46"/>
      <c r="E108" t="e">
        <f t="shared" si="5"/>
        <v>#N/A</v>
      </c>
      <c r="G108" s="47">
        <f t="shared" si="6"/>
        <v>0</v>
      </c>
      <c r="H108" s="47"/>
    </row>
    <row r="109" spans="1:8" x14ac:dyDescent="0.2">
      <c r="B109" s="29" t="s">
        <v>652</v>
      </c>
      <c r="C109" s="46"/>
      <c r="E109" t="e">
        <f t="shared" si="5"/>
        <v>#N/A</v>
      </c>
      <c r="G109" s="47">
        <f t="shared" si="6"/>
        <v>0</v>
      </c>
      <c r="H109" s="47"/>
    </row>
    <row r="110" spans="1:8" x14ac:dyDescent="0.2">
      <c r="B110" s="29" t="s">
        <v>653</v>
      </c>
      <c r="C110" s="46"/>
      <c r="E110" t="e">
        <f t="shared" si="5"/>
        <v>#N/A</v>
      </c>
      <c r="G110" s="47">
        <f t="shared" si="6"/>
        <v>0</v>
      </c>
      <c r="H110" s="47"/>
    </row>
    <row r="111" spans="1:8" x14ac:dyDescent="0.2">
      <c r="B111" s="29"/>
      <c r="C111" s="46"/>
      <c r="E111" t="e">
        <f t="shared" si="5"/>
        <v>#N/A</v>
      </c>
      <c r="G111" s="47">
        <f t="shared" si="6"/>
        <v>0</v>
      </c>
      <c r="H111" s="47"/>
    </row>
    <row r="112" spans="1:8" x14ac:dyDescent="0.2">
      <c r="A112"/>
      <c r="B112" s="29" t="s">
        <v>654</v>
      </c>
      <c r="C112" s="46"/>
      <c r="E112" t="e">
        <f t="shared" si="5"/>
        <v>#N/A</v>
      </c>
      <c r="G112" s="47">
        <f t="shared" si="6"/>
        <v>0</v>
      </c>
      <c r="H112" s="47"/>
    </row>
    <row r="113" spans="1:8" x14ac:dyDescent="0.2">
      <c r="A113"/>
      <c r="B113" s="29"/>
      <c r="C113" s="46"/>
      <c r="E113" t="e">
        <f t="shared" si="5"/>
        <v>#N/A</v>
      </c>
      <c r="G113" s="47">
        <f t="shared" si="6"/>
        <v>0</v>
      </c>
      <c r="H113" s="47"/>
    </row>
    <row r="114" spans="1:8" x14ac:dyDescent="0.2">
      <c r="A114"/>
      <c r="B114" s="51" t="s">
        <v>655</v>
      </c>
      <c r="C114" s="46"/>
      <c r="E114" t="e">
        <f t="shared" si="5"/>
        <v>#N/A</v>
      </c>
      <c r="G114" s="47">
        <f t="shared" si="6"/>
        <v>0</v>
      </c>
      <c r="H114" s="47"/>
    </row>
    <row r="115" spans="1:8" x14ac:dyDescent="0.2">
      <c r="A115"/>
      <c r="B115" s="51" t="s">
        <v>656</v>
      </c>
      <c r="C115" s="46"/>
      <c r="E115" t="e">
        <f t="shared" si="5"/>
        <v>#N/A</v>
      </c>
      <c r="G115" s="47">
        <f t="shared" si="6"/>
        <v>0</v>
      </c>
      <c r="H115" s="47"/>
    </row>
    <row r="116" spans="1:8" x14ac:dyDescent="0.2">
      <c r="A116"/>
      <c r="B116" s="51" t="s">
        <v>657</v>
      </c>
      <c r="C116" s="46"/>
      <c r="E116" t="e">
        <f t="shared" si="5"/>
        <v>#N/A</v>
      </c>
      <c r="G116" s="47">
        <f t="shared" si="6"/>
        <v>0</v>
      </c>
      <c r="H116" s="47"/>
    </row>
    <row r="117" spans="1:8" x14ac:dyDescent="0.2">
      <c r="A117"/>
      <c r="B117" s="51" t="s">
        <v>658</v>
      </c>
      <c r="C117" s="46"/>
      <c r="E117" t="e">
        <f t="shared" si="5"/>
        <v>#N/A</v>
      </c>
      <c r="G117" s="47">
        <f t="shared" si="6"/>
        <v>0</v>
      </c>
      <c r="H117" s="47"/>
    </row>
    <row r="118" spans="1:8" x14ac:dyDescent="0.2">
      <c r="A118"/>
      <c r="B118" s="51" t="s">
        <v>659</v>
      </c>
      <c r="C118" s="46"/>
      <c r="E118" t="e">
        <f t="shared" si="5"/>
        <v>#N/A</v>
      </c>
      <c r="G118" s="47">
        <f t="shared" si="6"/>
        <v>0</v>
      </c>
      <c r="H118" s="47"/>
    </row>
    <row r="119" spans="1:8" x14ac:dyDescent="0.2">
      <c r="A119"/>
      <c r="B119" s="51" t="s">
        <v>660</v>
      </c>
      <c r="C119" s="46"/>
      <c r="E119" t="e">
        <f t="shared" si="5"/>
        <v>#N/A</v>
      </c>
      <c r="G119" s="47">
        <f t="shared" si="6"/>
        <v>0</v>
      </c>
      <c r="H119" s="47"/>
    </row>
    <row r="120" spans="1:8" x14ac:dyDescent="0.2">
      <c r="A120"/>
      <c r="B120" s="29"/>
      <c r="C120" s="46"/>
      <c r="E120" t="e">
        <f t="shared" si="5"/>
        <v>#N/A</v>
      </c>
      <c r="G120" s="47">
        <f t="shared" si="6"/>
        <v>0</v>
      </c>
      <c r="H120" s="47"/>
    </row>
    <row r="121" spans="1:8" x14ac:dyDescent="0.2">
      <c r="A121"/>
      <c r="B121" s="29" t="s">
        <v>661</v>
      </c>
      <c r="C121" s="46"/>
      <c r="E121" t="e">
        <f t="shared" si="5"/>
        <v>#N/A</v>
      </c>
      <c r="G121" s="47">
        <f t="shared" si="6"/>
        <v>0</v>
      </c>
      <c r="H121" s="47"/>
    </row>
    <row r="122" spans="1:8" x14ac:dyDescent="0.2">
      <c r="A122"/>
      <c r="B122" s="29" t="s">
        <v>662</v>
      </c>
      <c r="C122" s="46"/>
      <c r="E122" t="e">
        <f t="shared" si="5"/>
        <v>#N/A</v>
      </c>
      <c r="G122" s="47">
        <f t="shared" si="6"/>
        <v>0</v>
      </c>
      <c r="H122" s="47"/>
    </row>
    <row r="123" spans="1:8" x14ac:dyDescent="0.2">
      <c r="A123"/>
      <c r="B123" s="29" t="s">
        <v>663</v>
      </c>
      <c r="C123" s="46"/>
      <c r="E123" t="e">
        <f t="shared" si="5"/>
        <v>#N/A</v>
      </c>
      <c r="G123" s="47">
        <f t="shared" si="6"/>
        <v>0</v>
      </c>
      <c r="H123" s="47"/>
    </row>
    <row r="124" spans="1:8" x14ac:dyDescent="0.2">
      <c r="A124"/>
      <c r="B124" s="29" t="s">
        <v>664</v>
      </c>
      <c r="C124" s="46"/>
      <c r="E124" t="e">
        <f t="shared" si="5"/>
        <v>#N/A</v>
      </c>
      <c r="G124" s="47">
        <f t="shared" si="6"/>
        <v>0</v>
      </c>
      <c r="H124" s="47"/>
    </row>
    <row r="125" spans="1:8" x14ac:dyDescent="0.2">
      <c r="A125"/>
      <c r="B125" s="29" t="s">
        <v>665</v>
      </c>
      <c r="C125" s="46"/>
      <c r="E125" t="e">
        <f t="shared" si="5"/>
        <v>#N/A</v>
      </c>
      <c r="G125" s="47">
        <f t="shared" si="6"/>
        <v>0</v>
      </c>
      <c r="H125" s="47"/>
    </row>
    <row r="126" spans="1:8" x14ac:dyDescent="0.2">
      <c r="A126"/>
      <c r="B126" s="29" t="s">
        <v>666</v>
      </c>
      <c r="C126" s="46"/>
      <c r="E126" t="e">
        <f t="shared" si="5"/>
        <v>#N/A</v>
      </c>
      <c r="G126" s="47">
        <f t="shared" si="6"/>
        <v>0</v>
      </c>
      <c r="H126" s="47"/>
    </row>
    <row r="127" spans="1:8" x14ac:dyDescent="0.2">
      <c r="A127"/>
      <c r="B127" s="29" t="s">
        <v>667</v>
      </c>
      <c r="C127" s="46"/>
      <c r="E127" t="e">
        <f t="shared" si="5"/>
        <v>#N/A</v>
      </c>
      <c r="G127" s="47">
        <f t="shared" si="6"/>
        <v>0</v>
      </c>
      <c r="H127" s="47"/>
    </row>
    <row r="128" spans="1:8" x14ac:dyDescent="0.2">
      <c r="B128" s="29" t="s">
        <v>668</v>
      </c>
      <c r="C128" s="46"/>
      <c r="E128" t="e">
        <f t="shared" si="5"/>
        <v>#N/A</v>
      </c>
      <c r="G128" s="47">
        <f t="shared" si="6"/>
        <v>0</v>
      </c>
      <c r="H128" s="47"/>
    </row>
    <row r="129" spans="1:8" ht="28" x14ac:dyDescent="0.2">
      <c r="B129" s="29" t="s">
        <v>669</v>
      </c>
      <c r="C129" s="46"/>
      <c r="E129" t="e">
        <f t="shared" si="5"/>
        <v>#N/A</v>
      </c>
      <c r="G129" s="47">
        <f t="shared" si="6"/>
        <v>0</v>
      </c>
      <c r="H129" s="47"/>
    </row>
    <row r="130" spans="1:8" ht="28" x14ac:dyDescent="0.2">
      <c r="B130" s="29" t="s">
        <v>670</v>
      </c>
      <c r="C130" s="46"/>
      <c r="E130" t="e">
        <f t="shared" si="5"/>
        <v>#N/A</v>
      </c>
      <c r="G130" s="47">
        <f t="shared" si="6"/>
        <v>0</v>
      </c>
      <c r="H130" s="47"/>
    </row>
    <row r="131" spans="1:8" x14ac:dyDescent="0.2">
      <c r="A131"/>
      <c r="B131" s="29" t="s">
        <v>671</v>
      </c>
      <c r="C131" s="50"/>
      <c r="E131" t="e">
        <f t="shared" si="5"/>
        <v>#N/A</v>
      </c>
      <c r="G131" s="47">
        <f t="shared" si="6"/>
        <v>0</v>
      </c>
      <c r="H131" s="47"/>
    </row>
    <row r="132" spans="1:8" x14ac:dyDescent="0.2">
      <c r="A132"/>
      <c r="B132" s="29"/>
      <c r="C132" s="50"/>
      <c r="E132" t="e">
        <f t="shared" si="5"/>
        <v>#N/A</v>
      </c>
      <c r="G132" s="47">
        <f t="shared" si="6"/>
        <v>0</v>
      </c>
      <c r="H132" s="47"/>
    </row>
    <row r="133" spans="1:8" x14ac:dyDescent="0.2">
      <c r="A133" s="11"/>
      <c r="B133" s="29" t="s">
        <v>672</v>
      </c>
      <c r="C133" s="46"/>
      <c r="E133" t="e">
        <f t="shared" si="5"/>
        <v>#N/A</v>
      </c>
      <c r="G133" s="47">
        <f t="shared" si="6"/>
        <v>0</v>
      </c>
      <c r="H133" s="47"/>
    </row>
    <row r="134" spans="1:8" x14ac:dyDescent="0.2">
      <c r="A134"/>
      <c r="B134" s="29"/>
      <c r="C134" s="46"/>
      <c r="E134" t="e">
        <f t="shared" si="5"/>
        <v>#N/A</v>
      </c>
      <c r="G134" s="47">
        <f t="shared" si="6"/>
        <v>0</v>
      </c>
      <c r="H134" s="47"/>
    </row>
    <row r="135" spans="1:8" x14ac:dyDescent="0.2">
      <c r="A135"/>
      <c r="B135" s="51" t="s">
        <v>673</v>
      </c>
      <c r="C135" s="46"/>
      <c r="E135" t="e">
        <f t="shared" si="5"/>
        <v>#N/A</v>
      </c>
      <c r="G135" s="47">
        <f t="shared" si="6"/>
        <v>0</v>
      </c>
      <c r="H135" s="47"/>
    </row>
    <row r="136" spans="1:8" x14ac:dyDescent="0.2">
      <c r="A136"/>
      <c r="B136" s="51" t="s">
        <v>674</v>
      </c>
      <c r="C136" s="46"/>
      <c r="E136" t="e">
        <f t="shared" si="5"/>
        <v>#N/A</v>
      </c>
      <c r="G136" s="47">
        <f t="shared" si="6"/>
        <v>0</v>
      </c>
      <c r="H136" s="47"/>
    </row>
    <row r="137" spans="1:8" x14ac:dyDescent="0.2">
      <c r="A137"/>
      <c r="B137" s="51" t="s">
        <v>675</v>
      </c>
      <c r="C137" s="46"/>
      <c r="E137" t="e">
        <f t="shared" si="5"/>
        <v>#N/A</v>
      </c>
      <c r="G137" s="47">
        <f t="shared" si="6"/>
        <v>0</v>
      </c>
      <c r="H137" s="47"/>
    </row>
    <row r="138" spans="1:8" x14ac:dyDescent="0.2">
      <c r="A138" s="62">
        <v>0.38611111111111113</v>
      </c>
      <c r="B138" s="51" t="s">
        <v>676</v>
      </c>
      <c r="C138" s="46"/>
      <c r="D138" t="s">
        <v>608</v>
      </c>
      <c r="E138">
        <f t="shared" si="5"/>
        <v>3</v>
      </c>
      <c r="G138" s="47">
        <f t="shared" si="6"/>
        <v>0.38611111111111113</v>
      </c>
      <c r="H138" s="47"/>
    </row>
    <row r="139" spans="1:8" x14ac:dyDescent="0.2">
      <c r="A139"/>
      <c r="B139" s="51" t="s">
        <v>677</v>
      </c>
      <c r="C139" s="50"/>
      <c r="E139" t="e">
        <f t="shared" si="5"/>
        <v>#N/A</v>
      </c>
      <c r="G139" s="47">
        <f t="shared" si="6"/>
        <v>0</v>
      </c>
      <c r="H139" s="47"/>
    </row>
    <row r="140" spans="1:8" x14ac:dyDescent="0.2">
      <c r="A140"/>
      <c r="B140" s="51" t="s">
        <v>678</v>
      </c>
      <c r="C140" s="50"/>
      <c r="E140" t="e">
        <f t="shared" si="5"/>
        <v>#N/A</v>
      </c>
      <c r="G140" s="47">
        <f t="shared" si="6"/>
        <v>0</v>
      </c>
      <c r="H140" s="47"/>
    </row>
    <row r="141" spans="1:8" x14ac:dyDescent="0.2">
      <c r="A141"/>
      <c r="B141" s="29"/>
      <c r="C141" s="50"/>
      <c r="E141" t="e">
        <f t="shared" si="5"/>
        <v>#N/A</v>
      </c>
      <c r="G141" s="47">
        <f t="shared" si="6"/>
        <v>0</v>
      </c>
      <c r="H141" s="47"/>
    </row>
    <row r="142" spans="1:8" x14ac:dyDescent="0.2">
      <c r="A142"/>
      <c r="B142" s="29" t="s">
        <v>679</v>
      </c>
      <c r="C142" s="46"/>
      <c r="E142" t="e">
        <f t="shared" si="5"/>
        <v>#N/A</v>
      </c>
      <c r="G142" s="47">
        <f t="shared" si="6"/>
        <v>0</v>
      </c>
      <c r="H142" s="47"/>
    </row>
    <row r="143" spans="1:8" x14ac:dyDescent="0.2">
      <c r="A143"/>
      <c r="B143" s="29" t="s">
        <v>680</v>
      </c>
      <c r="C143" s="46"/>
      <c r="E143" t="e">
        <f t="shared" si="5"/>
        <v>#N/A</v>
      </c>
      <c r="G143" s="47">
        <f t="shared" si="6"/>
        <v>0</v>
      </c>
      <c r="H143" s="47"/>
    </row>
    <row r="144" spans="1:8" ht="28" x14ac:dyDescent="0.2">
      <c r="A144"/>
      <c r="B144" s="29" t="s">
        <v>681</v>
      </c>
      <c r="C144" s="46"/>
      <c r="E144" t="e">
        <f t="shared" si="5"/>
        <v>#N/A</v>
      </c>
      <c r="G144" s="47">
        <f t="shared" ref="G144:G207" si="7">A144</f>
        <v>0</v>
      </c>
      <c r="H144" s="47"/>
    </row>
    <row r="145" spans="1:8" x14ac:dyDescent="0.2">
      <c r="B145" s="29" t="s">
        <v>682</v>
      </c>
      <c r="C145" s="46"/>
      <c r="E145" t="e">
        <f t="shared" ref="E145:E208" si="8">VLOOKUP(D145,$R$7:$T$13,3,0)</f>
        <v>#N/A</v>
      </c>
      <c r="G145" s="47">
        <f t="shared" si="7"/>
        <v>0</v>
      </c>
      <c r="H145" s="47"/>
    </row>
    <row r="146" spans="1:8" x14ac:dyDescent="0.2">
      <c r="B146" s="29" t="s">
        <v>683</v>
      </c>
      <c r="C146" s="46"/>
      <c r="E146" t="e">
        <f t="shared" si="8"/>
        <v>#N/A</v>
      </c>
      <c r="G146" s="47">
        <f t="shared" si="7"/>
        <v>0</v>
      </c>
      <c r="H146" s="47"/>
    </row>
    <row r="147" spans="1:8" x14ac:dyDescent="0.2">
      <c r="B147" s="29" t="s">
        <v>684</v>
      </c>
      <c r="C147" s="46"/>
      <c r="E147" t="e">
        <f t="shared" si="8"/>
        <v>#N/A</v>
      </c>
      <c r="G147" s="47">
        <f t="shared" si="7"/>
        <v>0</v>
      </c>
      <c r="H147" s="47"/>
    </row>
    <row r="148" spans="1:8" x14ac:dyDescent="0.2">
      <c r="B148" s="29" t="s">
        <v>685</v>
      </c>
      <c r="C148" s="46"/>
      <c r="E148" t="e">
        <f t="shared" si="8"/>
        <v>#N/A</v>
      </c>
      <c r="G148" s="47">
        <f t="shared" si="7"/>
        <v>0</v>
      </c>
      <c r="H148" s="47"/>
    </row>
    <row r="149" spans="1:8" x14ac:dyDescent="0.2">
      <c r="B149" s="29" t="s">
        <v>686</v>
      </c>
      <c r="C149" s="46"/>
      <c r="E149" t="e">
        <f t="shared" si="8"/>
        <v>#N/A</v>
      </c>
      <c r="G149" s="47">
        <f t="shared" si="7"/>
        <v>0</v>
      </c>
      <c r="H149" s="47"/>
    </row>
    <row r="150" spans="1:8" x14ac:dyDescent="0.2">
      <c r="B150" s="29" t="s">
        <v>687</v>
      </c>
      <c r="C150" s="46"/>
      <c r="E150" t="e">
        <f t="shared" si="8"/>
        <v>#N/A</v>
      </c>
      <c r="G150" s="47">
        <f t="shared" si="7"/>
        <v>0</v>
      </c>
      <c r="H150" s="47"/>
    </row>
    <row r="151" spans="1:8" x14ac:dyDescent="0.2">
      <c r="B151" s="29" t="s">
        <v>688</v>
      </c>
      <c r="C151" s="46"/>
      <c r="E151" t="e">
        <f t="shared" si="8"/>
        <v>#N/A</v>
      </c>
      <c r="G151" s="47">
        <f t="shared" si="7"/>
        <v>0</v>
      </c>
      <c r="H151" s="47"/>
    </row>
    <row r="152" spans="1:8" x14ac:dyDescent="0.2">
      <c r="B152" s="29"/>
      <c r="C152" s="46"/>
      <c r="E152" t="e">
        <f t="shared" si="8"/>
        <v>#N/A</v>
      </c>
      <c r="G152" s="47">
        <f t="shared" si="7"/>
        <v>0</v>
      </c>
      <c r="H152" s="47"/>
    </row>
    <row r="153" spans="1:8" x14ac:dyDescent="0.2">
      <c r="B153" s="29" t="s">
        <v>654</v>
      </c>
      <c r="C153" s="46"/>
      <c r="E153" t="e">
        <f t="shared" si="8"/>
        <v>#N/A</v>
      </c>
      <c r="G153" s="47">
        <f t="shared" si="7"/>
        <v>0</v>
      </c>
      <c r="H153" s="47"/>
    </row>
    <row r="154" spans="1:8" x14ac:dyDescent="0.2">
      <c r="B154" s="51" t="s">
        <v>689</v>
      </c>
      <c r="C154" s="50"/>
      <c r="E154" t="e">
        <f t="shared" si="8"/>
        <v>#N/A</v>
      </c>
      <c r="G154" s="47">
        <f t="shared" si="7"/>
        <v>0</v>
      </c>
      <c r="H154" s="47"/>
    </row>
    <row r="155" spans="1:8" x14ac:dyDescent="0.2">
      <c r="B155" s="51" t="s">
        <v>690</v>
      </c>
      <c r="C155" s="50"/>
      <c r="E155" t="e">
        <f t="shared" si="8"/>
        <v>#N/A</v>
      </c>
      <c r="G155" s="47">
        <f t="shared" si="7"/>
        <v>0</v>
      </c>
      <c r="H155" s="47"/>
    </row>
    <row r="156" spans="1:8" x14ac:dyDescent="0.2">
      <c r="A156" s="52"/>
      <c r="B156" s="51" t="s">
        <v>691</v>
      </c>
      <c r="C156" s="50"/>
      <c r="E156" t="e">
        <f t="shared" si="8"/>
        <v>#N/A</v>
      </c>
      <c r="G156" s="47">
        <f t="shared" si="7"/>
        <v>0</v>
      </c>
      <c r="H156" s="47"/>
    </row>
    <row r="157" spans="1:8" x14ac:dyDescent="0.2">
      <c r="A157" s="47">
        <v>0.44027777777777777</v>
      </c>
      <c r="B157" s="51" t="s">
        <v>692</v>
      </c>
      <c r="C157" s="50"/>
      <c r="D157" t="s">
        <v>608</v>
      </c>
      <c r="E157">
        <f t="shared" si="8"/>
        <v>3</v>
      </c>
      <c r="G157" s="47">
        <f t="shared" si="7"/>
        <v>0.44027777777777777</v>
      </c>
      <c r="H157" s="47"/>
    </row>
    <row r="158" spans="1:8" x14ac:dyDescent="0.2">
      <c r="B158" s="51" t="s">
        <v>693</v>
      </c>
      <c r="C158" s="46"/>
      <c r="E158" t="e">
        <f t="shared" si="8"/>
        <v>#N/A</v>
      </c>
      <c r="G158" s="47">
        <f t="shared" si="7"/>
        <v>0</v>
      </c>
      <c r="H158" s="47"/>
    </row>
    <row r="159" spans="1:8" x14ac:dyDescent="0.2">
      <c r="B159" s="51" t="s">
        <v>694</v>
      </c>
      <c r="C159" s="46"/>
      <c r="E159" t="e">
        <f t="shared" si="8"/>
        <v>#N/A</v>
      </c>
      <c r="G159" s="47">
        <f t="shared" si="7"/>
        <v>0</v>
      </c>
      <c r="H159" s="47"/>
    </row>
    <row r="160" spans="1:8" x14ac:dyDescent="0.2">
      <c r="B160" s="51" t="s">
        <v>695</v>
      </c>
      <c r="C160" s="46"/>
      <c r="E160" t="e">
        <f t="shared" si="8"/>
        <v>#N/A</v>
      </c>
      <c r="G160" s="47">
        <f t="shared" si="7"/>
        <v>0</v>
      </c>
      <c r="H160" s="47"/>
    </row>
    <row r="161" spans="1:8" x14ac:dyDescent="0.2">
      <c r="B161" s="51" t="s">
        <v>696</v>
      </c>
      <c r="C161" s="46"/>
      <c r="E161" t="e">
        <f t="shared" si="8"/>
        <v>#N/A</v>
      </c>
      <c r="G161" s="47">
        <f t="shared" si="7"/>
        <v>0</v>
      </c>
      <c r="H161" s="47"/>
    </row>
    <row r="162" spans="1:8" x14ac:dyDescent="0.2">
      <c r="B162" s="29"/>
      <c r="C162" s="46"/>
      <c r="E162" t="e">
        <f t="shared" si="8"/>
        <v>#N/A</v>
      </c>
      <c r="G162" s="47">
        <f t="shared" si="7"/>
        <v>0</v>
      </c>
      <c r="H162" s="47"/>
    </row>
    <row r="163" spans="1:8" x14ac:dyDescent="0.2">
      <c r="B163" s="29" t="s">
        <v>697</v>
      </c>
      <c r="C163" s="46"/>
      <c r="E163" t="e">
        <f t="shared" si="8"/>
        <v>#N/A</v>
      </c>
      <c r="G163" s="47">
        <f t="shared" si="7"/>
        <v>0</v>
      </c>
      <c r="H163" s="47"/>
    </row>
    <row r="164" spans="1:8" x14ac:dyDescent="0.2">
      <c r="B164" s="29" t="s">
        <v>698</v>
      </c>
      <c r="C164" s="46"/>
      <c r="E164" t="e">
        <f t="shared" si="8"/>
        <v>#N/A</v>
      </c>
      <c r="G164" s="47">
        <f t="shared" si="7"/>
        <v>0</v>
      </c>
      <c r="H164" s="47"/>
    </row>
    <row r="165" spans="1:8" ht="28" x14ac:dyDescent="0.2">
      <c r="B165" s="29" t="s">
        <v>699</v>
      </c>
      <c r="C165" s="46"/>
      <c r="E165" t="e">
        <f t="shared" si="8"/>
        <v>#N/A</v>
      </c>
      <c r="G165" s="47">
        <f t="shared" si="7"/>
        <v>0</v>
      </c>
      <c r="H165" s="47"/>
    </row>
    <row r="166" spans="1:8" x14ac:dyDescent="0.2">
      <c r="B166" s="29" t="s">
        <v>700</v>
      </c>
      <c r="C166" s="46"/>
      <c r="E166" t="e">
        <f t="shared" si="8"/>
        <v>#N/A</v>
      </c>
      <c r="G166" s="47">
        <f t="shared" si="7"/>
        <v>0</v>
      </c>
      <c r="H166" s="47"/>
    </row>
    <row r="167" spans="1:8" x14ac:dyDescent="0.2">
      <c r="B167" s="29"/>
      <c r="C167" s="46"/>
      <c r="E167" t="e">
        <f t="shared" si="8"/>
        <v>#N/A</v>
      </c>
      <c r="G167" s="47">
        <f t="shared" si="7"/>
        <v>0</v>
      </c>
      <c r="H167" s="47"/>
    </row>
    <row r="168" spans="1:8" x14ac:dyDescent="0.2">
      <c r="B168" s="29" t="s">
        <v>654</v>
      </c>
      <c r="C168" s="46"/>
      <c r="E168" t="e">
        <f t="shared" si="8"/>
        <v>#N/A</v>
      </c>
      <c r="G168" s="47">
        <f t="shared" si="7"/>
        <v>0</v>
      </c>
      <c r="H168" s="47"/>
    </row>
    <row r="169" spans="1:8" x14ac:dyDescent="0.2">
      <c r="B169" s="51" t="s">
        <v>701</v>
      </c>
      <c r="C169" s="46"/>
      <c r="E169" t="e">
        <f t="shared" si="8"/>
        <v>#N/A</v>
      </c>
      <c r="G169" s="47">
        <f t="shared" si="7"/>
        <v>0</v>
      </c>
      <c r="H169" s="47"/>
    </row>
    <row r="170" spans="1:8" x14ac:dyDescent="0.2">
      <c r="B170" s="51" t="s">
        <v>702</v>
      </c>
      <c r="C170" s="46"/>
      <c r="E170" t="e">
        <f t="shared" si="8"/>
        <v>#N/A</v>
      </c>
      <c r="G170" s="47">
        <f t="shared" si="7"/>
        <v>0</v>
      </c>
      <c r="H170" s="47"/>
    </row>
    <row r="171" spans="1:8" x14ac:dyDescent="0.2">
      <c r="B171" s="51" t="s">
        <v>703</v>
      </c>
      <c r="C171" s="46"/>
      <c r="E171" t="e">
        <f t="shared" si="8"/>
        <v>#N/A</v>
      </c>
      <c r="G171" s="47">
        <f t="shared" si="7"/>
        <v>0</v>
      </c>
      <c r="H171" s="47"/>
    </row>
    <row r="172" spans="1:8" x14ac:dyDescent="0.2">
      <c r="B172" s="51" t="s">
        <v>704</v>
      </c>
      <c r="C172" s="46"/>
      <c r="E172" t="e">
        <f t="shared" si="8"/>
        <v>#N/A</v>
      </c>
      <c r="G172" s="47">
        <f t="shared" si="7"/>
        <v>0</v>
      </c>
      <c r="H172" s="47"/>
    </row>
    <row r="173" spans="1:8" x14ac:dyDescent="0.2">
      <c r="A173" s="11"/>
      <c r="B173" s="51" t="s">
        <v>705</v>
      </c>
      <c r="C173" s="46"/>
      <c r="E173" t="e">
        <f t="shared" si="8"/>
        <v>#N/A</v>
      </c>
      <c r="G173" s="47">
        <f t="shared" si="7"/>
        <v>0</v>
      </c>
      <c r="H173" s="47"/>
    </row>
    <row r="174" spans="1:8" x14ac:dyDescent="0.2">
      <c r="A174"/>
      <c r="B174" s="51" t="s">
        <v>706</v>
      </c>
      <c r="C174" s="46"/>
      <c r="E174" t="e">
        <f t="shared" si="8"/>
        <v>#N/A</v>
      </c>
      <c r="G174" s="47">
        <f t="shared" si="7"/>
        <v>0</v>
      </c>
      <c r="H174" s="47"/>
    </row>
    <row r="175" spans="1:8" x14ac:dyDescent="0.2">
      <c r="A175"/>
      <c r="B175" s="51" t="s">
        <v>707</v>
      </c>
      <c r="C175" s="46"/>
      <c r="E175" t="e">
        <f t="shared" si="8"/>
        <v>#N/A</v>
      </c>
      <c r="G175" s="47">
        <f t="shared" si="7"/>
        <v>0</v>
      </c>
      <c r="H175" s="47"/>
    </row>
    <row r="176" spans="1:8" x14ac:dyDescent="0.2">
      <c r="A176"/>
      <c r="B176" s="51" t="s">
        <v>708</v>
      </c>
      <c r="C176" s="46"/>
      <c r="E176" t="e">
        <f t="shared" si="8"/>
        <v>#N/A</v>
      </c>
      <c r="G176" s="47">
        <f t="shared" si="7"/>
        <v>0</v>
      </c>
      <c r="H176" s="47"/>
    </row>
    <row r="177" spans="1:8" x14ac:dyDescent="0.2">
      <c r="A177"/>
      <c r="B177" s="51" t="s">
        <v>709</v>
      </c>
      <c r="C177" s="46"/>
      <c r="E177" t="e">
        <f t="shared" si="8"/>
        <v>#N/A</v>
      </c>
      <c r="G177" s="47">
        <f t="shared" si="7"/>
        <v>0</v>
      </c>
      <c r="H177" s="47"/>
    </row>
    <row r="178" spans="1:8" x14ac:dyDescent="0.2">
      <c r="A178"/>
      <c r="B178" s="51" t="s">
        <v>710</v>
      </c>
      <c r="C178" s="46"/>
      <c r="E178" t="e">
        <f t="shared" si="8"/>
        <v>#N/A</v>
      </c>
      <c r="G178" s="47">
        <f t="shared" si="7"/>
        <v>0</v>
      </c>
      <c r="H178" s="47"/>
    </row>
    <row r="179" spans="1:8" x14ac:dyDescent="0.2">
      <c r="A179"/>
      <c r="B179" s="51" t="s">
        <v>711</v>
      </c>
      <c r="C179" s="46"/>
      <c r="E179" t="e">
        <f t="shared" si="8"/>
        <v>#N/A</v>
      </c>
      <c r="G179" s="47">
        <f t="shared" si="7"/>
        <v>0</v>
      </c>
      <c r="H179" s="47"/>
    </row>
    <row r="180" spans="1:8" x14ac:dyDescent="0.2">
      <c r="A180"/>
      <c r="B180" s="51" t="s">
        <v>712</v>
      </c>
      <c r="C180" s="46"/>
      <c r="E180" t="e">
        <f t="shared" si="8"/>
        <v>#N/A</v>
      </c>
      <c r="G180" s="47">
        <f t="shared" si="7"/>
        <v>0</v>
      </c>
      <c r="H180" s="47"/>
    </row>
    <row r="181" spans="1:8" x14ac:dyDescent="0.2">
      <c r="A181"/>
      <c r="B181" s="51" t="s">
        <v>713</v>
      </c>
      <c r="C181" s="46"/>
      <c r="E181" t="e">
        <f t="shared" si="8"/>
        <v>#N/A</v>
      </c>
      <c r="G181" s="47">
        <f t="shared" si="7"/>
        <v>0</v>
      </c>
      <c r="H181" s="47"/>
    </row>
    <row r="182" spans="1:8" x14ac:dyDescent="0.2">
      <c r="A182" s="62">
        <v>0.48958333333333331</v>
      </c>
      <c r="B182" s="51" t="s">
        <v>714</v>
      </c>
      <c r="C182" s="50"/>
      <c r="D182" t="s">
        <v>608</v>
      </c>
      <c r="E182">
        <f t="shared" si="8"/>
        <v>3</v>
      </c>
      <c r="G182" s="47">
        <f t="shared" si="7"/>
        <v>0.48958333333333331</v>
      </c>
      <c r="H182" s="47"/>
    </row>
    <row r="183" spans="1:8" x14ac:dyDescent="0.2">
      <c r="A183"/>
      <c r="B183" s="51" t="s">
        <v>715</v>
      </c>
      <c r="C183" s="50"/>
      <c r="E183" t="e">
        <f t="shared" si="8"/>
        <v>#N/A</v>
      </c>
      <c r="G183" s="47">
        <f t="shared" si="7"/>
        <v>0</v>
      </c>
      <c r="H183" s="47"/>
    </row>
    <row r="184" spans="1:8" x14ac:dyDescent="0.2">
      <c r="A184"/>
      <c r="B184" s="51" t="s">
        <v>716</v>
      </c>
      <c r="C184" s="46"/>
      <c r="E184" t="e">
        <f t="shared" si="8"/>
        <v>#N/A</v>
      </c>
      <c r="G184" s="47">
        <f t="shared" si="7"/>
        <v>0</v>
      </c>
      <c r="H184" s="47"/>
    </row>
    <row r="185" spans="1:8" x14ac:dyDescent="0.2">
      <c r="A185"/>
      <c r="B185" s="51" t="s">
        <v>717</v>
      </c>
      <c r="C185" s="46"/>
      <c r="E185" t="e">
        <f t="shared" si="8"/>
        <v>#N/A</v>
      </c>
      <c r="G185" s="47">
        <f t="shared" si="7"/>
        <v>0</v>
      </c>
      <c r="H185" s="47"/>
    </row>
    <row r="186" spans="1:8" x14ac:dyDescent="0.2">
      <c r="A186"/>
      <c r="B186" s="51" t="s">
        <v>718</v>
      </c>
      <c r="C186" s="46"/>
      <c r="E186" t="e">
        <f t="shared" si="8"/>
        <v>#N/A</v>
      </c>
      <c r="G186" s="47">
        <f t="shared" si="7"/>
        <v>0</v>
      </c>
      <c r="H186" s="47"/>
    </row>
    <row r="187" spans="1:8" x14ac:dyDescent="0.2">
      <c r="B187" s="29"/>
      <c r="C187" s="46"/>
      <c r="E187" t="e">
        <f t="shared" si="8"/>
        <v>#N/A</v>
      </c>
      <c r="G187" s="47">
        <f t="shared" si="7"/>
        <v>0</v>
      </c>
      <c r="H187" s="47"/>
    </row>
    <row r="188" spans="1:8" x14ac:dyDescent="0.2">
      <c r="B188" s="29" t="s">
        <v>719</v>
      </c>
      <c r="C188" s="46"/>
      <c r="E188" t="e">
        <f t="shared" si="8"/>
        <v>#N/A</v>
      </c>
      <c r="G188" s="47">
        <f t="shared" si="7"/>
        <v>0</v>
      </c>
      <c r="H188" s="47"/>
    </row>
    <row r="189" spans="1:8" x14ac:dyDescent="0.2">
      <c r="B189" s="29" t="s">
        <v>720</v>
      </c>
      <c r="C189" s="46"/>
      <c r="E189" t="e">
        <f t="shared" si="8"/>
        <v>#N/A</v>
      </c>
      <c r="G189" s="47">
        <f t="shared" si="7"/>
        <v>0</v>
      </c>
      <c r="H189" s="47"/>
    </row>
    <row r="190" spans="1:8" x14ac:dyDescent="0.2">
      <c r="B190" s="29" t="s">
        <v>721</v>
      </c>
      <c r="C190" s="46"/>
      <c r="E190" t="e">
        <f t="shared" si="8"/>
        <v>#N/A</v>
      </c>
      <c r="G190" s="47">
        <f t="shared" si="7"/>
        <v>0</v>
      </c>
      <c r="H190" s="47"/>
    </row>
    <row r="191" spans="1:8" x14ac:dyDescent="0.2">
      <c r="B191" s="29" t="s">
        <v>722</v>
      </c>
      <c r="C191" s="46"/>
      <c r="E191" t="e">
        <f t="shared" si="8"/>
        <v>#N/A</v>
      </c>
      <c r="G191" s="47">
        <f t="shared" si="7"/>
        <v>0</v>
      </c>
      <c r="H191" s="47"/>
    </row>
    <row r="192" spans="1:8" x14ac:dyDescent="0.2">
      <c r="B192" s="29" t="s">
        <v>723</v>
      </c>
      <c r="C192" s="46"/>
      <c r="E192" t="e">
        <f t="shared" si="8"/>
        <v>#N/A</v>
      </c>
      <c r="G192" s="47">
        <f t="shared" si="7"/>
        <v>0</v>
      </c>
      <c r="H192" s="47"/>
    </row>
    <row r="193" spans="1:8" x14ac:dyDescent="0.2">
      <c r="B193" s="29" t="s">
        <v>724</v>
      </c>
      <c r="C193" s="46"/>
      <c r="E193" t="e">
        <f t="shared" si="8"/>
        <v>#N/A</v>
      </c>
      <c r="G193" s="47">
        <f t="shared" si="7"/>
        <v>0</v>
      </c>
      <c r="H193" s="47"/>
    </row>
    <row r="194" spans="1:8" x14ac:dyDescent="0.2">
      <c r="B194" s="29" t="s">
        <v>725</v>
      </c>
      <c r="C194" s="50"/>
      <c r="E194" t="e">
        <f t="shared" si="8"/>
        <v>#N/A</v>
      </c>
      <c r="G194" s="47">
        <f t="shared" si="7"/>
        <v>0</v>
      </c>
      <c r="H194" s="47"/>
    </row>
    <row r="195" spans="1:8" x14ac:dyDescent="0.2">
      <c r="B195" s="29" t="s">
        <v>726</v>
      </c>
      <c r="C195" s="50"/>
      <c r="E195" t="e">
        <f t="shared" si="8"/>
        <v>#N/A</v>
      </c>
      <c r="G195" s="47">
        <f t="shared" si="7"/>
        <v>0</v>
      </c>
      <c r="H195" s="47"/>
    </row>
    <row r="196" spans="1:8" x14ac:dyDescent="0.2">
      <c r="A196" s="52"/>
      <c r="B196" s="29" t="s">
        <v>727</v>
      </c>
      <c r="C196" s="50"/>
      <c r="E196" t="e">
        <f t="shared" si="8"/>
        <v>#N/A</v>
      </c>
      <c r="G196" s="47">
        <f t="shared" si="7"/>
        <v>0</v>
      </c>
      <c r="H196" s="47"/>
    </row>
    <row r="197" spans="1:8" x14ac:dyDescent="0.2">
      <c r="A197" s="52"/>
      <c r="B197" s="29" t="s">
        <v>728</v>
      </c>
      <c r="C197" s="50"/>
      <c r="E197" t="e">
        <f t="shared" si="8"/>
        <v>#N/A</v>
      </c>
      <c r="G197" s="47">
        <f t="shared" si="7"/>
        <v>0</v>
      </c>
      <c r="H197" s="47"/>
    </row>
    <row r="198" spans="1:8" x14ac:dyDescent="0.2">
      <c r="A198" s="52"/>
      <c r="B198" s="29" t="s">
        <v>729</v>
      </c>
      <c r="C198" s="50"/>
      <c r="E198" t="e">
        <f t="shared" si="8"/>
        <v>#N/A</v>
      </c>
      <c r="G198" s="47">
        <f t="shared" si="7"/>
        <v>0</v>
      </c>
      <c r="H198" s="47"/>
    </row>
    <row r="199" spans="1:8" ht="28" x14ac:dyDescent="0.2">
      <c r="B199" s="29" t="s">
        <v>730</v>
      </c>
      <c r="C199" s="50"/>
      <c r="E199" t="e">
        <f t="shared" si="8"/>
        <v>#N/A</v>
      </c>
      <c r="G199" s="47">
        <f t="shared" si="7"/>
        <v>0</v>
      </c>
      <c r="H199" s="47"/>
    </row>
    <row r="200" spans="1:8" x14ac:dyDescent="0.2">
      <c r="B200" s="29"/>
      <c r="C200" s="46"/>
      <c r="E200" t="e">
        <f t="shared" si="8"/>
        <v>#N/A</v>
      </c>
      <c r="G200" s="47">
        <f t="shared" si="7"/>
        <v>0</v>
      </c>
      <c r="H200" s="47"/>
    </row>
    <row r="201" spans="1:8" x14ac:dyDescent="0.2">
      <c r="B201" s="29" t="s">
        <v>731</v>
      </c>
      <c r="C201" s="46"/>
      <c r="E201" t="e">
        <f t="shared" si="8"/>
        <v>#N/A</v>
      </c>
      <c r="G201" s="47">
        <f t="shared" si="7"/>
        <v>0</v>
      </c>
      <c r="H201" s="47"/>
    </row>
    <row r="202" spans="1:8" x14ac:dyDescent="0.2">
      <c r="B202" s="29" t="s">
        <v>732</v>
      </c>
      <c r="C202" s="46"/>
      <c r="E202" t="e">
        <f t="shared" si="8"/>
        <v>#N/A</v>
      </c>
      <c r="G202" s="47">
        <f t="shared" si="7"/>
        <v>0</v>
      </c>
      <c r="H202" s="47"/>
    </row>
    <row r="203" spans="1:8" x14ac:dyDescent="0.2">
      <c r="B203" s="29"/>
      <c r="C203" s="46"/>
      <c r="E203" t="e">
        <f t="shared" si="8"/>
        <v>#N/A</v>
      </c>
      <c r="G203" s="47">
        <f t="shared" si="7"/>
        <v>0</v>
      </c>
      <c r="H203" s="47"/>
    </row>
    <row r="204" spans="1:8" x14ac:dyDescent="0.2">
      <c r="B204" s="29" t="s">
        <v>733</v>
      </c>
      <c r="C204" s="46"/>
      <c r="E204" t="e">
        <f t="shared" si="8"/>
        <v>#N/A</v>
      </c>
      <c r="G204" s="47">
        <f t="shared" si="7"/>
        <v>0</v>
      </c>
      <c r="H204" s="47"/>
    </row>
    <row r="205" spans="1:8" x14ac:dyDescent="0.2">
      <c r="B205" s="29"/>
      <c r="C205" s="46"/>
      <c r="E205" t="e">
        <f t="shared" si="8"/>
        <v>#N/A</v>
      </c>
      <c r="G205" s="47">
        <f t="shared" si="7"/>
        <v>0</v>
      </c>
      <c r="H205" s="47"/>
    </row>
    <row r="206" spans="1:8" x14ac:dyDescent="0.2">
      <c r="B206" s="29" t="s">
        <v>734</v>
      </c>
      <c r="C206" s="46"/>
      <c r="E206" t="e">
        <f t="shared" si="8"/>
        <v>#N/A</v>
      </c>
      <c r="G206" s="47">
        <f t="shared" si="7"/>
        <v>0</v>
      </c>
      <c r="H206" s="47"/>
    </row>
    <row r="207" spans="1:8" x14ac:dyDescent="0.2">
      <c r="B207" s="29" t="s">
        <v>735</v>
      </c>
      <c r="C207" s="46"/>
      <c r="E207" t="e">
        <f t="shared" si="8"/>
        <v>#N/A</v>
      </c>
      <c r="G207" s="47">
        <f t="shared" si="7"/>
        <v>0</v>
      </c>
      <c r="H207" s="47"/>
    </row>
    <row r="208" spans="1:8" x14ac:dyDescent="0.2">
      <c r="A208"/>
      <c r="B208" s="29" t="s">
        <v>736</v>
      </c>
      <c r="C208" s="46"/>
      <c r="E208" t="e">
        <f t="shared" si="8"/>
        <v>#N/A</v>
      </c>
      <c r="G208" s="47">
        <f t="shared" ref="G208:G271" si="9">A208</f>
        <v>0</v>
      </c>
      <c r="H208" s="47"/>
    </row>
    <row r="209" spans="1:8" x14ac:dyDescent="0.2">
      <c r="A209"/>
      <c r="B209" s="29" t="s">
        <v>737</v>
      </c>
      <c r="C209" s="46"/>
      <c r="E209" t="e">
        <f t="shared" ref="E209:E272" si="10">VLOOKUP(D209,$R$7:$T$13,3,0)</f>
        <v>#N/A</v>
      </c>
      <c r="G209" s="47">
        <f t="shared" si="9"/>
        <v>0</v>
      </c>
      <c r="H209" s="47"/>
    </row>
    <row r="210" spans="1:8" x14ac:dyDescent="0.2">
      <c r="A210"/>
      <c r="B210" s="29" t="s">
        <v>738</v>
      </c>
      <c r="C210" s="46"/>
      <c r="E210" t="e">
        <f t="shared" si="10"/>
        <v>#N/A</v>
      </c>
      <c r="G210" s="47">
        <f t="shared" si="9"/>
        <v>0</v>
      </c>
      <c r="H210" s="47"/>
    </row>
    <row r="211" spans="1:8" x14ac:dyDescent="0.2">
      <c r="A211"/>
      <c r="B211" s="29"/>
      <c r="C211" s="46"/>
      <c r="E211" t="e">
        <f t="shared" si="10"/>
        <v>#N/A</v>
      </c>
      <c r="G211" s="47">
        <f t="shared" si="9"/>
        <v>0</v>
      </c>
      <c r="H211" s="47"/>
    </row>
    <row r="212" spans="1:8" x14ac:dyDescent="0.2">
      <c r="A212"/>
      <c r="B212" s="29" t="s">
        <v>739</v>
      </c>
      <c r="C212" s="46"/>
      <c r="E212" t="e">
        <f t="shared" si="10"/>
        <v>#N/A</v>
      </c>
      <c r="G212" s="47">
        <f t="shared" si="9"/>
        <v>0</v>
      </c>
      <c r="H212" s="47"/>
    </row>
    <row r="213" spans="1:8" x14ac:dyDescent="0.2">
      <c r="A213"/>
      <c r="B213" s="29" t="s">
        <v>740</v>
      </c>
      <c r="C213" s="46"/>
      <c r="E213" t="e">
        <f t="shared" si="10"/>
        <v>#N/A</v>
      </c>
      <c r="G213" s="47">
        <f t="shared" si="9"/>
        <v>0</v>
      </c>
      <c r="H213" s="47"/>
    </row>
    <row r="214" spans="1:8" x14ac:dyDescent="0.2">
      <c r="A214" s="11">
        <v>0.57500000000000007</v>
      </c>
      <c r="B214" s="29" t="s">
        <v>741</v>
      </c>
      <c r="C214" s="46"/>
      <c r="D214" t="s">
        <v>608</v>
      </c>
      <c r="E214">
        <f t="shared" si="10"/>
        <v>3</v>
      </c>
      <c r="G214" s="47">
        <f t="shared" si="9"/>
        <v>0.57500000000000007</v>
      </c>
      <c r="H214" s="47"/>
    </row>
    <row r="215" spans="1:8" x14ac:dyDescent="0.2">
      <c r="A215"/>
      <c r="B215" s="29" t="s">
        <v>742</v>
      </c>
      <c r="C215" s="46"/>
      <c r="E215" t="e">
        <f t="shared" si="10"/>
        <v>#N/A</v>
      </c>
      <c r="G215" s="47">
        <f t="shared" si="9"/>
        <v>0</v>
      </c>
      <c r="H215" s="47"/>
    </row>
    <row r="216" spans="1:8" x14ac:dyDescent="0.2">
      <c r="A216"/>
      <c r="B216" s="29" t="s">
        <v>743</v>
      </c>
      <c r="C216" s="46"/>
      <c r="E216" t="e">
        <f t="shared" si="10"/>
        <v>#N/A</v>
      </c>
      <c r="G216" s="47">
        <f t="shared" si="9"/>
        <v>0</v>
      </c>
      <c r="H216" s="47"/>
    </row>
    <row r="217" spans="1:8" x14ac:dyDescent="0.2">
      <c r="A217"/>
      <c r="B217" s="29" t="s">
        <v>744</v>
      </c>
      <c r="C217" s="46"/>
      <c r="E217" t="e">
        <f t="shared" si="10"/>
        <v>#N/A</v>
      </c>
      <c r="G217" s="47">
        <f t="shared" si="9"/>
        <v>0</v>
      </c>
      <c r="H217" s="47"/>
    </row>
    <row r="218" spans="1:8" x14ac:dyDescent="0.2">
      <c r="A218"/>
      <c r="B218" s="29"/>
      <c r="C218" s="46"/>
      <c r="E218" t="e">
        <f t="shared" si="10"/>
        <v>#N/A</v>
      </c>
      <c r="G218" s="47">
        <f t="shared" si="9"/>
        <v>0</v>
      </c>
      <c r="H218" s="47"/>
    </row>
    <row r="219" spans="1:8" x14ac:dyDescent="0.2">
      <c r="A219"/>
      <c r="B219" s="29" t="s">
        <v>745</v>
      </c>
      <c r="C219" s="46"/>
      <c r="E219" t="e">
        <f t="shared" si="10"/>
        <v>#N/A</v>
      </c>
      <c r="G219" s="47">
        <f t="shared" si="9"/>
        <v>0</v>
      </c>
      <c r="H219" s="47"/>
    </row>
    <row r="220" spans="1:8" x14ac:dyDescent="0.2">
      <c r="A220"/>
      <c r="B220" s="29" t="s">
        <v>746</v>
      </c>
      <c r="C220" s="46"/>
      <c r="E220" t="e">
        <f t="shared" si="10"/>
        <v>#N/A</v>
      </c>
      <c r="G220" s="47">
        <f t="shared" si="9"/>
        <v>0</v>
      </c>
      <c r="H220" s="47"/>
    </row>
    <row r="221" spans="1:8" x14ac:dyDescent="0.2">
      <c r="A221"/>
      <c r="B221" s="29" t="s">
        <v>747</v>
      </c>
      <c r="C221" s="46"/>
      <c r="E221" t="e">
        <f t="shared" si="10"/>
        <v>#N/A</v>
      </c>
      <c r="G221" s="47">
        <f t="shared" si="9"/>
        <v>0</v>
      </c>
      <c r="H221" s="47"/>
    </row>
    <row r="222" spans="1:8" x14ac:dyDescent="0.2">
      <c r="A222"/>
      <c r="B222" s="29"/>
      <c r="C222" s="46"/>
      <c r="E222" t="e">
        <f t="shared" si="10"/>
        <v>#N/A</v>
      </c>
      <c r="G222" s="47">
        <f t="shared" si="9"/>
        <v>0</v>
      </c>
      <c r="H222" s="47"/>
    </row>
    <row r="223" spans="1:8" x14ac:dyDescent="0.2">
      <c r="A223"/>
      <c r="B223" s="29" t="s">
        <v>622</v>
      </c>
      <c r="C223" s="46"/>
      <c r="E223" t="e">
        <f t="shared" si="10"/>
        <v>#N/A</v>
      </c>
      <c r="G223" s="47">
        <f t="shared" si="9"/>
        <v>0</v>
      </c>
      <c r="H223" s="47"/>
    </row>
    <row r="224" spans="1:8" x14ac:dyDescent="0.2">
      <c r="A224"/>
      <c r="B224" s="29"/>
      <c r="C224" s="46"/>
      <c r="E224" t="e">
        <f t="shared" si="10"/>
        <v>#N/A</v>
      </c>
      <c r="G224" s="47">
        <f t="shared" si="9"/>
        <v>0</v>
      </c>
      <c r="H224" s="47"/>
    </row>
    <row r="225" spans="1:8" x14ac:dyDescent="0.2">
      <c r="A225"/>
      <c r="B225" s="51" t="s">
        <v>748</v>
      </c>
      <c r="C225" s="46"/>
      <c r="E225" t="e">
        <f t="shared" si="10"/>
        <v>#N/A</v>
      </c>
      <c r="G225" s="47">
        <f t="shared" si="9"/>
        <v>0</v>
      </c>
      <c r="H225" s="47"/>
    </row>
    <row r="226" spans="1:8" x14ac:dyDescent="0.2">
      <c r="A226"/>
      <c r="B226" s="51" t="s">
        <v>749</v>
      </c>
      <c r="C226" s="46"/>
      <c r="E226" t="e">
        <f t="shared" si="10"/>
        <v>#N/A</v>
      </c>
      <c r="G226" s="47">
        <f t="shared" si="9"/>
        <v>0</v>
      </c>
      <c r="H226" s="47"/>
    </row>
    <row r="227" spans="1:8" x14ac:dyDescent="0.2">
      <c r="A227"/>
      <c r="B227" s="51" t="s">
        <v>750</v>
      </c>
      <c r="C227" s="46"/>
      <c r="E227" t="e">
        <f t="shared" si="10"/>
        <v>#N/A</v>
      </c>
      <c r="G227" s="47">
        <f t="shared" si="9"/>
        <v>0</v>
      </c>
      <c r="H227" s="47"/>
    </row>
    <row r="228" spans="1:8" x14ac:dyDescent="0.2">
      <c r="A228"/>
      <c r="B228" s="51" t="s">
        <v>751</v>
      </c>
      <c r="C228" s="46"/>
      <c r="E228" t="e">
        <f t="shared" si="10"/>
        <v>#N/A</v>
      </c>
      <c r="G228" s="47">
        <f t="shared" si="9"/>
        <v>0</v>
      </c>
      <c r="H228" s="47"/>
    </row>
    <row r="229" spans="1:8" x14ac:dyDescent="0.2">
      <c r="A229" s="62">
        <v>0.60833333333333328</v>
      </c>
      <c r="B229" s="51" t="s">
        <v>752</v>
      </c>
      <c r="C229" s="46"/>
      <c r="D229" t="s">
        <v>608</v>
      </c>
      <c r="E229">
        <f t="shared" si="10"/>
        <v>3</v>
      </c>
      <c r="G229" s="47">
        <f t="shared" si="9"/>
        <v>0.60833333333333328</v>
      </c>
      <c r="H229" s="47"/>
    </row>
    <row r="230" spans="1:8" x14ac:dyDescent="0.2">
      <c r="A230"/>
      <c r="B230" s="51" t="s">
        <v>753</v>
      </c>
      <c r="C230" s="46"/>
      <c r="E230" t="e">
        <f t="shared" si="10"/>
        <v>#N/A</v>
      </c>
      <c r="G230" s="47">
        <f t="shared" si="9"/>
        <v>0</v>
      </c>
      <c r="H230" s="47"/>
    </row>
    <row r="231" spans="1:8" x14ac:dyDescent="0.2">
      <c r="A231"/>
      <c r="B231" s="27"/>
      <c r="C231" s="46"/>
      <c r="E231" t="e">
        <f t="shared" si="10"/>
        <v>#N/A</v>
      </c>
      <c r="G231" s="47">
        <f t="shared" si="9"/>
        <v>0</v>
      </c>
      <c r="H231" s="47"/>
    </row>
    <row r="232" spans="1:8" x14ac:dyDescent="0.2">
      <c r="A232"/>
      <c r="B232" s="29" t="s">
        <v>754</v>
      </c>
      <c r="C232" s="46"/>
      <c r="E232" t="e">
        <f t="shared" si="10"/>
        <v>#N/A</v>
      </c>
      <c r="G232" s="47">
        <f t="shared" si="9"/>
        <v>0</v>
      </c>
      <c r="H232" s="47"/>
    </row>
    <row r="233" spans="1:8" x14ac:dyDescent="0.2">
      <c r="A233"/>
      <c r="B233" s="29" t="s">
        <v>755</v>
      </c>
      <c r="C233" s="46"/>
      <c r="E233" t="e">
        <f t="shared" si="10"/>
        <v>#N/A</v>
      </c>
      <c r="G233" s="47">
        <f t="shared" si="9"/>
        <v>0</v>
      </c>
      <c r="H233" s="47"/>
    </row>
    <row r="234" spans="1:8" x14ac:dyDescent="0.2">
      <c r="A234"/>
      <c r="B234" s="27"/>
      <c r="C234" s="46"/>
      <c r="E234" t="e">
        <f t="shared" si="10"/>
        <v>#N/A</v>
      </c>
      <c r="G234" s="47">
        <f t="shared" si="9"/>
        <v>0</v>
      </c>
      <c r="H234" s="47"/>
    </row>
    <row r="235" spans="1:8" x14ac:dyDescent="0.2">
      <c r="A235"/>
      <c r="B235" s="51" t="s">
        <v>756</v>
      </c>
      <c r="C235" s="46"/>
      <c r="E235" t="e">
        <f t="shared" si="10"/>
        <v>#N/A</v>
      </c>
      <c r="G235" s="47">
        <f t="shared" si="9"/>
        <v>0</v>
      </c>
      <c r="H235" s="47"/>
    </row>
    <row r="236" spans="1:8" x14ac:dyDescent="0.2">
      <c r="A236"/>
      <c r="B236" s="51" t="s">
        <v>757</v>
      </c>
      <c r="C236" s="46"/>
      <c r="E236" t="e">
        <f t="shared" si="10"/>
        <v>#N/A</v>
      </c>
      <c r="G236" s="47">
        <f t="shared" si="9"/>
        <v>0</v>
      </c>
      <c r="H236" s="47"/>
    </row>
    <row r="237" spans="1:8" x14ac:dyDescent="0.2">
      <c r="A237" s="62">
        <v>0.62430555555555556</v>
      </c>
      <c r="B237" s="51" t="s">
        <v>758</v>
      </c>
      <c r="C237" s="50"/>
      <c r="D237" t="s">
        <v>608</v>
      </c>
      <c r="E237">
        <f t="shared" si="10"/>
        <v>3</v>
      </c>
      <c r="G237" s="47">
        <f t="shared" si="9"/>
        <v>0.62430555555555556</v>
      </c>
      <c r="H237" s="47"/>
    </row>
    <row r="238" spans="1:8" x14ac:dyDescent="0.2">
      <c r="A238"/>
      <c r="B238" s="51" t="s">
        <v>759</v>
      </c>
      <c r="C238" s="50"/>
      <c r="E238" t="e">
        <f t="shared" si="10"/>
        <v>#N/A</v>
      </c>
      <c r="G238" s="47">
        <f t="shared" si="9"/>
        <v>0</v>
      </c>
      <c r="H238" s="47"/>
    </row>
    <row r="239" spans="1:8" x14ac:dyDescent="0.2">
      <c r="A239"/>
      <c r="B239" s="27"/>
      <c r="C239" s="50"/>
      <c r="E239" t="e">
        <f t="shared" si="10"/>
        <v>#N/A</v>
      </c>
      <c r="G239" s="47">
        <f t="shared" si="9"/>
        <v>0</v>
      </c>
      <c r="H239" s="47"/>
    </row>
    <row r="240" spans="1:8" x14ac:dyDescent="0.2">
      <c r="B240" s="29" t="s">
        <v>760</v>
      </c>
      <c r="C240" s="50"/>
      <c r="E240" t="e">
        <f t="shared" si="10"/>
        <v>#N/A</v>
      </c>
      <c r="G240" s="47">
        <f t="shared" si="9"/>
        <v>0</v>
      </c>
      <c r="H240" s="47"/>
    </row>
    <row r="241" spans="1:8" x14ac:dyDescent="0.2">
      <c r="B241" s="27"/>
      <c r="C241" s="50"/>
      <c r="E241" t="e">
        <f t="shared" si="10"/>
        <v>#N/A</v>
      </c>
      <c r="G241" s="47">
        <f t="shared" si="9"/>
        <v>0</v>
      </c>
      <c r="H241" s="47"/>
    </row>
    <row r="242" spans="1:8" x14ac:dyDescent="0.2">
      <c r="B242" s="51" t="s">
        <v>761</v>
      </c>
      <c r="C242" s="50"/>
      <c r="E242" t="e">
        <f t="shared" si="10"/>
        <v>#N/A</v>
      </c>
      <c r="G242" s="47">
        <f t="shared" si="9"/>
        <v>0</v>
      </c>
      <c r="H242" s="47"/>
    </row>
    <row r="243" spans="1:8" x14ac:dyDescent="0.2">
      <c r="A243" s="52"/>
      <c r="B243" s="51" t="s">
        <v>762</v>
      </c>
      <c r="C243" s="50"/>
      <c r="E243" t="e">
        <f t="shared" si="10"/>
        <v>#N/A</v>
      </c>
      <c r="G243" s="47">
        <f t="shared" si="9"/>
        <v>0</v>
      </c>
      <c r="H243" s="47"/>
    </row>
    <row r="244" spans="1:8" x14ac:dyDescent="0.2">
      <c r="A244" s="52"/>
      <c r="B244" s="51" t="s">
        <v>763</v>
      </c>
      <c r="C244" s="50"/>
      <c r="E244" t="e">
        <f t="shared" si="10"/>
        <v>#N/A</v>
      </c>
      <c r="G244" s="47">
        <f t="shared" si="9"/>
        <v>0</v>
      </c>
      <c r="H244" s="47"/>
    </row>
    <row r="245" spans="1:8" x14ac:dyDescent="0.2">
      <c r="B245" s="51" t="s">
        <v>764</v>
      </c>
      <c r="C245" s="50"/>
      <c r="E245" t="e">
        <f t="shared" si="10"/>
        <v>#N/A</v>
      </c>
      <c r="G245" s="47">
        <f t="shared" si="9"/>
        <v>0</v>
      </c>
      <c r="H245" s="47"/>
    </row>
    <row r="246" spans="1:8" x14ac:dyDescent="0.2">
      <c r="A246"/>
      <c r="B246" s="27"/>
      <c r="C246" s="50"/>
      <c r="E246" t="e">
        <f t="shared" si="10"/>
        <v>#N/A</v>
      </c>
      <c r="G246" s="47">
        <f t="shared" si="9"/>
        <v>0</v>
      </c>
      <c r="H246" s="47"/>
    </row>
    <row r="247" spans="1:8" x14ac:dyDescent="0.2">
      <c r="A247"/>
      <c r="B247" s="29" t="s">
        <v>765</v>
      </c>
      <c r="C247" s="46"/>
      <c r="E247" t="e">
        <f t="shared" si="10"/>
        <v>#N/A</v>
      </c>
      <c r="G247" s="47">
        <f t="shared" si="9"/>
        <v>0</v>
      </c>
      <c r="H247" s="47"/>
    </row>
    <row r="248" spans="1:8" x14ac:dyDescent="0.2">
      <c r="A248"/>
      <c r="B248" s="29" t="s">
        <v>766</v>
      </c>
      <c r="C248" s="46"/>
      <c r="E248" t="e">
        <f t="shared" si="10"/>
        <v>#N/A</v>
      </c>
      <c r="G248" s="47">
        <f t="shared" si="9"/>
        <v>0</v>
      </c>
      <c r="H248" s="47"/>
    </row>
    <row r="249" spans="1:8" x14ac:dyDescent="0.2">
      <c r="A249"/>
      <c r="B249" s="27"/>
      <c r="C249" s="50"/>
      <c r="E249" t="e">
        <f t="shared" si="10"/>
        <v>#N/A</v>
      </c>
      <c r="G249" s="47">
        <f t="shared" si="9"/>
        <v>0</v>
      </c>
      <c r="H249" s="47"/>
    </row>
    <row r="250" spans="1:8" x14ac:dyDescent="0.2">
      <c r="A250"/>
      <c r="B250" s="29" t="s">
        <v>767</v>
      </c>
      <c r="C250" s="50"/>
      <c r="E250" t="e">
        <f t="shared" si="10"/>
        <v>#N/A</v>
      </c>
      <c r="G250" s="47">
        <f t="shared" si="9"/>
        <v>0</v>
      </c>
      <c r="H250" s="47"/>
    </row>
    <row r="251" spans="1:8" x14ac:dyDescent="0.2">
      <c r="A251"/>
      <c r="B251" s="27"/>
      <c r="C251" s="50"/>
      <c r="E251" t="e">
        <f t="shared" si="10"/>
        <v>#N/A</v>
      </c>
      <c r="G251" s="47">
        <f t="shared" si="9"/>
        <v>0</v>
      </c>
      <c r="H251" s="47"/>
    </row>
    <row r="252" spans="1:8" x14ac:dyDescent="0.2">
      <c r="A252"/>
      <c r="B252" s="51" t="s">
        <v>768</v>
      </c>
      <c r="C252" s="50"/>
      <c r="E252" t="e">
        <f t="shared" si="10"/>
        <v>#N/A</v>
      </c>
      <c r="G252" s="47">
        <f t="shared" si="9"/>
        <v>0</v>
      </c>
      <c r="H252" s="47"/>
    </row>
    <row r="253" spans="1:8" x14ac:dyDescent="0.2">
      <c r="A253" s="11">
        <v>0.64861111111111114</v>
      </c>
      <c r="B253" s="51" t="s">
        <v>769</v>
      </c>
      <c r="C253" s="50"/>
      <c r="D253" t="s">
        <v>608</v>
      </c>
      <c r="E253">
        <f t="shared" si="10"/>
        <v>3</v>
      </c>
      <c r="G253" s="47">
        <f t="shared" si="9"/>
        <v>0.64861111111111114</v>
      </c>
      <c r="H253" s="47"/>
    </row>
    <row r="254" spans="1:8" x14ac:dyDescent="0.2">
      <c r="A254"/>
      <c r="B254" s="29"/>
      <c r="C254" s="50"/>
      <c r="E254" t="e">
        <f t="shared" si="10"/>
        <v>#N/A</v>
      </c>
      <c r="G254" s="47">
        <f t="shared" si="9"/>
        <v>0</v>
      </c>
      <c r="H254" s="47"/>
    </row>
    <row r="255" spans="1:8" x14ac:dyDescent="0.2">
      <c r="A255"/>
      <c r="B255" s="29" t="s">
        <v>770</v>
      </c>
      <c r="C255" s="50"/>
      <c r="E255" t="e">
        <f t="shared" si="10"/>
        <v>#N/A</v>
      </c>
      <c r="G255" s="47">
        <f t="shared" si="9"/>
        <v>0</v>
      </c>
      <c r="H255" s="47"/>
    </row>
    <row r="256" spans="1:8" x14ac:dyDescent="0.2">
      <c r="A256"/>
      <c r="B256" s="29"/>
      <c r="C256" s="50"/>
      <c r="E256" t="e">
        <f t="shared" si="10"/>
        <v>#N/A</v>
      </c>
      <c r="G256" s="47">
        <f t="shared" si="9"/>
        <v>0</v>
      </c>
      <c r="H256" s="47"/>
    </row>
    <row r="257" spans="1:8" x14ac:dyDescent="0.2">
      <c r="A257"/>
      <c r="B257" s="29" t="s">
        <v>771</v>
      </c>
      <c r="C257" s="50"/>
      <c r="E257" t="e">
        <f t="shared" si="10"/>
        <v>#N/A</v>
      </c>
      <c r="G257" s="47">
        <f t="shared" si="9"/>
        <v>0</v>
      </c>
      <c r="H257" s="47"/>
    </row>
    <row r="258" spans="1:8" x14ac:dyDescent="0.2">
      <c r="B258" s="29" t="s">
        <v>772</v>
      </c>
      <c r="C258" s="50"/>
      <c r="E258" t="e">
        <f t="shared" si="10"/>
        <v>#N/A</v>
      </c>
      <c r="G258" s="47">
        <f t="shared" si="9"/>
        <v>0</v>
      </c>
      <c r="H258" s="47"/>
    </row>
    <row r="259" spans="1:8" x14ac:dyDescent="0.2">
      <c r="B259" s="29"/>
      <c r="C259" s="50"/>
      <c r="E259" t="e">
        <f t="shared" si="10"/>
        <v>#N/A</v>
      </c>
      <c r="G259" s="47">
        <f t="shared" si="9"/>
        <v>0</v>
      </c>
      <c r="H259" s="47"/>
    </row>
    <row r="260" spans="1:8" ht="84" x14ac:dyDescent="0.2">
      <c r="B260" s="29" t="s">
        <v>773</v>
      </c>
      <c r="C260" s="50"/>
      <c r="E260" t="e">
        <f t="shared" si="10"/>
        <v>#N/A</v>
      </c>
      <c r="G260" s="47">
        <f t="shared" si="9"/>
        <v>0</v>
      </c>
      <c r="H260" s="47"/>
    </row>
    <row r="261" spans="1:8" x14ac:dyDescent="0.2">
      <c r="B261" s="29"/>
      <c r="C261" s="46"/>
      <c r="E261" t="e">
        <f t="shared" si="10"/>
        <v>#N/A</v>
      </c>
      <c r="G261" s="47">
        <f t="shared" si="9"/>
        <v>0</v>
      </c>
      <c r="H261" s="47"/>
    </row>
    <row r="262" spans="1:8" x14ac:dyDescent="0.2">
      <c r="B262" s="29" t="s">
        <v>222</v>
      </c>
      <c r="C262" s="46"/>
      <c r="E262" t="e">
        <f t="shared" si="10"/>
        <v>#N/A</v>
      </c>
      <c r="G262" s="47">
        <f t="shared" si="9"/>
        <v>0</v>
      </c>
      <c r="H262" s="47"/>
    </row>
    <row r="263" spans="1:8" x14ac:dyDescent="0.2">
      <c r="B263" s="29"/>
      <c r="C263" s="46"/>
      <c r="E263" t="e">
        <f t="shared" si="10"/>
        <v>#N/A</v>
      </c>
      <c r="G263" s="47">
        <f t="shared" si="9"/>
        <v>0</v>
      </c>
      <c r="H263" s="47"/>
    </row>
    <row r="264" spans="1:8" ht="28" x14ac:dyDescent="0.2">
      <c r="B264" s="29" t="s">
        <v>223</v>
      </c>
      <c r="C264" s="46"/>
      <c r="E264" t="e">
        <f t="shared" si="10"/>
        <v>#N/A</v>
      </c>
      <c r="G264" s="47">
        <f t="shared" si="9"/>
        <v>0</v>
      </c>
      <c r="H264" s="47"/>
    </row>
    <row r="265" spans="1:8" x14ac:dyDescent="0.2">
      <c r="B265" s="29"/>
      <c r="C265" s="50"/>
      <c r="E265" t="e">
        <f t="shared" si="10"/>
        <v>#N/A</v>
      </c>
      <c r="G265" s="47">
        <f t="shared" si="9"/>
        <v>0</v>
      </c>
      <c r="H265" s="47"/>
    </row>
    <row r="266" spans="1:8" x14ac:dyDescent="0.2">
      <c r="B266" s="29" t="s">
        <v>774</v>
      </c>
      <c r="C266" s="50"/>
      <c r="E266" t="e">
        <f t="shared" si="10"/>
        <v>#N/A</v>
      </c>
      <c r="G266" s="47">
        <f t="shared" si="9"/>
        <v>0</v>
      </c>
      <c r="H266" s="47"/>
    </row>
    <row r="267" spans="1:8" x14ac:dyDescent="0.2">
      <c r="B267" s="29" t="s">
        <v>775</v>
      </c>
      <c r="C267" s="50"/>
      <c r="E267" t="e">
        <f t="shared" si="10"/>
        <v>#N/A</v>
      </c>
      <c r="G267" s="47">
        <f t="shared" si="9"/>
        <v>0</v>
      </c>
      <c r="H267" s="47"/>
    </row>
    <row r="268" spans="1:8" x14ac:dyDescent="0.2">
      <c r="B268" s="29"/>
      <c r="C268" s="50"/>
      <c r="E268" t="e">
        <f t="shared" si="10"/>
        <v>#N/A</v>
      </c>
      <c r="G268" s="47">
        <f t="shared" si="9"/>
        <v>0</v>
      </c>
      <c r="H268" s="47"/>
    </row>
    <row r="269" spans="1:8" x14ac:dyDescent="0.2">
      <c r="B269" s="29" t="s">
        <v>776</v>
      </c>
      <c r="C269" s="50"/>
      <c r="E269" t="e">
        <f t="shared" si="10"/>
        <v>#N/A</v>
      </c>
      <c r="G269" s="47">
        <f t="shared" si="9"/>
        <v>0</v>
      </c>
      <c r="H269" s="47"/>
    </row>
    <row r="270" spans="1:8" x14ac:dyDescent="0.2">
      <c r="B270" s="29" t="s">
        <v>777</v>
      </c>
      <c r="C270" s="50"/>
      <c r="E270" t="e">
        <f t="shared" si="10"/>
        <v>#N/A</v>
      </c>
      <c r="G270" s="47">
        <f t="shared" si="9"/>
        <v>0</v>
      </c>
      <c r="H270" s="47"/>
    </row>
    <row r="271" spans="1:8" x14ac:dyDescent="0.2">
      <c r="B271" s="29"/>
      <c r="C271" s="46"/>
      <c r="E271" t="e">
        <f t="shared" si="10"/>
        <v>#N/A</v>
      </c>
      <c r="G271" s="47">
        <f t="shared" si="9"/>
        <v>0</v>
      </c>
      <c r="H271" s="47"/>
    </row>
    <row r="272" spans="1:8" x14ac:dyDescent="0.2">
      <c r="B272" s="29" t="s">
        <v>778</v>
      </c>
      <c r="C272" s="46"/>
      <c r="E272" t="e">
        <f t="shared" si="10"/>
        <v>#N/A</v>
      </c>
      <c r="G272" s="47">
        <f t="shared" ref="G272:G335" si="11">A272</f>
        <v>0</v>
      </c>
      <c r="H272" s="47"/>
    </row>
    <row r="273" spans="1:8" x14ac:dyDescent="0.2">
      <c r="A273" s="11"/>
      <c r="B273" s="29"/>
      <c r="C273" s="46"/>
      <c r="E273" t="e">
        <f t="shared" ref="E273:E336" si="12">VLOOKUP(D273,$R$7:$T$13,3,0)</f>
        <v>#N/A</v>
      </c>
      <c r="G273" s="47">
        <f t="shared" si="11"/>
        <v>0</v>
      </c>
      <c r="H273" s="47"/>
    </row>
    <row r="274" spans="1:8" x14ac:dyDescent="0.2">
      <c r="A274" s="11"/>
      <c r="B274" s="29" t="s">
        <v>767</v>
      </c>
      <c r="C274" s="46"/>
      <c r="E274" t="e">
        <f t="shared" si="12"/>
        <v>#N/A</v>
      </c>
      <c r="G274" s="47">
        <f t="shared" si="11"/>
        <v>0</v>
      </c>
      <c r="H274" s="47"/>
    </row>
    <row r="275" spans="1:8" x14ac:dyDescent="0.2">
      <c r="A275"/>
      <c r="B275" s="51" t="s">
        <v>779</v>
      </c>
      <c r="C275" s="46"/>
      <c r="E275" t="e">
        <f t="shared" si="12"/>
        <v>#N/A</v>
      </c>
      <c r="G275" s="47">
        <f t="shared" si="11"/>
        <v>0</v>
      </c>
      <c r="H275" s="47"/>
    </row>
    <row r="276" spans="1:8" x14ac:dyDescent="0.2">
      <c r="A276"/>
      <c r="B276" s="51" t="s">
        <v>780</v>
      </c>
      <c r="C276" s="46"/>
      <c r="E276" t="e">
        <f t="shared" si="12"/>
        <v>#N/A</v>
      </c>
      <c r="G276" s="47">
        <f t="shared" si="11"/>
        <v>0</v>
      </c>
      <c r="H276" s="47"/>
    </row>
    <row r="277" spans="1:8" x14ac:dyDescent="0.2">
      <c r="A277"/>
      <c r="B277" s="51" t="s">
        <v>781</v>
      </c>
      <c r="C277" s="46"/>
      <c r="E277" t="e">
        <f t="shared" si="12"/>
        <v>#N/A</v>
      </c>
      <c r="G277" s="47">
        <f t="shared" si="11"/>
        <v>0</v>
      </c>
      <c r="H277" s="47"/>
    </row>
    <row r="278" spans="1:8" x14ac:dyDescent="0.2">
      <c r="A278"/>
      <c r="B278" s="51" t="s">
        <v>782</v>
      </c>
      <c r="C278" s="46"/>
      <c r="E278" t="e">
        <f t="shared" si="12"/>
        <v>#N/A</v>
      </c>
      <c r="G278" s="47">
        <f t="shared" si="11"/>
        <v>0</v>
      </c>
      <c r="H278" s="47"/>
    </row>
    <row r="279" spans="1:8" x14ac:dyDescent="0.2">
      <c r="A279" s="62">
        <v>0.74375000000000002</v>
      </c>
      <c r="B279" s="51" t="s">
        <v>783</v>
      </c>
      <c r="C279" s="46"/>
      <c r="D279" t="s">
        <v>608</v>
      </c>
      <c r="E279">
        <f t="shared" si="12"/>
        <v>3</v>
      </c>
      <c r="G279" s="47">
        <f t="shared" si="11"/>
        <v>0.74375000000000002</v>
      </c>
      <c r="H279" s="47"/>
    </row>
    <row r="280" spans="1:8" x14ac:dyDescent="0.2">
      <c r="A280"/>
      <c r="B280" s="51" t="s">
        <v>784</v>
      </c>
      <c r="C280" s="46"/>
      <c r="E280" t="e">
        <f t="shared" si="12"/>
        <v>#N/A</v>
      </c>
      <c r="G280" s="47">
        <f t="shared" si="11"/>
        <v>0</v>
      </c>
      <c r="H280" s="47"/>
    </row>
    <row r="281" spans="1:8" x14ac:dyDescent="0.2">
      <c r="A281"/>
      <c r="B281" s="51" t="s">
        <v>785</v>
      </c>
      <c r="C281" s="46"/>
      <c r="E281" t="e">
        <f t="shared" si="12"/>
        <v>#N/A</v>
      </c>
      <c r="G281" s="47">
        <f t="shared" si="11"/>
        <v>0</v>
      </c>
      <c r="H281" s="47"/>
    </row>
    <row r="282" spans="1:8" x14ac:dyDescent="0.2">
      <c r="A282"/>
      <c r="B282" s="51" t="s">
        <v>786</v>
      </c>
      <c r="C282" s="46"/>
      <c r="E282" t="e">
        <f t="shared" si="12"/>
        <v>#N/A</v>
      </c>
      <c r="G282" s="47">
        <f t="shared" si="11"/>
        <v>0</v>
      </c>
      <c r="H282" s="47"/>
    </row>
    <row r="283" spans="1:8" x14ac:dyDescent="0.2">
      <c r="A283"/>
      <c r="B283" s="51" t="s">
        <v>787</v>
      </c>
      <c r="C283" s="50"/>
      <c r="E283" t="e">
        <f t="shared" si="12"/>
        <v>#N/A</v>
      </c>
      <c r="G283" s="47">
        <f t="shared" si="11"/>
        <v>0</v>
      </c>
      <c r="H283" s="47"/>
    </row>
    <row r="284" spans="1:8" x14ac:dyDescent="0.2">
      <c r="A284"/>
      <c r="B284" s="51" t="s">
        <v>788</v>
      </c>
      <c r="C284" s="50"/>
      <c r="E284" t="e">
        <f t="shared" si="12"/>
        <v>#N/A</v>
      </c>
      <c r="G284" s="47">
        <f t="shared" si="11"/>
        <v>0</v>
      </c>
      <c r="H284" s="47"/>
    </row>
    <row r="285" spans="1:8" x14ac:dyDescent="0.2">
      <c r="A285"/>
      <c r="B285" s="51" t="s">
        <v>789</v>
      </c>
      <c r="C285" s="50"/>
      <c r="E285" t="e">
        <f t="shared" si="12"/>
        <v>#N/A</v>
      </c>
      <c r="G285" s="47">
        <f t="shared" si="11"/>
        <v>0</v>
      </c>
      <c r="H285" s="47"/>
    </row>
    <row r="286" spans="1:8" x14ac:dyDescent="0.2">
      <c r="A286"/>
      <c r="B286" s="51" t="s">
        <v>790</v>
      </c>
      <c r="C286" s="50"/>
      <c r="E286" t="e">
        <f t="shared" si="12"/>
        <v>#N/A</v>
      </c>
      <c r="G286" s="47">
        <f t="shared" si="11"/>
        <v>0</v>
      </c>
      <c r="H286" s="47"/>
    </row>
    <row r="287" spans="1:8" x14ac:dyDescent="0.2">
      <c r="A287" s="11"/>
      <c r="B287" s="51" t="s">
        <v>791</v>
      </c>
      <c r="C287" s="50"/>
      <c r="E287" t="e">
        <f t="shared" si="12"/>
        <v>#N/A</v>
      </c>
      <c r="G287" s="47">
        <f t="shared" si="11"/>
        <v>0</v>
      </c>
      <c r="H287" s="47"/>
    </row>
    <row r="288" spans="1:8" x14ac:dyDescent="0.2">
      <c r="A288" s="62">
        <v>0.75763888888888886</v>
      </c>
      <c r="B288" s="51" t="s">
        <v>792</v>
      </c>
      <c r="C288" s="50"/>
      <c r="D288" t="s">
        <v>608</v>
      </c>
      <c r="E288">
        <f t="shared" si="12"/>
        <v>3</v>
      </c>
      <c r="G288" s="47">
        <f t="shared" si="11"/>
        <v>0.75763888888888886</v>
      </c>
      <c r="H288" s="47"/>
    </row>
    <row r="289" spans="1:8" x14ac:dyDescent="0.2">
      <c r="A289"/>
      <c r="B289" s="51" t="s">
        <v>793</v>
      </c>
      <c r="C289" s="46"/>
      <c r="E289" t="e">
        <f t="shared" si="12"/>
        <v>#N/A</v>
      </c>
      <c r="G289" s="47">
        <f t="shared" si="11"/>
        <v>0</v>
      </c>
      <c r="H289" s="47"/>
    </row>
    <row r="290" spans="1:8" x14ac:dyDescent="0.2">
      <c r="A290"/>
      <c r="B290" s="65"/>
      <c r="C290" s="50"/>
      <c r="E290" t="e">
        <f t="shared" si="12"/>
        <v>#N/A</v>
      </c>
      <c r="G290" s="47">
        <f t="shared" si="11"/>
        <v>0</v>
      </c>
      <c r="H290" s="47"/>
    </row>
    <row r="291" spans="1:8" x14ac:dyDescent="0.2">
      <c r="A291"/>
      <c r="B291" s="29" t="s">
        <v>794</v>
      </c>
      <c r="C291" s="50"/>
      <c r="E291" t="e">
        <f t="shared" si="12"/>
        <v>#N/A</v>
      </c>
      <c r="G291" s="47">
        <f t="shared" si="11"/>
        <v>0</v>
      </c>
      <c r="H291" s="47"/>
    </row>
    <row r="292" spans="1:8" x14ac:dyDescent="0.2">
      <c r="A292"/>
      <c r="B292" s="29" t="s">
        <v>795</v>
      </c>
      <c r="C292" s="50"/>
      <c r="E292" t="e">
        <f t="shared" si="12"/>
        <v>#N/A</v>
      </c>
      <c r="G292" s="47">
        <f t="shared" si="11"/>
        <v>0</v>
      </c>
      <c r="H292" s="47"/>
    </row>
    <row r="293" spans="1:8" x14ac:dyDescent="0.2">
      <c r="A293"/>
      <c r="B293" s="29" t="s">
        <v>796</v>
      </c>
      <c r="C293" s="50"/>
      <c r="E293" t="e">
        <f t="shared" si="12"/>
        <v>#N/A</v>
      </c>
      <c r="G293" s="47">
        <f t="shared" si="11"/>
        <v>0</v>
      </c>
      <c r="H293" s="47"/>
    </row>
    <row r="294" spans="1:8" x14ac:dyDescent="0.2">
      <c r="A294"/>
      <c r="B294" s="29"/>
      <c r="C294" s="50"/>
      <c r="E294" t="e">
        <f t="shared" si="12"/>
        <v>#N/A</v>
      </c>
      <c r="G294" s="47">
        <f t="shared" si="11"/>
        <v>0</v>
      </c>
      <c r="H294" s="47"/>
    </row>
    <row r="295" spans="1:8" x14ac:dyDescent="0.2">
      <c r="A295"/>
      <c r="B295" s="29" t="s">
        <v>797</v>
      </c>
      <c r="C295" s="50"/>
      <c r="E295" t="e">
        <f t="shared" si="12"/>
        <v>#N/A</v>
      </c>
      <c r="G295" s="47">
        <f t="shared" si="11"/>
        <v>0</v>
      </c>
      <c r="H295" s="47"/>
    </row>
    <row r="296" spans="1:8" x14ac:dyDescent="0.2">
      <c r="A296" s="11"/>
      <c r="B296" s="29"/>
      <c r="C296" s="50"/>
      <c r="E296" t="e">
        <f t="shared" si="12"/>
        <v>#N/A</v>
      </c>
      <c r="G296" s="47">
        <f t="shared" si="11"/>
        <v>0</v>
      </c>
      <c r="H296" s="47"/>
    </row>
    <row r="297" spans="1:8" x14ac:dyDescent="0.2">
      <c r="A297"/>
      <c r="B297" s="29" t="s">
        <v>798</v>
      </c>
      <c r="C297" s="50"/>
      <c r="E297" t="e">
        <f t="shared" si="12"/>
        <v>#N/A</v>
      </c>
      <c r="G297" s="47">
        <f t="shared" si="11"/>
        <v>0</v>
      </c>
      <c r="H297" s="47"/>
    </row>
    <row r="298" spans="1:8" x14ac:dyDescent="0.2">
      <c r="A298" s="11"/>
      <c r="B298" s="29"/>
      <c r="C298" s="50"/>
      <c r="E298" t="e">
        <f t="shared" si="12"/>
        <v>#N/A</v>
      </c>
      <c r="G298" s="47">
        <f t="shared" si="11"/>
        <v>0</v>
      </c>
      <c r="H298" s="47"/>
    </row>
    <row r="299" spans="1:8" x14ac:dyDescent="0.2">
      <c r="A299"/>
      <c r="B299" s="29" t="s">
        <v>622</v>
      </c>
      <c r="C299" s="50"/>
      <c r="E299" t="e">
        <f t="shared" si="12"/>
        <v>#N/A</v>
      </c>
      <c r="G299" s="47">
        <f t="shared" si="11"/>
        <v>0</v>
      </c>
      <c r="H299" s="47"/>
    </row>
    <row r="300" spans="1:8" x14ac:dyDescent="0.2">
      <c r="A300"/>
      <c r="B300" s="51" t="s">
        <v>799</v>
      </c>
      <c r="C300" s="50"/>
      <c r="E300" t="e">
        <f t="shared" si="12"/>
        <v>#N/A</v>
      </c>
      <c r="G300" s="47">
        <f t="shared" si="11"/>
        <v>0</v>
      </c>
      <c r="H300" s="47"/>
    </row>
    <row r="301" spans="1:8" x14ac:dyDescent="0.2">
      <c r="A301"/>
      <c r="B301" s="51" t="s">
        <v>800</v>
      </c>
      <c r="C301" s="50"/>
      <c r="E301" t="e">
        <f t="shared" si="12"/>
        <v>#N/A</v>
      </c>
      <c r="G301" s="47">
        <f t="shared" si="11"/>
        <v>0</v>
      </c>
      <c r="H301" s="47"/>
    </row>
    <row r="302" spans="1:8" x14ac:dyDescent="0.2">
      <c r="A302" s="62">
        <v>0.7583333333333333</v>
      </c>
      <c r="B302" s="51" t="s">
        <v>801</v>
      </c>
      <c r="C302" s="50"/>
      <c r="D302" t="s">
        <v>608</v>
      </c>
      <c r="E302">
        <f t="shared" si="12"/>
        <v>3</v>
      </c>
      <c r="G302" s="47">
        <f t="shared" si="11"/>
        <v>0.7583333333333333</v>
      </c>
      <c r="H302" s="47"/>
    </row>
    <row r="303" spans="1:8" x14ac:dyDescent="0.2">
      <c r="B303" s="29"/>
      <c r="C303" s="46"/>
      <c r="E303" t="e">
        <f t="shared" si="12"/>
        <v>#N/A</v>
      </c>
      <c r="G303" s="47">
        <f t="shared" si="11"/>
        <v>0</v>
      </c>
      <c r="H303" s="47"/>
    </row>
    <row r="304" spans="1:8" x14ac:dyDescent="0.2">
      <c r="B304" s="29" t="s">
        <v>802</v>
      </c>
      <c r="C304" s="46"/>
      <c r="E304" t="e">
        <f t="shared" si="12"/>
        <v>#N/A</v>
      </c>
      <c r="G304" s="47">
        <f t="shared" si="11"/>
        <v>0</v>
      </c>
      <c r="H304" s="47"/>
    </row>
    <row r="305" spans="1:8" x14ac:dyDescent="0.2">
      <c r="B305" s="29"/>
      <c r="C305" s="46"/>
      <c r="E305" t="e">
        <f t="shared" si="12"/>
        <v>#N/A</v>
      </c>
      <c r="G305" s="47">
        <f t="shared" si="11"/>
        <v>0</v>
      </c>
      <c r="H305" s="47"/>
    </row>
    <row r="306" spans="1:8" x14ac:dyDescent="0.2">
      <c r="A306" s="47">
        <v>0.76527777777777783</v>
      </c>
      <c r="B306" s="29" t="s">
        <v>803</v>
      </c>
      <c r="C306" s="46"/>
      <c r="D306" t="s">
        <v>608</v>
      </c>
      <c r="E306">
        <f t="shared" si="12"/>
        <v>3</v>
      </c>
      <c r="G306" s="47">
        <f t="shared" si="11"/>
        <v>0.76527777777777783</v>
      </c>
      <c r="H306" s="47"/>
    </row>
    <row r="307" spans="1:8" x14ac:dyDescent="0.2">
      <c r="B307" s="29" t="s">
        <v>804</v>
      </c>
      <c r="C307" s="46"/>
      <c r="E307" t="e">
        <f t="shared" si="12"/>
        <v>#N/A</v>
      </c>
      <c r="G307" s="47">
        <f t="shared" si="11"/>
        <v>0</v>
      </c>
      <c r="H307" s="47"/>
    </row>
    <row r="308" spans="1:8" x14ac:dyDescent="0.2">
      <c r="B308" s="29" t="s">
        <v>805</v>
      </c>
      <c r="C308" s="46"/>
      <c r="E308" t="e">
        <f t="shared" si="12"/>
        <v>#N/A</v>
      </c>
      <c r="G308" s="47">
        <f t="shared" si="11"/>
        <v>0</v>
      </c>
      <c r="H308" s="47"/>
    </row>
    <row r="309" spans="1:8" x14ac:dyDescent="0.2">
      <c r="B309" s="29"/>
      <c r="C309" s="46"/>
      <c r="E309" t="e">
        <f t="shared" si="12"/>
        <v>#N/A</v>
      </c>
      <c r="G309" s="47">
        <f t="shared" si="11"/>
        <v>0</v>
      </c>
      <c r="H309" s="47"/>
    </row>
    <row r="310" spans="1:8" x14ac:dyDescent="0.2">
      <c r="B310" s="29" t="s">
        <v>622</v>
      </c>
      <c r="C310" s="50"/>
      <c r="E310" t="e">
        <f t="shared" si="12"/>
        <v>#N/A</v>
      </c>
      <c r="G310" s="47">
        <f t="shared" si="11"/>
        <v>0</v>
      </c>
      <c r="H310" s="47"/>
    </row>
    <row r="311" spans="1:8" x14ac:dyDescent="0.2">
      <c r="B311" s="51" t="s">
        <v>806</v>
      </c>
      <c r="C311" s="50"/>
      <c r="E311" t="e">
        <f t="shared" si="12"/>
        <v>#N/A</v>
      </c>
      <c r="G311" s="47">
        <f t="shared" si="11"/>
        <v>0</v>
      </c>
      <c r="H311" s="47"/>
    </row>
    <row r="312" spans="1:8" x14ac:dyDescent="0.2">
      <c r="B312" s="51" t="s">
        <v>807</v>
      </c>
      <c r="C312" s="50"/>
      <c r="E312" t="e">
        <f t="shared" si="12"/>
        <v>#N/A</v>
      </c>
      <c r="G312" s="47">
        <f t="shared" si="11"/>
        <v>0</v>
      </c>
      <c r="H312" s="47"/>
    </row>
    <row r="313" spans="1:8" x14ac:dyDescent="0.2">
      <c r="B313" s="51" t="s">
        <v>808</v>
      </c>
      <c r="C313" s="50"/>
      <c r="E313" t="e">
        <f t="shared" si="12"/>
        <v>#N/A</v>
      </c>
      <c r="G313" s="47">
        <f t="shared" si="11"/>
        <v>0</v>
      </c>
      <c r="H313" s="47"/>
    </row>
    <row r="314" spans="1:8" x14ac:dyDescent="0.2">
      <c r="B314" s="51" t="s">
        <v>809</v>
      </c>
      <c r="C314" s="50"/>
      <c r="E314" t="e">
        <f t="shared" si="12"/>
        <v>#N/A</v>
      </c>
      <c r="G314" s="47">
        <f t="shared" si="11"/>
        <v>0</v>
      </c>
      <c r="H314" s="47"/>
    </row>
    <row r="315" spans="1:8" x14ac:dyDescent="0.2">
      <c r="A315" s="52"/>
      <c r="B315" s="51" t="s">
        <v>810</v>
      </c>
      <c r="C315" s="50"/>
      <c r="E315" t="e">
        <f t="shared" si="12"/>
        <v>#N/A</v>
      </c>
      <c r="G315" s="47">
        <f t="shared" si="11"/>
        <v>0</v>
      </c>
      <c r="H315" s="47"/>
    </row>
    <row r="316" spans="1:8" x14ac:dyDescent="0.2">
      <c r="B316" s="51" t="s">
        <v>811</v>
      </c>
      <c r="C316" s="50"/>
      <c r="E316" t="e">
        <f t="shared" si="12"/>
        <v>#N/A</v>
      </c>
      <c r="G316" s="47">
        <f t="shared" si="11"/>
        <v>0</v>
      </c>
      <c r="H316" s="47"/>
    </row>
    <row r="317" spans="1:8" x14ac:dyDescent="0.2">
      <c r="B317" s="51" t="s">
        <v>812</v>
      </c>
      <c r="C317" s="50"/>
      <c r="E317" t="e">
        <f t="shared" si="12"/>
        <v>#N/A</v>
      </c>
      <c r="G317" s="47">
        <f t="shared" si="11"/>
        <v>0</v>
      </c>
      <c r="H317" s="47"/>
    </row>
    <row r="318" spans="1:8" ht="30" x14ac:dyDescent="0.2">
      <c r="A318"/>
      <c r="B318" s="51" t="s">
        <v>813</v>
      </c>
      <c r="C318" s="46"/>
      <c r="E318" t="e">
        <f t="shared" si="12"/>
        <v>#N/A</v>
      </c>
      <c r="G318" s="47">
        <f t="shared" si="11"/>
        <v>0</v>
      </c>
      <c r="H318" s="47"/>
    </row>
    <row r="319" spans="1:8" x14ac:dyDescent="0.2">
      <c r="A319"/>
      <c r="B319" s="51" t="s">
        <v>814</v>
      </c>
      <c r="C319" s="46"/>
      <c r="E319" t="e">
        <f t="shared" si="12"/>
        <v>#N/A</v>
      </c>
      <c r="G319" s="47">
        <f t="shared" si="11"/>
        <v>0</v>
      </c>
      <c r="H319" s="47"/>
    </row>
    <row r="320" spans="1:8" x14ac:dyDescent="0.2">
      <c r="A320" s="11"/>
      <c r="B320" s="51" t="s">
        <v>815</v>
      </c>
      <c r="C320" s="46"/>
      <c r="E320" t="e">
        <f t="shared" si="12"/>
        <v>#N/A</v>
      </c>
      <c r="G320" s="47">
        <f t="shared" si="11"/>
        <v>0</v>
      </c>
      <c r="H320" s="47"/>
    </row>
    <row r="321" spans="1:8" x14ac:dyDescent="0.2">
      <c r="A321"/>
      <c r="B321" s="29"/>
      <c r="C321" s="46"/>
      <c r="E321" t="e">
        <f t="shared" si="12"/>
        <v>#N/A</v>
      </c>
      <c r="G321" s="47">
        <f t="shared" si="11"/>
        <v>0</v>
      </c>
      <c r="H321" s="47"/>
    </row>
    <row r="322" spans="1:8" x14ac:dyDescent="0.2">
      <c r="A322"/>
      <c r="B322" s="29" t="s">
        <v>816</v>
      </c>
      <c r="C322" s="46"/>
      <c r="E322" t="e">
        <f t="shared" si="12"/>
        <v>#N/A</v>
      </c>
      <c r="G322" s="47">
        <f t="shared" si="11"/>
        <v>0</v>
      </c>
      <c r="H322" s="47"/>
    </row>
    <row r="323" spans="1:8" x14ac:dyDescent="0.2">
      <c r="A323"/>
      <c r="B323" s="29"/>
      <c r="C323" s="46"/>
      <c r="E323" t="e">
        <f t="shared" si="12"/>
        <v>#N/A</v>
      </c>
      <c r="G323" s="47">
        <f t="shared" si="11"/>
        <v>0</v>
      </c>
      <c r="H323" s="47"/>
    </row>
    <row r="324" spans="1:8" x14ac:dyDescent="0.2">
      <c r="A324"/>
      <c r="B324" s="29" t="s">
        <v>817</v>
      </c>
      <c r="C324" s="46"/>
      <c r="E324" t="e">
        <f t="shared" si="12"/>
        <v>#N/A</v>
      </c>
      <c r="G324" s="47">
        <f t="shared" si="11"/>
        <v>0</v>
      </c>
      <c r="H324" s="47"/>
    </row>
    <row r="325" spans="1:8" x14ac:dyDescent="0.2">
      <c r="A325"/>
      <c r="B325" s="29" t="s">
        <v>818</v>
      </c>
      <c r="C325" s="50"/>
      <c r="E325" t="e">
        <f t="shared" si="12"/>
        <v>#N/A</v>
      </c>
      <c r="G325" s="47">
        <f t="shared" si="11"/>
        <v>0</v>
      </c>
      <c r="H325" s="47"/>
    </row>
    <row r="326" spans="1:8" x14ac:dyDescent="0.2">
      <c r="A326"/>
      <c r="B326" s="29"/>
      <c r="C326" s="50"/>
      <c r="E326" t="e">
        <f t="shared" si="12"/>
        <v>#N/A</v>
      </c>
      <c r="G326" s="47">
        <f t="shared" si="11"/>
        <v>0</v>
      </c>
      <c r="H326" s="47"/>
    </row>
    <row r="327" spans="1:8" x14ac:dyDescent="0.2">
      <c r="A327"/>
      <c r="B327" s="29" t="s">
        <v>622</v>
      </c>
      <c r="C327" s="50"/>
      <c r="E327" t="e">
        <f t="shared" si="12"/>
        <v>#N/A</v>
      </c>
      <c r="G327" s="47">
        <f t="shared" si="11"/>
        <v>0</v>
      </c>
      <c r="H327" s="47"/>
    </row>
    <row r="328" spans="1:8" x14ac:dyDescent="0.2">
      <c r="A328"/>
      <c r="B328" s="51" t="s">
        <v>819</v>
      </c>
      <c r="C328" s="50"/>
      <c r="E328" t="e">
        <f t="shared" si="12"/>
        <v>#N/A</v>
      </c>
      <c r="G328" s="47">
        <f t="shared" si="11"/>
        <v>0</v>
      </c>
      <c r="H328" s="47"/>
    </row>
    <row r="329" spans="1:8" x14ac:dyDescent="0.2">
      <c r="A329"/>
      <c r="B329" s="51" t="s">
        <v>820</v>
      </c>
      <c r="C329" s="50"/>
      <c r="E329" t="e">
        <f t="shared" si="12"/>
        <v>#N/A</v>
      </c>
      <c r="G329" s="47">
        <f t="shared" si="11"/>
        <v>0</v>
      </c>
      <c r="H329" s="47"/>
    </row>
    <row r="330" spans="1:8" x14ac:dyDescent="0.2">
      <c r="A330"/>
      <c r="B330" s="51" t="s">
        <v>821</v>
      </c>
      <c r="C330" s="50"/>
      <c r="E330" t="e">
        <f t="shared" si="12"/>
        <v>#N/A</v>
      </c>
      <c r="G330" s="47">
        <f t="shared" si="11"/>
        <v>0</v>
      </c>
      <c r="H330" s="47"/>
    </row>
    <row r="331" spans="1:8" x14ac:dyDescent="0.2">
      <c r="A331"/>
      <c r="B331" s="51" t="s">
        <v>822</v>
      </c>
      <c r="C331" s="50"/>
      <c r="E331" t="e">
        <f t="shared" si="12"/>
        <v>#N/A</v>
      </c>
      <c r="G331" s="47">
        <f t="shared" si="11"/>
        <v>0</v>
      </c>
      <c r="H331" s="47"/>
    </row>
    <row r="332" spans="1:8" x14ac:dyDescent="0.2">
      <c r="A332" s="11">
        <v>0.8256944444444444</v>
      </c>
      <c r="B332" s="51" t="s">
        <v>823</v>
      </c>
      <c r="C332" s="50"/>
      <c r="D332" t="s">
        <v>608</v>
      </c>
      <c r="E332">
        <f t="shared" si="12"/>
        <v>3</v>
      </c>
      <c r="G332" s="47">
        <f t="shared" si="11"/>
        <v>0.8256944444444444</v>
      </c>
      <c r="H332" s="47"/>
    </row>
    <row r="333" spans="1:8" x14ac:dyDescent="0.2">
      <c r="A333" s="44"/>
      <c r="B333" s="29"/>
      <c r="C333" s="50"/>
      <c r="E333" t="e">
        <f t="shared" si="12"/>
        <v>#N/A</v>
      </c>
      <c r="G333" s="47">
        <f t="shared" si="11"/>
        <v>0</v>
      </c>
      <c r="H333" s="47"/>
    </row>
    <row r="334" spans="1:8" x14ac:dyDescent="0.2">
      <c r="A334"/>
      <c r="B334" s="29" t="s">
        <v>824</v>
      </c>
      <c r="C334" s="50"/>
      <c r="E334" t="e">
        <f t="shared" si="12"/>
        <v>#N/A</v>
      </c>
      <c r="G334" s="47">
        <f t="shared" si="11"/>
        <v>0</v>
      </c>
      <c r="H334" s="47"/>
    </row>
    <row r="335" spans="1:8" x14ac:dyDescent="0.2">
      <c r="A335"/>
      <c r="B335" s="29" t="s">
        <v>825</v>
      </c>
      <c r="C335" s="50"/>
      <c r="E335" t="e">
        <f t="shared" si="12"/>
        <v>#N/A</v>
      </c>
      <c r="G335" s="47">
        <f t="shared" si="11"/>
        <v>0</v>
      </c>
      <c r="H335" s="47"/>
    </row>
    <row r="336" spans="1:8" x14ac:dyDescent="0.2">
      <c r="A336"/>
      <c r="B336" s="29"/>
      <c r="C336" s="50"/>
      <c r="E336" t="e">
        <f t="shared" si="12"/>
        <v>#N/A</v>
      </c>
      <c r="G336" s="47">
        <f t="shared" ref="G336:G398" si="13">A336</f>
        <v>0</v>
      </c>
      <c r="H336" s="47"/>
    </row>
    <row r="337" spans="1:8" x14ac:dyDescent="0.2">
      <c r="A337" s="53"/>
      <c r="B337" s="29" t="s">
        <v>826</v>
      </c>
      <c r="C337" s="50"/>
      <c r="E337" t="e">
        <f t="shared" ref="E337:E400" si="14">VLOOKUP(D337,$R$7:$T$13,3,0)</f>
        <v>#N/A</v>
      </c>
      <c r="G337" s="47">
        <f t="shared" si="13"/>
        <v>0</v>
      </c>
      <c r="H337" s="47"/>
    </row>
    <row r="338" spans="1:8" x14ac:dyDescent="0.2">
      <c r="A338" s="44"/>
      <c r="B338" s="29"/>
      <c r="C338" s="50"/>
      <c r="E338" t="e">
        <f t="shared" si="14"/>
        <v>#N/A</v>
      </c>
      <c r="G338" s="47">
        <f t="shared" si="13"/>
        <v>0</v>
      </c>
      <c r="H338" s="47"/>
    </row>
    <row r="339" spans="1:8" x14ac:dyDescent="0.2">
      <c r="A339"/>
      <c r="B339" s="29" t="s">
        <v>827</v>
      </c>
      <c r="C339" s="50"/>
      <c r="E339" t="e">
        <f t="shared" si="14"/>
        <v>#N/A</v>
      </c>
      <c r="G339" s="47">
        <f t="shared" si="13"/>
        <v>0</v>
      </c>
      <c r="H339" s="47"/>
    </row>
    <row r="340" spans="1:8" x14ac:dyDescent="0.2">
      <c r="A340"/>
      <c r="B340" s="29"/>
      <c r="C340" s="50"/>
      <c r="E340" t="e">
        <f t="shared" si="14"/>
        <v>#N/A</v>
      </c>
      <c r="G340" s="47">
        <f t="shared" si="13"/>
        <v>0</v>
      </c>
      <c r="H340" s="47"/>
    </row>
    <row r="341" spans="1:8" x14ac:dyDescent="0.2">
      <c r="A341"/>
      <c r="B341" s="29" t="s">
        <v>828</v>
      </c>
      <c r="C341" s="46"/>
      <c r="E341" t="e">
        <f t="shared" si="14"/>
        <v>#N/A</v>
      </c>
      <c r="G341" s="47">
        <f t="shared" si="13"/>
        <v>0</v>
      </c>
      <c r="H341" s="47"/>
    </row>
    <row r="342" spans="1:8" x14ac:dyDescent="0.2">
      <c r="A342" s="44"/>
      <c r="B342" s="29"/>
      <c r="C342" s="46"/>
      <c r="E342" t="e">
        <f t="shared" si="14"/>
        <v>#N/A</v>
      </c>
      <c r="G342" s="47">
        <f t="shared" si="13"/>
        <v>0</v>
      </c>
      <c r="H342" s="47"/>
    </row>
    <row r="343" spans="1:8" x14ac:dyDescent="0.2">
      <c r="A343"/>
      <c r="B343" s="29" t="s">
        <v>767</v>
      </c>
      <c r="C343" s="46"/>
      <c r="E343" t="e">
        <f t="shared" si="14"/>
        <v>#N/A</v>
      </c>
      <c r="G343" s="47">
        <f t="shared" si="13"/>
        <v>0</v>
      </c>
      <c r="H343" s="47"/>
    </row>
    <row r="344" spans="1:8" x14ac:dyDescent="0.2">
      <c r="A344" s="44"/>
      <c r="B344" s="51" t="s">
        <v>829</v>
      </c>
      <c r="C344" s="46"/>
      <c r="E344" t="e">
        <f t="shared" si="14"/>
        <v>#N/A</v>
      </c>
      <c r="G344" s="47">
        <f t="shared" si="13"/>
        <v>0</v>
      </c>
      <c r="H344" s="47"/>
    </row>
    <row r="345" spans="1:8" x14ac:dyDescent="0.2">
      <c r="A345"/>
      <c r="B345" s="51" t="s">
        <v>830</v>
      </c>
      <c r="C345" s="46"/>
      <c r="E345" t="e">
        <f t="shared" si="14"/>
        <v>#N/A</v>
      </c>
      <c r="G345" s="47">
        <f t="shared" si="13"/>
        <v>0</v>
      </c>
      <c r="H345" s="47"/>
    </row>
    <row r="346" spans="1:8" x14ac:dyDescent="0.2">
      <c r="A346"/>
      <c r="B346" s="51" t="s">
        <v>831</v>
      </c>
      <c r="C346" s="46"/>
      <c r="E346" t="e">
        <f t="shared" si="14"/>
        <v>#N/A</v>
      </c>
      <c r="G346" s="47">
        <f t="shared" si="13"/>
        <v>0</v>
      </c>
      <c r="H346" s="47"/>
    </row>
    <row r="347" spans="1:8" x14ac:dyDescent="0.2">
      <c r="B347" s="29"/>
      <c r="C347" s="46"/>
      <c r="E347" t="e">
        <f t="shared" si="14"/>
        <v>#N/A</v>
      </c>
      <c r="G347" s="47">
        <f t="shared" si="13"/>
        <v>0</v>
      </c>
      <c r="H347" s="47"/>
    </row>
    <row r="348" spans="1:8" x14ac:dyDescent="0.2">
      <c r="B348" s="29" t="s">
        <v>832</v>
      </c>
      <c r="C348" s="46"/>
      <c r="E348" t="e">
        <f t="shared" si="14"/>
        <v>#N/A</v>
      </c>
      <c r="G348" s="47">
        <f t="shared" si="13"/>
        <v>0</v>
      </c>
      <c r="H348" s="47"/>
    </row>
    <row r="349" spans="1:8" x14ac:dyDescent="0.2">
      <c r="B349" s="29"/>
      <c r="C349" s="50"/>
      <c r="E349" t="e">
        <f t="shared" si="14"/>
        <v>#N/A</v>
      </c>
      <c r="G349" s="47">
        <f t="shared" si="13"/>
        <v>0</v>
      </c>
      <c r="H349" s="47"/>
    </row>
    <row r="350" spans="1:8" x14ac:dyDescent="0.2">
      <c r="B350" s="29" t="s">
        <v>833</v>
      </c>
      <c r="C350" s="50"/>
      <c r="E350" t="e">
        <f t="shared" si="14"/>
        <v>#N/A</v>
      </c>
      <c r="G350" s="47">
        <f t="shared" si="13"/>
        <v>0</v>
      </c>
      <c r="H350" s="47"/>
    </row>
    <row r="351" spans="1:8" x14ac:dyDescent="0.2">
      <c r="B351" s="29"/>
      <c r="C351" s="50"/>
      <c r="E351" t="e">
        <f t="shared" si="14"/>
        <v>#N/A</v>
      </c>
      <c r="G351" s="47">
        <f t="shared" si="13"/>
        <v>0</v>
      </c>
      <c r="H351" s="47"/>
    </row>
    <row r="352" spans="1:8" x14ac:dyDescent="0.2">
      <c r="B352" s="29" t="s">
        <v>654</v>
      </c>
      <c r="C352" s="50"/>
      <c r="E352" t="e">
        <f t="shared" si="14"/>
        <v>#N/A</v>
      </c>
      <c r="G352" s="47">
        <f t="shared" si="13"/>
        <v>0</v>
      </c>
      <c r="H352" s="47"/>
    </row>
    <row r="353" spans="1:8" x14ac:dyDescent="0.2">
      <c r="B353" s="51" t="s">
        <v>834</v>
      </c>
      <c r="C353" s="50"/>
      <c r="E353" t="e">
        <f t="shared" si="14"/>
        <v>#N/A</v>
      </c>
      <c r="G353" s="47">
        <f t="shared" si="13"/>
        <v>0</v>
      </c>
      <c r="H353" s="47"/>
    </row>
    <row r="354" spans="1:8" x14ac:dyDescent="0.2">
      <c r="B354" s="51" t="s">
        <v>835</v>
      </c>
      <c r="C354" s="50"/>
      <c r="E354" t="e">
        <f t="shared" si="14"/>
        <v>#N/A</v>
      </c>
      <c r="G354" s="47">
        <f t="shared" si="13"/>
        <v>0</v>
      </c>
      <c r="H354" s="47"/>
    </row>
    <row r="355" spans="1:8" x14ac:dyDescent="0.2">
      <c r="B355" s="51" t="s">
        <v>836</v>
      </c>
      <c r="C355" s="50"/>
      <c r="E355" t="e">
        <f t="shared" si="14"/>
        <v>#N/A</v>
      </c>
      <c r="G355" s="47">
        <f t="shared" si="13"/>
        <v>0</v>
      </c>
      <c r="H355" s="47"/>
    </row>
    <row r="356" spans="1:8" x14ac:dyDescent="0.2">
      <c r="A356" s="52"/>
      <c r="B356" s="51" t="s">
        <v>837</v>
      </c>
      <c r="C356" s="50"/>
      <c r="E356" t="e">
        <f t="shared" si="14"/>
        <v>#N/A</v>
      </c>
      <c r="G356" s="47">
        <f t="shared" si="13"/>
        <v>0</v>
      </c>
      <c r="H356" s="47"/>
    </row>
    <row r="357" spans="1:8" x14ac:dyDescent="0.2">
      <c r="B357" s="51" t="s">
        <v>838</v>
      </c>
      <c r="C357" s="50"/>
      <c r="E357" t="e">
        <f t="shared" si="14"/>
        <v>#N/A</v>
      </c>
      <c r="G357" s="47">
        <f t="shared" si="13"/>
        <v>0</v>
      </c>
      <c r="H357" s="47"/>
    </row>
    <row r="358" spans="1:8" x14ac:dyDescent="0.2">
      <c r="B358" s="51" t="s">
        <v>839</v>
      </c>
      <c r="C358" s="50"/>
      <c r="E358" t="e">
        <f t="shared" si="14"/>
        <v>#N/A</v>
      </c>
      <c r="G358" s="47">
        <f t="shared" si="13"/>
        <v>0</v>
      </c>
      <c r="H358" s="47"/>
    </row>
    <row r="359" spans="1:8" x14ac:dyDescent="0.2">
      <c r="B359" s="51" t="s">
        <v>840</v>
      </c>
      <c r="C359" s="50"/>
      <c r="E359" t="e">
        <f t="shared" si="14"/>
        <v>#N/A</v>
      </c>
      <c r="G359" s="47">
        <f t="shared" si="13"/>
        <v>0</v>
      </c>
      <c r="H359" s="47"/>
    </row>
    <row r="360" spans="1:8" x14ac:dyDescent="0.2">
      <c r="B360" s="29"/>
      <c r="C360" s="50"/>
      <c r="E360" t="e">
        <f t="shared" si="14"/>
        <v>#N/A</v>
      </c>
      <c r="G360" s="47">
        <f t="shared" si="13"/>
        <v>0</v>
      </c>
      <c r="H360" s="47"/>
    </row>
    <row r="361" spans="1:8" x14ac:dyDescent="0.2">
      <c r="B361" s="29" t="s">
        <v>841</v>
      </c>
      <c r="C361" s="50"/>
      <c r="E361" t="e">
        <f t="shared" si="14"/>
        <v>#N/A</v>
      </c>
      <c r="G361" s="47">
        <f t="shared" si="13"/>
        <v>0</v>
      </c>
      <c r="H361" s="47"/>
    </row>
    <row r="362" spans="1:8" x14ac:dyDescent="0.2">
      <c r="B362" s="29"/>
      <c r="C362" s="50"/>
      <c r="E362" t="e">
        <f t="shared" si="14"/>
        <v>#N/A</v>
      </c>
      <c r="G362" s="47">
        <f t="shared" si="13"/>
        <v>0</v>
      </c>
      <c r="H362" s="47"/>
    </row>
    <row r="363" spans="1:8" x14ac:dyDescent="0.2">
      <c r="B363" s="29" t="s">
        <v>842</v>
      </c>
      <c r="C363" s="50"/>
      <c r="E363" t="e">
        <f t="shared" si="14"/>
        <v>#N/A</v>
      </c>
      <c r="G363" s="47">
        <f t="shared" si="13"/>
        <v>0</v>
      </c>
      <c r="H363" s="47"/>
    </row>
    <row r="364" spans="1:8" x14ac:dyDescent="0.2">
      <c r="B364" s="29"/>
      <c r="C364" s="50"/>
      <c r="E364" t="e">
        <f t="shared" si="14"/>
        <v>#N/A</v>
      </c>
      <c r="G364" s="47">
        <f t="shared" si="13"/>
        <v>0</v>
      </c>
      <c r="H364" s="47"/>
    </row>
    <row r="365" spans="1:8" x14ac:dyDescent="0.2">
      <c r="B365" s="29" t="s">
        <v>843</v>
      </c>
      <c r="C365" s="50"/>
      <c r="E365" t="e">
        <f t="shared" si="14"/>
        <v>#N/A</v>
      </c>
      <c r="G365" s="47">
        <f t="shared" si="13"/>
        <v>0</v>
      </c>
      <c r="H365" s="47"/>
    </row>
    <row r="366" spans="1:8" x14ac:dyDescent="0.2">
      <c r="B366" s="29" t="s">
        <v>844</v>
      </c>
      <c r="C366" s="50"/>
      <c r="E366" t="e">
        <f t="shared" si="14"/>
        <v>#N/A</v>
      </c>
      <c r="G366" s="47">
        <f t="shared" si="13"/>
        <v>0</v>
      </c>
      <c r="H366" s="47"/>
    </row>
    <row r="367" spans="1:8" x14ac:dyDescent="0.2">
      <c r="B367" s="29" t="s">
        <v>845</v>
      </c>
      <c r="C367" s="50"/>
      <c r="E367" t="e">
        <f t="shared" si="14"/>
        <v>#N/A</v>
      </c>
      <c r="G367" s="47">
        <f t="shared" si="13"/>
        <v>0</v>
      </c>
      <c r="H367" s="47"/>
    </row>
    <row r="368" spans="1:8" x14ac:dyDescent="0.2">
      <c r="B368" s="29" t="s">
        <v>846</v>
      </c>
      <c r="C368" s="50"/>
      <c r="E368" t="e">
        <f t="shared" si="14"/>
        <v>#N/A</v>
      </c>
      <c r="G368" s="47">
        <f t="shared" si="13"/>
        <v>0</v>
      </c>
      <c r="H368" s="47"/>
    </row>
    <row r="369" spans="1:8" x14ac:dyDescent="0.2">
      <c r="B369" s="29" t="s">
        <v>847</v>
      </c>
      <c r="C369" s="50"/>
      <c r="E369" t="e">
        <f t="shared" si="14"/>
        <v>#N/A</v>
      </c>
      <c r="G369" s="47">
        <f t="shared" si="13"/>
        <v>0</v>
      </c>
      <c r="H369" s="47"/>
    </row>
    <row r="370" spans="1:8" x14ac:dyDescent="0.2">
      <c r="B370" s="29" t="s">
        <v>848</v>
      </c>
      <c r="C370" s="50"/>
      <c r="E370" t="e">
        <f t="shared" si="14"/>
        <v>#N/A</v>
      </c>
      <c r="G370" s="47">
        <f t="shared" si="13"/>
        <v>0</v>
      </c>
      <c r="H370" s="47"/>
    </row>
    <row r="371" spans="1:8" ht="42" x14ac:dyDescent="0.2">
      <c r="B371" s="29" t="s">
        <v>849</v>
      </c>
      <c r="C371" s="50"/>
      <c r="E371" t="e">
        <f t="shared" si="14"/>
        <v>#N/A</v>
      </c>
      <c r="G371" s="47">
        <f t="shared" si="13"/>
        <v>0</v>
      </c>
      <c r="H371" s="47"/>
    </row>
    <row r="372" spans="1:8" x14ac:dyDescent="0.2">
      <c r="B372" s="29"/>
      <c r="C372" s="50"/>
      <c r="E372" t="e">
        <f t="shared" si="14"/>
        <v>#N/A</v>
      </c>
      <c r="G372" s="47">
        <f t="shared" si="13"/>
        <v>0</v>
      </c>
      <c r="H372" s="47"/>
    </row>
    <row r="373" spans="1:8" x14ac:dyDescent="0.2">
      <c r="B373" s="29" t="s">
        <v>1152</v>
      </c>
      <c r="C373" s="50"/>
      <c r="E373" t="e">
        <f t="shared" si="14"/>
        <v>#N/A</v>
      </c>
      <c r="G373" s="47">
        <f t="shared" si="13"/>
        <v>0</v>
      </c>
      <c r="H373" s="47"/>
    </row>
    <row r="374" spans="1:8" x14ac:dyDescent="0.2">
      <c r="B374" s="29"/>
      <c r="C374" s="50"/>
      <c r="E374" t="e">
        <f t="shared" si="14"/>
        <v>#N/A</v>
      </c>
      <c r="G374" s="47">
        <f t="shared" si="13"/>
        <v>0</v>
      </c>
      <c r="H374" s="47"/>
    </row>
    <row r="375" spans="1:8" x14ac:dyDescent="0.2">
      <c r="B375" s="29" t="s">
        <v>850</v>
      </c>
      <c r="C375" s="50"/>
      <c r="E375" t="e">
        <f t="shared" si="14"/>
        <v>#N/A</v>
      </c>
      <c r="G375" s="47">
        <f t="shared" si="13"/>
        <v>0</v>
      </c>
      <c r="H375" s="47"/>
    </row>
    <row r="376" spans="1:8" x14ac:dyDescent="0.2">
      <c r="A376"/>
      <c r="B376" s="29" t="s">
        <v>851</v>
      </c>
      <c r="C376" s="50"/>
      <c r="E376" t="e">
        <f t="shared" si="14"/>
        <v>#N/A</v>
      </c>
      <c r="G376" s="47">
        <f t="shared" si="13"/>
        <v>0</v>
      </c>
      <c r="H376" s="47"/>
    </row>
    <row r="377" spans="1:8" x14ac:dyDescent="0.2">
      <c r="A377"/>
      <c r="B377" s="29" t="s">
        <v>852</v>
      </c>
      <c r="C377" s="46"/>
      <c r="E377" t="e">
        <f t="shared" si="14"/>
        <v>#N/A</v>
      </c>
      <c r="G377" s="47">
        <f t="shared" si="13"/>
        <v>0</v>
      </c>
      <c r="H377" s="47"/>
    </row>
    <row r="378" spans="1:8" x14ac:dyDescent="0.2">
      <c r="A378"/>
      <c r="B378" s="29" t="s">
        <v>853</v>
      </c>
      <c r="C378" s="46"/>
      <c r="E378" t="e">
        <f t="shared" si="14"/>
        <v>#N/A</v>
      </c>
      <c r="G378" s="47">
        <f t="shared" si="13"/>
        <v>0</v>
      </c>
      <c r="H378" s="47"/>
    </row>
    <row r="379" spans="1:8" x14ac:dyDescent="0.2">
      <c r="A379" s="11">
        <v>0.92569444444444438</v>
      </c>
      <c r="B379" s="29" t="s">
        <v>854</v>
      </c>
      <c r="C379" s="46"/>
      <c r="D379" t="s">
        <v>608</v>
      </c>
      <c r="E379">
        <f t="shared" si="14"/>
        <v>3</v>
      </c>
      <c r="G379" s="47">
        <f t="shared" si="13"/>
        <v>0.92569444444444438</v>
      </c>
      <c r="H379" s="47"/>
    </row>
    <row r="380" spans="1:8" x14ac:dyDescent="0.2">
      <c r="A380"/>
      <c r="B380" s="29" t="s">
        <v>855</v>
      </c>
      <c r="C380" s="46"/>
      <c r="E380" t="e">
        <f t="shared" si="14"/>
        <v>#N/A</v>
      </c>
      <c r="G380" s="47">
        <f t="shared" si="13"/>
        <v>0</v>
      </c>
      <c r="H380" s="47"/>
    </row>
    <row r="381" spans="1:8" ht="28" x14ac:dyDescent="0.2">
      <c r="A381"/>
      <c r="B381" s="29" t="s">
        <v>856</v>
      </c>
      <c r="C381" s="46"/>
      <c r="E381" t="e">
        <f t="shared" si="14"/>
        <v>#N/A</v>
      </c>
      <c r="G381" s="47">
        <f t="shared" si="13"/>
        <v>0</v>
      </c>
      <c r="H381" s="47"/>
    </row>
    <row r="382" spans="1:8" x14ac:dyDescent="0.2">
      <c r="A382"/>
      <c r="B382" s="29" t="s">
        <v>857</v>
      </c>
      <c r="C382" s="46"/>
      <c r="E382" t="e">
        <f t="shared" si="14"/>
        <v>#N/A</v>
      </c>
      <c r="G382" s="47">
        <f t="shared" si="13"/>
        <v>0</v>
      </c>
      <c r="H382" s="47"/>
    </row>
    <row r="383" spans="1:8" x14ac:dyDescent="0.2">
      <c r="A383"/>
      <c r="B383" s="29" t="s">
        <v>858</v>
      </c>
      <c r="C383" s="50"/>
      <c r="E383" t="e">
        <f t="shared" si="14"/>
        <v>#N/A</v>
      </c>
      <c r="G383" s="47">
        <f t="shared" si="13"/>
        <v>0</v>
      </c>
      <c r="H383" s="47"/>
    </row>
    <row r="384" spans="1:8" x14ac:dyDescent="0.2">
      <c r="A384"/>
      <c r="B384" s="29" t="s">
        <v>859</v>
      </c>
      <c r="C384" s="50"/>
      <c r="E384" t="e">
        <f t="shared" si="14"/>
        <v>#N/A</v>
      </c>
      <c r="G384" s="47">
        <f t="shared" si="13"/>
        <v>0</v>
      </c>
      <c r="H384" s="47"/>
    </row>
    <row r="385" spans="1:8" x14ac:dyDescent="0.2">
      <c r="A385"/>
      <c r="B385" s="29" t="s">
        <v>860</v>
      </c>
      <c r="C385" s="50"/>
      <c r="E385" t="e">
        <f t="shared" si="14"/>
        <v>#N/A</v>
      </c>
      <c r="G385" s="47">
        <f t="shared" si="13"/>
        <v>0</v>
      </c>
      <c r="H385" s="47"/>
    </row>
    <row r="386" spans="1:8" x14ac:dyDescent="0.2">
      <c r="A386"/>
      <c r="B386" s="29" t="s">
        <v>861</v>
      </c>
      <c r="C386" s="50"/>
      <c r="E386" t="e">
        <f t="shared" si="14"/>
        <v>#N/A</v>
      </c>
      <c r="G386" s="47">
        <f t="shared" si="13"/>
        <v>0</v>
      </c>
      <c r="H386" s="47"/>
    </row>
    <row r="387" spans="1:8" x14ac:dyDescent="0.2">
      <c r="A387"/>
      <c r="B387" s="29"/>
      <c r="C387" s="50"/>
      <c r="E387" t="e">
        <f t="shared" si="14"/>
        <v>#N/A</v>
      </c>
      <c r="G387" s="47">
        <f t="shared" si="13"/>
        <v>0</v>
      </c>
      <c r="H387" s="47"/>
    </row>
    <row r="388" spans="1:8" x14ac:dyDescent="0.2">
      <c r="A388"/>
      <c r="B388" s="29" t="s">
        <v>862</v>
      </c>
      <c r="C388" s="50"/>
      <c r="E388" t="e">
        <f t="shared" si="14"/>
        <v>#N/A</v>
      </c>
      <c r="G388" s="47">
        <f t="shared" si="13"/>
        <v>0</v>
      </c>
      <c r="H388" s="47"/>
    </row>
    <row r="389" spans="1:8" x14ac:dyDescent="0.2">
      <c r="A389"/>
      <c r="B389" s="29"/>
      <c r="C389" s="50"/>
      <c r="E389" t="e">
        <f t="shared" si="14"/>
        <v>#N/A</v>
      </c>
      <c r="G389" s="47">
        <f t="shared" si="13"/>
        <v>0</v>
      </c>
      <c r="H389" s="47"/>
    </row>
    <row r="390" spans="1:8" x14ac:dyDescent="0.2">
      <c r="A390"/>
      <c r="B390" s="29" t="s">
        <v>654</v>
      </c>
      <c r="C390" s="50"/>
      <c r="E390" t="e">
        <f t="shared" si="14"/>
        <v>#N/A</v>
      </c>
      <c r="G390" s="47">
        <f t="shared" si="13"/>
        <v>0</v>
      </c>
      <c r="H390" s="47"/>
    </row>
    <row r="391" spans="1:8" x14ac:dyDescent="0.2">
      <c r="A391" s="52"/>
      <c r="B391" s="51" t="s">
        <v>863</v>
      </c>
      <c r="C391" s="50"/>
      <c r="E391" t="e">
        <f t="shared" si="14"/>
        <v>#N/A</v>
      </c>
      <c r="G391" s="47">
        <f t="shared" si="13"/>
        <v>0</v>
      </c>
      <c r="H391" s="47"/>
    </row>
    <row r="392" spans="1:8" x14ac:dyDescent="0.2">
      <c r="A392" s="44"/>
      <c r="B392" s="51" t="s">
        <v>864</v>
      </c>
      <c r="C392" s="50"/>
      <c r="E392" t="e">
        <f t="shared" si="14"/>
        <v>#N/A</v>
      </c>
      <c r="G392" s="47">
        <f t="shared" si="13"/>
        <v>0</v>
      </c>
      <c r="H392" s="47"/>
    </row>
    <row r="393" spans="1:8" x14ac:dyDescent="0.2">
      <c r="A393"/>
      <c r="B393" s="51" t="s">
        <v>865</v>
      </c>
      <c r="C393" s="50"/>
      <c r="E393" t="e">
        <f t="shared" si="14"/>
        <v>#N/A</v>
      </c>
      <c r="G393" s="47">
        <f t="shared" si="13"/>
        <v>0</v>
      </c>
      <c r="H393" s="47"/>
    </row>
    <row r="394" spans="1:8" x14ac:dyDescent="0.2">
      <c r="A394"/>
      <c r="B394" s="51" t="s">
        <v>866</v>
      </c>
      <c r="C394" s="46"/>
      <c r="E394" t="e">
        <f t="shared" si="14"/>
        <v>#N/A</v>
      </c>
      <c r="G394" s="47">
        <f t="shared" si="13"/>
        <v>0</v>
      </c>
      <c r="H394" s="47"/>
    </row>
    <row r="395" spans="1:8" x14ac:dyDescent="0.2">
      <c r="A395"/>
      <c r="B395" s="51" t="s">
        <v>867</v>
      </c>
      <c r="C395" s="46"/>
      <c r="E395" t="e">
        <f t="shared" si="14"/>
        <v>#N/A</v>
      </c>
      <c r="G395" s="47">
        <f t="shared" si="13"/>
        <v>0</v>
      </c>
      <c r="H395" s="47"/>
    </row>
    <row r="396" spans="1:8" ht="30" x14ac:dyDescent="0.2">
      <c r="A396"/>
      <c r="B396" s="51" t="s">
        <v>868</v>
      </c>
      <c r="C396" s="46"/>
      <c r="E396" t="e">
        <f t="shared" si="14"/>
        <v>#N/A</v>
      </c>
      <c r="G396" s="47">
        <f t="shared" si="13"/>
        <v>0</v>
      </c>
      <c r="H396" s="47"/>
    </row>
    <row r="397" spans="1:8" x14ac:dyDescent="0.2">
      <c r="A397"/>
      <c r="B397" s="51" t="s">
        <v>869</v>
      </c>
      <c r="C397" s="50"/>
      <c r="E397" t="e">
        <f t="shared" si="14"/>
        <v>#N/A</v>
      </c>
      <c r="G397" s="47">
        <f t="shared" si="13"/>
        <v>0</v>
      </c>
      <c r="H397" s="47"/>
    </row>
    <row r="398" spans="1:8" ht="30" x14ac:dyDescent="0.2">
      <c r="A398"/>
      <c r="B398" s="51" t="s">
        <v>870</v>
      </c>
      <c r="C398" s="46"/>
      <c r="E398" t="e">
        <f t="shared" si="14"/>
        <v>#N/A</v>
      </c>
      <c r="G398" s="47">
        <f t="shared" si="13"/>
        <v>0</v>
      </c>
      <c r="H398" s="47"/>
    </row>
    <row r="399" spans="1:8" x14ac:dyDescent="0.2">
      <c r="A399"/>
      <c r="B399" s="51" t="s">
        <v>871</v>
      </c>
      <c r="C399" s="46"/>
      <c r="E399" t="e">
        <f t="shared" si="14"/>
        <v>#N/A</v>
      </c>
      <c r="G399" s="47">
        <f t="shared" ref="G399:G461" si="15">A399</f>
        <v>0</v>
      </c>
      <c r="H399" s="47"/>
    </row>
    <row r="400" spans="1:8" x14ac:dyDescent="0.2">
      <c r="A400"/>
      <c r="B400" s="51" t="s">
        <v>872</v>
      </c>
      <c r="C400" s="46"/>
      <c r="E400" t="e">
        <f t="shared" si="14"/>
        <v>#N/A</v>
      </c>
      <c r="G400" s="47">
        <f t="shared" si="15"/>
        <v>0</v>
      </c>
      <c r="H400" s="47"/>
    </row>
    <row r="401" spans="1:8" x14ac:dyDescent="0.2">
      <c r="A401"/>
      <c r="B401" s="51" t="s">
        <v>873</v>
      </c>
      <c r="C401" s="50"/>
      <c r="E401" t="e">
        <f t="shared" ref="E401:E464" si="16">VLOOKUP(D401,$R$7:$T$13,3,0)</f>
        <v>#N/A</v>
      </c>
      <c r="G401" s="47">
        <f t="shared" si="15"/>
        <v>0</v>
      </c>
      <c r="H401" s="47"/>
    </row>
    <row r="402" spans="1:8" x14ac:dyDescent="0.2">
      <c r="A402"/>
      <c r="B402" s="51" t="s">
        <v>874</v>
      </c>
      <c r="C402" s="50"/>
      <c r="E402" t="e">
        <f t="shared" si="16"/>
        <v>#N/A</v>
      </c>
      <c r="G402" s="47">
        <f t="shared" si="15"/>
        <v>0</v>
      </c>
      <c r="H402" s="47"/>
    </row>
    <row r="403" spans="1:8" x14ac:dyDescent="0.2">
      <c r="A403"/>
      <c r="B403" s="51" t="s">
        <v>875</v>
      </c>
      <c r="C403" s="50"/>
      <c r="E403" t="e">
        <f t="shared" si="16"/>
        <v>#N/A</v>
      </c>
      <c r="G403" s="47">
        <f t="shared" si="15"/>
        <v>0</v>
      </c>
      <c r="H403" s="47"/>
    </row>
    <row r="404" spans="1:8" x14ac:dyDescent="0.2">
      <c r="A404"/>
      <c r="B404" s="51" t="s">
        <v>876</v>
      </c>
      <c r="C404" s="50"/>
      <c r="E404" t="e">
        <f t="shared" si="16"/>
        <v>#N/A</v>
      </c>
      <c r="G404" s="47">
        <f t="shared" si="15"/>
        <v>0</v>
      </c>
      <c r="H404" s="47"/>
    </row>
    <row r="405" spans="1:8" x14ac:dyDescent="0.2">
      <c r="A405"/>
      <c r="B405" s="51" t="s">
        <v>877</v>
      </c>
      <c r="C405" s="50"/>
      <c r="E405" t="e">
        <f t="shared" si="16"/>
        <v>#N/A</v>
      </c>
      <c r="G405" s="47">
        <f t="shared" si="15"/>
        <v>0</v>
      </c>
      <c r="H405" s="47"/>
    </row>
    <row r="406" spans="1:8" x14ac:dyDescent="0.2">
      <c r="A406"/>
      <c r="B406" s="51" t="s">
        <v>878</v>
      </c>
      <c r="C406" s="50"/>
      <c r="E406" t="e">
        <f t="shared" si="16"/>
        <v>#N/A</v>
      </c>
      <c r="G406" s="47">
        <f t="shared" si="15"/>
        <v>0</v>
      </c>
      <c r="H406" s="47"/>
    </row>
    <row r="407" spans="1:8" x14ac:dyDescent="0.2">
      <c r="A407"/>
      <c r="B407" s="51" t="s">
        <v>879</v>
      </c>
      <c r="C407" s="50"/>
      <c r="E407" t="e">
        <f t="shared" si="16"/>
        <v>#N/A</v>
      </c>
      <c r="G407" s="47">
        <f t="shared" si="15"/>
        <v>0</v>
      </c>
      <c r="H407" s="47"/>
    </row>
    <row r="408" spans="1:8" x14ac:dyDescent="0.2">
      <c r="B408" s="51" t="s">
        <v>880</v>
      </c>
      <c r="C408" s="54"/>
      <c r="E408" t="e">
        <f t="shared" si="16"/>
        <v>#N/A</v>
      </c>
      <c r="G408" s="47">
        <f t="shared" si="15"/>
        <v>0</v>
      </c>
      <c r="H408" s="47"/>
    </row>
    <row r="409" spans="1:8" x14ac:dyDescent="0.2">
      <c r="B409" s="51" t="s">
        <v>881</v>
      </c>
      <c r="C409" s="50"/>
      <c r="E409" t="e">
        <f t="shared" si="16"/>
        <v>#N/A</v>
      </c>
      <c r="G409" s="47">
        <f t="shared" si="15"/>
        <v>0</v>
      </c>
      <c r="H409" s="47"/>
    </row>
    <row r="410" spans="1:8" x14ac:dyDescent="0.2">
      <c r="B410" s="51" t="s">
        <v>882</v>
      </c>
      <c r="C410" s="50"/>
      <c r="E410" t="e">
        <f t="shared" si="16"/>
        <v>#N/A</v>
      </c>
      <c r="G410" s="47">
        <f t="shared" si="15"/>
        <v>0</v>
      </c>
      <c r="H410" s="47"/>
    </row>
    <row r="411" spans="1:8" x14ac:dyDescent="0.2">
      <c r="B411" s="51" t="s">
        <v>883</v>
      </c>
      <c r="C411" s="50"/>
      <c r="E411" t="e">
        <f t="shared" si="16"/>
        <v>#N/A</v>
      </c>
      <c r="G411" s="47">
        <f t="shared" si="15"/>
        <v>0</v>
      </c>
    </row>
    <row r="412" spans="1:8" ht="30" x14ac:dyDescent="0.2">
      <c r="B412" s="51" t="s">
        <v>884</v>
      </c>
      <c r="C412" s="50"/>
      <c r="E412" t="e">
        <f t="shared" si="16"/>
        <v>#N/A</v>
      </c>
      <c r="G412" s="47">
        <f t="shared" si="15"/>
        <v>0</v>
      </c>
    </row>
    <row r="413" spans="1:8" x14ac:dyDescent="0.2">
      <c r="B413" s="51" t="s">
        <v>885</v>
      </c>
      <c r="C413" s="50"/>
      <c r="E413" t="e">
        <f t="shared" si="16"/>
        <v>#N/A</v>
      </c>
      <c r="G413" s="47">
        <f t="shared" si="15"/>
        <v>0</v>
      </c>
    </row>
    <row r="414" spans="1:8" x14ac:dyDescent="0.2">
      <c r="B414" s="51" t="s">
        <v>886</v>
      </c>
      <c r="C414" s="50"/>
      <c r="E414" t="e">
        <f t="shared" si="16"/>
        <v>#N/A</v>
      </c>
      <c r="G414" s="47">
        <f t="shared" si="15"/>
        <v>0</v>
      </c>
      <c r="H414" s="47"/>
    </row>
    <row r="415" spans="1:8" ht="30" x14ac:dyDescent="0.2">
      <c r="B415" s="51" t="s">
        <v>887</v>
      </c>
      <c r="C415" s="50"/>
      <c r="E415" t="e">
        <f t="shared" si="16"/>
        <v>#N/A</v>
      </c>
      <c r="G415" s="47">
        <f t="shared" si="15"/>
        <v>0</v>
      </c>
      <c r="H415" s="47"/>
    </row>
    <row r="416" spans="1:8" x14ac:dyDescent="0.2">
      <c r="B416" s="51" t="s">
        <v>888</v>
      </c>
      <c r="C416" s="50"/>
      <c r="E416" t="e">
        <f t="shared" si="16"/>
        <v>#N/A</v>
      </c>
      <c r="G416" s="47">
        <f t="shared" si="15"/>
        <v>0</v>
      </c>
      <c r="H416" s="47"/>
    </row>
    <row r="417" spans="1:8" x14ac:dyDescent="0.2">
      <c r="B417" s="51" t="s">
        <v>889</v>
      </c>
      <c r="C417" s="50"/>
      <c r="E417" t="e">
        <f t="shared" si="16"/>
        <v>#N/A</v>
      </c>
      <c r="G417" s="47">
        <f t="shared" si="15"/>
        <v>0</v>
      </c>
      <c r="H417" s="47"/>
    </row>
    <row r="418" spans="1:8" x14ac:dyDescent="0.2">
      <c r="B418" s="51"/>
      <c r="C418" s="50"/>
      <c r="E418" t="e">
        <f t="shared" si="16"/>
        <v>#N/A</v>
      </c>
      <c r="G418" s="47">
        <f t="shared" si="15"/>
        <v>0</v>
      </c>
      <c r="H418" s="47"/>
    </row>
    <row r="419" spans="1:8" x14ac:dyDescent="0.2">
      <c r="B419" s="51" t="s">
        <v>890</v>
      </c>
      <c r="C419" s="50"/>
      <c r="E419" t="e">
        <f t="shared" si="16"/>
        <v>#N/A</v>
      </c>
      <c r="G419" s="47">
        <f t="shared" si="15"/>
        <v>0</v>
      </c>
      <c r="H419" s="47"/>
    </row>
    <row r="420" spans="1:8" x14ac:dyDescent="0.2">
      <c r="B420" s="29"/>
      <c r="C420" s="46"/>
      <c r="E420" t="e">
        <f t="shared" si="16"/>
        <v>#N/A</v>
      </c>
      <c r="G420" s="47">
        <f t="shared" si="15"/>
        <v>0</v>
      </c>
      <c r="H420" s="47"/>
    </row>
    <row r="421" spans="1:8" x14ac:dyDescent="0.2">
      <c r="A421"/>
      <c r="B421" s="29" t="s">
        <v>891</v>
      </c>
      <c r="C421" s="46"/>
      <c r="E421" t="e">
        <f t="shared" si="16"/>
        <v>#N/A</v>
      </c>
      <c r="G421" s="47">
        <f t="shared" si="15"/>
        <v>0</v>
      </c>
      <c r="H421" s="47"/>
    </row>
    <row r="422" spans="1:8" x14ac:dyDescent="0.2">
      <c r="A422"/>
      <c r="B422" s="29"/>
      <c r="C422" s="50"/>
      <c r="E422" t="e">
        <f t="shared" si="16"/>
        <v>#N/A</v>
      </c>
      <c r="G422" s="47">
        <f t="shared" si="15"/>
        <v>0</v>
      </c>
      <c r="H422" s="47"/>
    </row>
    <row r="423" spans="1:8" x14ac:dyDescent="0.2">
      <c r="A423"/>
      <c r="B423" s="29" t="s">
        <v>892</v>
      </c>
      <c r="C423" s="50"/>
      <c r="E423" t="e">
        <f t="shared" si="16"/>
        <v>#N/A</v>
      </c>
      <c r="G423" s="47">
        <f t="shared" si="15"/>
        <v>0</v>
      </c>
      <c r="H423" s="47"/>
    </row>
    <row r="424" spans="1:8" x14ac:dyDescent="0.2">
      <c r="A424"/>
      <c r="B424" s="29"/>
      <c r="C424" s="50"/>
      <c r="E424" t="e">
        <f t="shared" si="16"/>
        <v>#N/A</v>
      </c>
      <c r="G424" s="47">
        <f t="shared" si="15"/>
        <v>0</v>
      </c>
      <c r="H424" s="47"/>
    </row>
    <row r="425" spans="1:8" x14ac:dyDescent="0.2">
      <c r="A425"/>
      <c r="B425" s="29" t="s">
        <v>893</v>
      </c>
      <c r="C425" s="50"/>
      <c r="E425" t="e">
        <f t="shared" si="16"/>
        <v>#N/A</v>
      </c>
      <c r="G425" s="47">
        <f t="shared" si="15"/>
        <v>0</v>
      </c>
      <c r="H425" s="47"/>
    </row>
    <row r="426" spans="1:8" x14ac:dyDescent="0.2">
      <c r="A426"/>
      <c r="B426" s="29"/>
      <c r="C426" s="50"/>
      <c r="E426" t="e">
        <f t="shared" si="16"/>
        <v>#N/A</v>
      </c>
      <c r="G426" s="47">
        <f t="shared" si="15"/>
        <v>0</v>
      </c>
      <c r="H426" s="47"/>
    </row>
    <row r="427" spans="1:8" x14ac:dyDescent="0.2">
      <c r="A427"/>
      <c r="B427" s="29" t="s">
        <v>894</v>
      </c>
      <c r="C427" s="50"/>
      <c r="E427" t="e">
        <f t="shared" si="16"/>
        <v>#N/A</v>
      </c>
      <c r="G427" s="47">
        <f t="shared" si="15"/>
        <v>0</v>
      </c>
      <c r="H427" s="47"/>
    </row>
    <row r="428" spans="1:8" x14ac:dyDescent="0.2">
      <c r="A428"/>
      <c r="B428" s="29" t="s">
        <v>895</v>
      </c>
      <c r="C428" s="46"/>
      <c r="E428" t="e">
        <f t="shared" si="16"/>
        <v>#N/A</v>
      </c>
      <c r="G428" s="47">
        <f t="shared" si="15"/>
        <v>0</v>
      </c>
      <c r="H428" s="47"/>
    </row>
    <row r="429" spans="1:8" x14ac:dyDescent="0.2">
      <c r="A429"/>
      <c r="B429" s="29" t="s">
        <v>896</v>
      </c>
      <c r="C429" s="46"/>
      <c r="E429" t="e">
        <f t="shared" si="16"/>
        <v>#N/A</v>
      </c>
      <c r="G429" s="47">
        <f t="shared" si="15"/>
        <v>0</v>
      </c>
      <c r="H429" s="47"/>
    </row>
    <row r="430" spans="1:8" x14ac:dyDescent="0.2">
      <c r="A430"/>
      <c r="B430" s="29" t="s">
        <v>897</v>
      </c>
      <c r="C430" s="50"/>
      <c r="E430" t="e">
        <f t="shared" si="16"/>
        <v>#N/A</v>
      </c>
      <c r="G430" s="47">
        <f t="shared" si="15"/>
        <v>0</v>
      </c>
      <c r="H430" s="47"/>
    </row>
    <row r="431" spans="1:8" x14ac:dyDescent="0.2">
      <c r="A431"/>
      <c r="B431" s="29" t="s">
        <v>898</v>
      </c>
      <c r="C431" s="50"/>
      <c r="E431" t="e">
        <f t="shared" si="16"/>
        <v>#N/A</v>
      </c>
      <c r="G431" s="47">
        <f t="shared" si="15"/>
        <v>0</v>
      </c>
      <c r="H431" s="47"/>
    </row>
    <row r="432" spans="1:8" x14ac:dyDescent="0.2">
      <c r="A432"/>
      <c r="B432" s="29" t="s">
        <v>899</v>
      </c>
      <c r="C432" s="46"/>
      <c r="E432" t="e">
        <f t="shared" si="16"/>
        <v>#N/A</v>
      </c>
      <c r="G432" s="47">
        <f t="shared" si="15"/>
        <v>0</v>
      </c>
    </row>
    <row r="433" spans="1:8" x14ac:dyDescent="0.2">
      <c r="A433"/>
      <c r="B433" s="29" t="s">
        <v>900</v>
      </c>
      <c r="C433" s="46"/>
      <c r="E433" t="e">
        <f t="shared" si="16"/>
        <v>#N/A</v>
      </c>
      <c r="G433" s="47">
        <f t="shared" si="15"/>
        <v>0</v>
      </c>
      <c r="H433" s="47"/>
    </row>
    <row r="434" spans="1:8" x14ac:dyDescent="0.2">
      <c r="A434"/>
      <c r="B434" s="29" t="s">
        <v>901</v>
      </c>
      <c r="C434" s="54"/>
      <c r="E434" t="e">
        <f t="shared" si="16"/>
        <v>#N/A</v>
      </c>
      <c r="G434" s="47">
        <f t="shared" si="15"/>
        <v>0</v>
      </c>
      <c r="H434" s="47"/>
    </row>
    <row r="435" spans="1:8" x14ac:dyDescent="0.2">
      <c r="A435"/>
      <c r="B435" s="29"/>
      <c r="C435" s="54"/>
      <c r="E435" t="e">
        <f t="shared" si="16"/>
        <v>#N/A</v>
      </c>
      <c r="G435" s="47">
        <f t="shared" si="15"/>
        <v>0</v>
      </c>
      <c r="H435" s="47"/>
    </row>
    <row r="436" spans="1:8" x14ac:dyDescent="0.2">
      <c r="A436"/>
      <c r="B436" s="29" t="s">
        <v>902</v>
      </c>
      <c r="C436" s="55"/>
      <c r="E436" t="e">
        <f t="shared" si="16"/>
        <v>#N/A</v>
      </c>
      <c r="G436" s="47">
        <f t="shared" si="15"/>
        <v>0</v>
      </c>
      <c r="H436" s="47"/>
    </row>
    <row r="437" spans="1:8" x14ac:dyDescent="0.2">
      <c r="B437" s="29"/>
      <c r="C437" s="46"/>
      <c r="E437" t="e">
        <f t="shared" si="16"/>
        <v>#N/A</v>
      </c>
      <c r="G437" s="47">
        <f t="shared" si="15"/>
        <v>0</v>
      </c>
      <c r="H437" s="47"/>
    </row>
    <row r="438" spans="1:8" x14ac:dyDescent="0.2">
      <c r="B438" s="29" t="s">
        <v>903</v>
      </c>
      <c r="C438" s="46"/>
      <c r="E438" t="e">
        <f t="shared" si="16"/>
        <v>#N/A</v>
      </c>
      <c r="G438" s="47">
        <f t="shared" si="15"/>
        <v>0</v>
      </c>
      <c r="H438" s="47"/>
    </row>
    <row r="439" spans="1:8" x14ac:dyDescent="0.2">
      <c r="B439" s="29"/>
      <c r="C439" s="46"/>
      <c r="E439" t="e">
        <f t="shared" si="16"/>
        <v>#N/A</v>
      </c>
      <c r="G439" s="47">
        <f t="shared" si="15"/>
        <v>0</v>
      </c>
      <c r="H439" s="47"/>
    </row>
    <row r="440" spans="1:8" x14ac:dyDescent="0.2">
      <c r="B440" s="29" t="s">
        <v>622</v>
      </c>
      <c r="C440" s="46"/>
      <c r="E440" t="e">
        <f t="shared" si="16"/>
        <v>#N/A</v>
      </c>
      <c r="G440" s="47">
        <f t="shared" si="15"/>
        <v>0</v>
      </c>
      <c r="H440" s="47"/>
    </row>
    <row r="441" spans="1:8" x14ac:dyDescent="0.2">
      <c r="B441" s="51" t="s">
        <v>904</v>
      </c>
      <c r="C441" s="46"/>
      <c r="E441" t="e">
        <f t="shared" si="16"/>
        <v>#N/A</v>
      </c>
      <c r="G441" s="47">
        <f t="shared" si="15"/>
        <v>0</v>
      </c>
      <c r="H441" s="47"/>
    </row>
    <row r="442" spans="1:8" x14ac:dyDescent="0.2">
      <c r="B442" s="51" t="s">
        <v>905</v>
      </c>
      <c r="C442" s="46"/>
      <c r="E442" t="e">
        <f t="shared" si="16"/>
        <v>#N/A</v>
      </c>
      <c r="G442" s="47">
        <f t="shared" si="15"/>
        <v>0</v>
      </c>
      <c r="H442" s="47"/>
    </row>
    <row r="443" spans="1:8" x14ac:dyDescent="0.2">
      <c r="B443" s="51" t="s">
        <v>906</v>
      </c>
      <c r="C443" s="46"/>
      <c r="E443" t="e">
        <f t="shared" si="16"/>
        <v>#N/A</v>
      </c>
      <c r="G443" s="47">
        <f t="shared" si="15"/>
        <v>0</v>
      </c>
      <c r="H443" s="47"/>
    </row>
    <row r="444" spans="1:8" x14ac:dyDescent="0.2">
      <c r="B444" s="51" t="s">
        <v>1109</v>
      </c>
      <c r="C444" s="46"/>
      <c r="E444" t="e">
        <f t="shared" si="16"/>
        <v>#N/A</v>
      </c>
      <c r="G444" s="47">
        <f t="shared" si="15"/>
        <v>0</v>
      </c>
      <c r="H444" s="47"/>
    </row>
    <row r="445" spans="1:8" x14ac:dyDescent="0.2">
      <c r="B445" s="51" t="s">
        <v>907</v>
      </c>
      <c r="C445" s="46"/>
      <c r="E445" t="e">
        <f t="shared" si="16"/>
        <v>#N/A</v>
      </c>
      <c r="G445" s="47">
        <f t="shared" si="15"/>
        <v>0</v>
      </c>
      <c r="H445" s="47"/>
    </row>
    <row r="446" spans="1:8" x14ac:dyDescent="0.2">
      <c r="B446" s="29"/>
      <c r="C446" s="46"/>
      <c r="E446" t="e">
        <f t="shared" si="16"/>
        <v>#N/A</v>
      </c>
      <c r="G446" s="47">
        <f t="shared" si="15"/>
        <v>0</v>
      </c>
      <c r="H446" s="47"/>
    </row>
    <row r="447" spans="1:8" x14ac:dyDescent="0.2">
      <c r="B447" s="29" t="s">
        <v>908</v>
      </c>
      <c r="C447" s="46"/>
      <c r="E447" t="e">
        <f t="shared" si="16"/>
        <v>#N/A</v>
      </c>
      <c r="G447" s="47">
        <f t="shared" si="15"/>
        <v>0</v>
      </c>
      <c r="H447" s="47"/>
    </row>
    <row r="448" spans="1:8" x14ac:dyDescent="0.2">
      <c r="B448" s="29"/>
      <c r="C448" s="46"/>
      <c r="E448" t="e">
        <f t="shared" si="16"/>
        <v>#N/A</v>
      </c>
      <c r="G448" s="47">
        <f t="shared" si="15"/>
        <v>0</v>
      </c>
      <c r="H448" s="47"/>
    </row>
    <row r="449" spans="1:8" x14ac:dyDescent="0.2">
      <c r="B449" s="29" t="s">
        <v>909</v>
      </c>
      <c r="C449" s="46"/>
      <c r="E449" t="e">
        <f t="shared" si="16"/>
        <v>#N/A</v>
      </c>
      <c r="G449" s="47">
        <f t="shared" si="15"/>
        <v>0</v>
      </c>
      <c r="H449" s="47"/>
    </row>
    <row r="450" spans="1:8" x14ac:dyDescent="0.2">
      <c r="B450" s="29"/>
      <c r="C450" s="46"/>
      <c r="E450" t="e">
        <f t="shared" si="16"/>
        <v>#N/A</v>
      </c>
      <c r="G450" s="47">
        <f t="shared" si="15"/>
        <v>0</v>
      </c>
      <c r="H450" s="47"/>
    </row>
    <row r="451" spans="1:8" x14ac:dyDescent="0.2">
      <c r="B451" s="29" t="s">
        <v>342</v>
      </c>
      <c r="C451" s="46"/>
      <c r="E451" t="e">
        <f t="shared" si="16"/>
        <v>#N/A</v>
      </c>
      <c r="G451" s="47">
        <f t="shared" si="15"/>
        <v>0</v>
      </c>
      <c r="H451" s="47"/>
    </row>
    <row r="452" spans="1:8" ht="28" x14ac:dyDescent="0.2">
      <c r="B452" s="29" t="s">
        <v>910</v>
      </c>
      <c r="C452" s="46"/>
      <c r="E452" t="e">
        <f t="shared" si="16"/>
        <v>#N/A</v>
      </c>
      <c r="G452" s="47">
        <f t="shared" si="15"/>
        <v>0</v>
      </c>
      <c r="H452" s="47"/>
    </row>
    <row r="453" spans="1:8" x14ac:dyDescent="0.2">
      <c r="A453"/>
      <c r="B453" s="29" t="s">
        <v>911</v>
      </c>
      <c r="C453" s="46"/>
      <c r="E453" t="e">
        <f t="shared" si="16"/>
        <v>#N/A</v>
      </c>
      <c r="G453" s="47">
        <f t="shared" si="15"/>
        <v>0</v>
      </c>
      <c r="H453" s="47"/>
    </row>
    <row r="454" spans="1:8" x14ac:dyDescent="0.2">
      <c r="A454"/>
      <c r="B454" s="29" t="s">
        <v>912</v>
      </c>
      <c r="C454" s="46"/>
      <c r="E454" t="e">
        <f t="shared" si="16"/>
        <v>#N/A</v>
      </c>
      <c r="G454" s="47">
        <f t="shared" si="15"/>
        <v>0</v>
      </c>
      <c r="H454" s="47"/>
    </row>
    <row r="455" spans="1:8" x14ac:dyDescent="0.2">
      <c r="A455"/>
      <c r="B455" s="29" t="s">
        <v>913</v>
      </c>
      <c r="C455" s="46"/>
      <c r="E455" t="e">
        <f t="shared" si="16"/>
        <v>#N/A</v>
      </c>
      <c r="G455" s="47">
        <f t="shared" si="15"/>
        <v>0</v>
      </c>
      <c r="H455" s="47"/>
    </row>
    <row r="456" spans="1:8" x14ac:dyDescent="0.2">
      <c r="A456"/>
      <c r="B456" s="29" t="s">
        <v>914</v>
      </c>
      <c r="C456" s="46"/>
      <c r="E456" t="e">
        <f t="shared" si="16"/>
        <v>#N/A</v>
      </c>
      <c r="G456" s="47">
        <f t="shared" si="15"/>
        <v>0</v>
      </c>
      <c r="H456" s="47"/>
    </row>
    <row r="457" spans="1:8" x14ac:dyDescent="0.2">
      <c r="A457" s="44">
        <v>1.1208333333333333</v>
      </c>
      <c r="B457" s="29" t="s">
        <v>915</v>
      </c>
      <c r="C457" s="46"/>
      <c r="D457" t="s">
        <v>616</v>
      </c>
      <c r="E457">
        <f t="shared" si="16"/>
        <v>7</v>
      </c>
      <c r="G457" s="47">
        <f t="shared" si="15"/>
        <v>1.1208333333333333</v>
      </c>
      <c r="H457" s="47"/>
    </row>
    <row r="458" spans="1:8" x14ac:dyDescent="0.2">
      <c r="A458"/>
      <c r="B458" s="29" t="s">
        <v>916</v>
      </c>
      <c r="C458" s="46"/>
      <c r="E458" t="e">
        <f t="shared" si="16"/>
        <v>#N/A</v>
      </c>
      <c r="G458" s="47">
        <f t="shared" si="15"/>
        <v>0</v>
      </c>
      <c r="H458" s="47"/>
    </row>
    <row r="459" spans="1:8" x14ac:dyDescent="0.2">
      <c r="A459"/>
      <c r="B459" s="29" t="s">
        <v>917</v>
      </c>
      <c r="C459" s="46"/>
      <c r="E459" t="e">
        <f t="shared" si="16"/>
        <v>#N/A</v>
      </c>
      <c r="G459" s="47">
        <f t="shared" si="15"/>
        <v>0</v>
      </c>
      <c r="H459" s="47"/>
    </row>
    <row r="460" spans="1:8" x14ac:dyDescent="0.2">
      <c r="A460" s="11"/>
      <c r="B460" s="29" t="s">
        <v>918</v>
      </c>
      <c r="C460" s="50"/>
      <c r="E460" t="e">
        <f t="shared" si="16"/>
        <v>#N/A</v>
      </c>
      <c r="G460" s="47">
        <f t="shared" si="15"/>
        <v>0</v>
      </c>
      <c r="H460" s="47"/>
    </row>
    <row r="461" spans="1:8" x14ac:dyDescent="0.2">
      <c r="A461" s="44">
        <v>1.1312499999999999</v>
      </c>
      <c r="B461" s="29" t="s">
        <v>919</v>
      </c>
      <c r="C461" s="50"/>
      <c r="D461" t="s">
        <v>608</v>
      </c>
      <c r="E461">
        <f t="shared" si="16"/>
        <v>3</v>
      </c>
      <c r="G461" s="47">
        <f t="shared" si="15"/>
        <v>1.1312499999999999</v>
      </c>
      <c r="H461" s="47"/>
    </row>
    <row r="462" spans="1:8" x14ac:dyDescent="0.2">
      <c r="A462"/>
      <c r="B462" s="29" t="s">
        <v>920</v>
      </c>
      <c r="C462" s="50"/>
      <c r="E462" t="e">
        <f t="shared" si="16"/>
        <v>#N/A</v>
      </c>
      <c r="G462" s="47">
        <f t="shared" ref="G462:G498" si="17">A462</f>
        <v>0</v>
      </c>
      <c r="H462" s="47"/>
    </row>
    <row r="463" spans="1:8" x14ac:dyDescent="0.2">
      <c r="A463"/>
      <c r="B463" s="29" t="s">
        <v>921</v>
      </c>
      <c r="C463" s="50"/>
      <c r="E463" t="e">
        <f t="shared" si="16"/>
        <v>#N/A</v>
      </c>
      <c r="G463" s="47">
        <f t="shared" si="17"/>
        <v>0</v>
      </c>
      <c r="H463" s="47"/>
    </row>
    <row r="464" spans="1:8" x14ac:dyDescent="0.2">
      <c r="A464"/>
      <c r="B464" s="29" t="s">
        <v>922</v>
      </c>
      <c r="C464" s="50"/>
      <c r="E464" t="e">
        <f t="shared" si="16"/>
        <v>#N/A</v>
      </c>
      <c r="G464" s="47">
        <f t="shared" si="17"/>
        <v>0</v>
      </c>
      <c r="H464" s="47"/>
    </row>
    <row r="465" spans="1:8" x14ac:dyDescent="0.2">
      <c r="A465"/>
      <c r="B465" s="29" t="s">
        <v>923</v>
      </c>
      <c r="C465" s="50"/>
      <c r="E465" t="e">
        <f t="shared" ref="E465:E528" si="18">VLOOKUP(D465,$R$7:$T$13,3,0)</f>
        <v>#N/A</v>
      </c>
      <c r="G465" s="47">
        <f t="shared" si="17"/>
        <v>0</v>
      </c>
      <c r="H465" s="47"/>
    </row>
    <row r="466" spans="1:8" x14ac:dyDescent="0.2">
      <c r="B466" s="29" t="s">
        <v>924</v>
      </c>
      <c r="C466" s="50"/>
      <c r="E466" t="e">
        <f t="shared" si="18"/>
        <v>#N/A</v>
      </c>
      <c r="G466" s="47">
        <f t="shared" si="17"/>
        <v>0</v>
      </c>
      <c r="H466" s="47"/>
    </row>
    <row r="467" spans="1:8" x14ac:dyDescent="0.2">
      <c r="B467" s="29" t="s">
        <v>925</v>
      </c>
      <c r="C467" s="50"/>
      <c r="E467" t="e">
        <f t="shared" si="18"/>
        <v>#N/A</v>
      </c>
      <c r="G467" s="47">
        <f t="shared" si="17"/>
        <v>0</v>
      </c>
      <c r="H467" s="47"/>
    </row>
    <row r="468" spans="1:8" x14ac:dyDescent="0.2">
      <c r="A468" s="47">
        <v>1.1402777777777777</v>
      </c>
      <c r="B468" s="29" t="s">
        <v>926</v>
      </c>
      <c r="C468" s="50"/>
      <c r="D468" t="s">
        <v>608</v>
      </c>
      <c r="E468">
        <f t="shared" si="18"/>
        <v>3</v>
      </c>
      <c r="G468" s="47">
        <f t="shared" si="17"/>
        <v>1.1402777777777777</v>
      </c>
      <c r="H468" s="47"/>
    </row>
    <row r="469" spans="1:8" x14ac:dyDescent="0.2">
      <c r="B469" s="29" t="s">
        <v>927</v>
      </c>
      <c r="C469" s="46"/>
      <c r="E469" t="e">
        <f t="shared" si="18"/>
        <v>#N/A</v>
      </c>
      <c r="G469" s="47">
        <f t="shared" si="17"/>
        <v>0</v>
      </c>
      <c r="H469" s="47"/>
    </row>
    <row r="470" spans="1:8" x14ac:dyDescent="0.2">
      <c r="A470" s="47">
        <v>1.1451388888888889</v>
      </c>
      <c r="B470" s="29" t="s">
        <v>928</v>
      </c>
      <c r="C470" s="46"/>
      <c r="D470" t="s">
        <v>608</v>
      </c>
      <c r="E470">
        <f t="shared" si="18"/>
        <v>3</v>
      </c>
      <c r="G470" s="47">
        <f t="shared" si="17"/>
        <v>1.1451388888888889</v>
      </c>
      <c r="H470" s="47"/>
    </row>
    <row r="471" spans="1:8" x14ac:dyDescent="0.2">
      <c r="B471" s="29"/>
      <c r="C471" s="46"/>
      <c r="E471" t="e">
        <f t="shared" si="18"/>
        <v>#N/A</v>
      </c>
      <c r="G471" s="47">
        <f t="shared" si="17"/>
        <v>0</v>
      </c>
      <c r="H471" s="47"/>
    </row>
    <row r="472" spans="1:8" x14ac:dyDescent="0.2">
      <c r="B472" s="29" t="s">
        <v>929</v>
      </c>
      <c r="C472" s="46"/>
      <c r="E472" t="e">
        <f t="shared" si="18"/>
        <v>#N/A</v>
      </c>
      <c r="G472" s="47">
        <f t="shared" si="17"/>
        <v>0</v>
      </c>
      <c r="H472" s="47"/>
    </row>
    <row r="473" spans="1:8" x14ac:dyDescent="0.2">
      <c r="B473" s="29"/>
      <c r="C473" s="46"/>
      <c r="E473" t="e">
        <f t="shared" si="18"/>
        <v>#N/A</v>
      </c>
      <c r="G473" s="47">
        <f t="shared" si="17"/>
        <v>0</v>
      </c>
      <c r="H473" s="47"/>
    </row>
    <row r="474" spans="1:8" x14ac:dyDescent="0.2">
      <c r="B474" s="29" t="s">
        <v>930</v>
      </c>
      <c r="C474" s="46"/>
      <c r="E474" t="e">
        <f t="shared" si="18"/>
        <v>#N/A</v>
      </c>
      <c r="G474" s="47">
        <f t="shared" si="17"/>
        <v>0</v>
      </c>
      <c r="H474" s="47"/>
    </row>
    <row r="475" spans="1:8" x14ac:dyDescent="0.2">
      <c r="B475" s="29"/>
      <c r="C475" s="50"/>
      <c r="E475" t="e">
        <f t="shared" si="18"/>
        <v>#N/A</v>
      </c>
      <c r="G475" s="47">
        <f t="shared" si="17"/>
        <v>0</v>
      </c>
      <c r="H475" s="47"/>
    </row>
    <row r="476" spans="1:8" x14ac:dyDescent="0.2">
      <c r="A476" s="52"/>
      <c r="B476" s="29" t="s">
        <v>931</v>
      </c>
      <c r="C476" s="50"/>
      <c r="E476" t="e">
        <f t="shared" si="18"/>
        <v>#N/A</v>
      </c>
      <c r="G476" s="47">
        <f t="shared" si="17"/>
        <v>0</v>
      </c>
      <c r="H476" s="47"/>
    </row>
    <row r="477" spans="1:8" x14ac:dyDescent="0.2">
      <c r="B477" s="29"/>
      <c r="C477" s="50"/>
      <c r="E477" t="e">
        <f t="shared" si="18"/>
        <v>#N/A</v>
      </c>
      <c r="G477" s="47">
        <f t="shared" si="17"/>
        <v>0</v>
      </c>
      <c r="H477" s="47"/>
    </row>
    <row r="478" spans="1:8" x14ac:dyDescent="0.2">
      <c r="B478" s="29" t="s">
        <v>932</v>
      </c>
      <c r="C478" s="50"/>
      <c r="E478" t="e">
        <f t="shared" si="18"/>
        <v>#N/A</v>
      </c>
      <c r="G478" s="47">
        <f t="shared" si="17"/>
        <v>0</v>
      </c>
      <c r="H478" s="47"/>
    </row>
    <row r="479" spans="1:8" x14ac:dyDescent="0.2">
      <c r="A479"/>
      <c r="B479" s="29"/>
      <c r="C479" s="55"/>
      <c r="E479" t="e">
        <f t="shared" si="18"/>
        <v>#N/A</v>
      </c>
      <c r="G479" s="47">
        <f t="shared" si="17"/>
        <v>0</v>
      </c>
      <c r="H479" s="47"/>
    </row>
    <row r="480" spans="1:8" x14ac:dyDescent="0.2">
      <c r="A480"/>
      <c r="B480" s="29" t="s">
        <v>933</v>
      </c>
      <c r="C480" s="46"/>
      <c r="E480" t="e">
        <f t="shared" si="18"/>
        <v>#N/A</v>
      </c>
      <c r="G480" s="47">
        <f t="shared" si="17"/>
        <v>0</v>
      </c>
      <c r="H480" s="47"/>
    </row>
    <row r="481" spans="1:8" x14ac:dyDescent="0.2">
      <c r="A481"/>
      <c r="B481" s="29"/>
      <c r="C481" s="46"/>
      <c r="E481" t="e">
        <f t="shared" si="18"/>
        <v>#N/A</v>
      </c>
      <c r="G481" s="47">
        <f t="shared" si="17"/>
        <v>0</v>
      </c>
      <c r="H481" s="47"/>
    </row>
    <row r="482" spans="1:8" x14ac:dyDescent="0.2">
      <c r="A482"/>
      <c r="B482" s="29" t="s">
        <v>934</v>
      </c>
      <c r="C482" s="56"/>
      <c r="E482" t="e">
        <f t="shared" si="18"/>
        <v>#N/A</v>
      </c>
      <c r="G482" s="47">
        <f t="shared" si="17"/>
        <v>0</v>
      </c>
      <c r="H482" s="47"/>
    </row>
    <row r="483" spans="1:8" x14ac:dyDescent="0.2">
      <c r="A483"/>
      <c r="B483" s="51" t="s">
        <v>935</v>
      </c>
      <c r="C483" s="56"/>
      <c r="E483" t="e">
        <f t="shared" si="18"/>
        <v>#N/A</v>
      </c>
      <c r="G483" s="47">
        <f t="shared" si="17"/>
        <v>0</v>
      </c>
      <c r="H483" s="47"/>
    </row>
    <row r="484" spans="1:8" x14ac:dyDescent="0.2">
      <c r="A484"/>
      <c r="B484" s="51" t="s">
        <v>936</v>
      </c>
      <c r="C484" s="56"/>
      <c r="E484" t="e">
        <f t="shared" si="18"/>
        <v>#N/A</v>
      </c>
      <c r="G484" s="47">
        <f t="shared" si="17"/>
        <v>0</v>
      </c>
      <c r="H484" s="47"/>
    </row>
    <row r="485" spans="1:8" ht="30" x14ac:dyDescent="0.2">
      <c r="A485" s="67">
        <v>1.2916666666666667</v>
      </c>
      <c r="B485" s="51" t="s">
        <v>937</v>
      </c>
      <c r="C485" s="56"/>
      <c r="D485" t="s">
        <v>608</v>
      </c>
      <c r="E485">
        <f t="shared" si="18"/>
        <v>3</v>
      </c>
      <c r="G485" s="47">
        <f t="shared" si="17"/>
        <v>1.2916666666666667</v>
      </c>
      <c r="H485" s="47"/>
    </row>
    <row r="486" spans="1:8" ht="30" x14ac:dyDescent="0.2">
      <c r="A486" s="67">
        <v>1.2916666666666667</v>
      </c>
      <c r="B486" s="51" t="s">
        <v>937</v>
      </c>
      <c r="C486" s="56"/>
      <c r="D486" t="s">
        <v>610</v>
      </c>
      <c r="E486">
        <f t="shared" si="18"/>
        <v>4</v>
      </c>
      <c r="G486" s="47">
        <f t="shared" si="17"/>
        <v>1.2916666666666667</v>
      </c>
      <c r="H486" s="47"/>
    </row>
    <row r="487" spans="1:8" x14ac:dyDescent="0.2">
      <c r="A487"/>
      <c r="B487" s="51" t="s">
        <v>938</v>
      </c>
      <c r="C487" s="56"/>
      <c r="E487" t="e">
        <f t="shared" si="18"/>
        <v>#N/A</v>
      </c>
      <c r="G487" s="47">
        <f t="shared" si="17"/>
        <v>0</v>
      </c>
      <c r="H487" s="47"/>
    </row>
    <row r="488" spans="1:8" x14ac:dyDescent="0.2">
      <c r="A488"/>
      <c r="B488" s="51" t="s">
        <v>939</v>
      </c>
      <c r="C488" s="56"/>
      <c r="E488" t="e">
        <f t="shared" si="18"/>
        <v>#N/A</v>
      </c>
      <c r="G488" s="47">
        <f t="shared" si="17"/>
        <v>0</v>
      </c>
      <c r="H488" s="47"/>
    </row>
    <row r="489" spans="1:8" x14ac:dyDescent="0.2">
      <c r="A489"/>
      <c r="B489" s="51" t="s">
        <v>940</v>
      </c>
      <c r="C489" s="56"/>
      <c r="E489" t="e">
        <f t="shared" si="18"/>
        <v>#N/A</v>
      </c>
      <c r="G489" s="47">
        <f t="shared" si="17"/>
        <v>0</v>
      </c>
      <c r="H489" s="47"/>
    </row>
    <row r="490" spans="1:8" x14ac:dyDescent="0.2">
      <c r="A490" s="11"/>
      <c r="B490" s="51" t="s">
        <v>941</v>
      </c>
      <c r="C490" s="56"/>
      <c r="E490" t="e">
        <f t="shared" si="18"/>
        <v>#N/A</v>
      </c>
      <c r="G490" s="47">
        <f t="shared" si="17"/>
        <v>0</v>
      </c>
      <c r="H490" s="47"/>
    </row>
    <row r="491" spans="1:8" x14ac:dyDescent="0.2">
      <c r="A491" s="67">
        <v>1.3069444444444445</v>
      </c>
      <c r="B491" s="51" t="s">
        <v>942</v>
      </c>
      <c r="C491" s="46"/>
      <c r="D491" t="s">
        <v>612</v>
      </c>
      <c r="E491">
        <f t="shared" si="18"/>
        <v>5</v>
      </c>
      <c r="G491" s="47">
        <f t="shared" si="17"/>
        <v>1.3069444444444445</v>
      </c>
      <c r="H491" s="47"/>
    </row>
    <row r="492" spans="1:8" x14ac:dyDescent="0.2">
      <c r="A492"/>
      <c r="B492" s="51" t="s">
        <v>943</v>
      </c>
      <c r="C492" s="46"/>
      <c r="E492" t="e">
        <f t="shared" si="18"/>
        <v>#N/A</v>
      </c>
      <c r="G492" s="47">
        <f t="shared" si="17"/>
        <v>0</v>
      </c>
      <c r="H492" s="47"/>
    </row>
    <row r="493" spans="1:8" x14ac:dyDescent="0.2">
      <c r="A493"/>
      <c r="B493" s="29"/>
      <c r="C493" s="56"/>
      <c r="E493" t="e">
        <f t="shared" si="18"/>
        <v>#N/A</v>
      </c>
      <c r="G493" s="47">
        <f t="shared" si="17"/>
        <v>0</v>
      </c>
      <c r="H493" s="47"/>
    </row>
    <row r="494" spans="1:8" x14ac:dyDescent="0.2">
      <c r="A494"/>
      <c r="B494" s="29"/>
      <c r="C494" s="56"/>
      <c r="E494" t="e">
        <f t="shared" si="18"/>
        <v>#N/A</v>
      </c>
      <c r="G494" s="47">
        <f t="shared" si="17"/>
        <v>0</v>
      </c>
      <c r="H494" s="47"/>
    </row>
    <row r="495" spans="1:8" x14ac:dyDescent="0.2">
      <c r="A495"/>
      <c r="B495" s="29" t="s">
        <v>944</v>
      </c>
      <c r="C495" s="56"/>
      <c r="E495" t="e">
        <f t="shared" si="18"/>
        <v>#N/A</v>
      </c>
      <c r="G495" s="47">
        <f t="shared" si="17"/>
        <v>0</v>
      </c>
      <c r="H495" s="47"/>
    </row>
    <row r="496" spans="1:8" x14ac:dyDescent="0.2">
      <c r="A496"/>
      <c r="B496" s="29" t="s">
        <v>945</v>
      </c>
      <c r="C496" s="56"/>
      <c r="E496" t="e">
        <f t="shared" si="18"/>
        <v>#N/A</v>
      </c>
      <c r="G496" s="47">
        <f t="shared" si="17"/>
        <v>0</v>
      </c>
      <c r="H496" s="47"/>
    </row>
    <row r="497" spans="1:8" x14ac:dyDescent="0.2">
      <c r="A497"/>
      <c r="B497" s="29"/>
      <c r="C497" s="56"/>
      <c r="E497" t="e">
        <f t="shared" si="18"/>
        <v>#N/A</v>
      </c>
      <c r="G497" s="47">
        <f t="shared" si="17"/>
        <v>0</v>
      </c>
      <c r="H497" s="47"/>
    </row>
    <row r="498" spans="1:8" x14ac:dyDescent="0.2">
      <c r="A498"/>
      <c r="B498" s="29" t="s">
        <v>946</v>
      </c>
      <c r="C498" s="56"/>
      <c r="E498" t="e">
        <f t="shared" si="18"/>
        <v>#N/A</v>
      </c>
      <c r="G498" s="47">
        <f t="shared" si="17"/>
        <v>0</v>
      </c>
      <c r="H498" s="47"/>
    </row>
    <row r="499" spans="1:8" ht="21" x14ac:dyDescent="0.2">
      <c r="A499"/>
      <c r="B499" s="66" t="s">
        <v>947</v>
      </c>
      <c r="C499" s="56"/>
      <c r="E499" t="e">
        <f t="shared" si="18"/>
        <v>#N/A</v>
      </c>
      <c r="G499" s="49"/>
      <c r="H499" s="47"/>
    </row>
    <row r="500" spans="1:8" x14ac:dyDescent="0.2">
      <c r="A500"/>
      <c r="B500" s="29"/>
      <c r="C500" s="56"/>
      <c r="E500" t="e">
        <f t="shared" si="18"/>
        <v>#N/A</v>
      </c>
      <c r="G500" s="49"/>
      <c r="H500" s="47"/>
    </row>
    <row r="501" spans="1:8" x14ac:dyDescent="0.2">
      <c r="A501"/>
      <c r="B501" s="29" t="s">
        <v>948</v>
      </c>
      <c r="C501" s="56"/>
      <c r="E501" t="e">
        <f t="shared" si="18"/>
        <v>#N/A</v>
      </c>
      <c r="G501" s="49"/>
      <c r="H501" s="47"/>
    </row>
    <row r="502" spans="1:8" x14ac:dyDescent="0.2">
      <c r="A502"/>
      <c r="B502" s="29" t="s">
        <v>620</v>
      </c>
      <c r="C502" s="46"/>
      <c r="E502" t="e">
        <f t="shared" si="18"/>
        <v>#N/A</v>
      </c>
      <c r="G502" s="49"/>
      <c r="H502" s="47"/>
    </row>
    <row r="503" spans="1:8" x14ac:dyDescent="0.2">
      <c r="A503"/>
      <c r="B503" s="29" t="s">
        <v>949</v>
      </c>
      <c r="C503" s="46"/>
      <c r="E503" t="e">
        <f t="shared" si="18"/>
        <v>#N/A</v>
      </c>
      <c r="G503" s="49"/>
      <c r="H503" s="47"/>
    </row>
    <row r="504" spans="1:8" x14ac:dyDescent="0.2">
      <c r="A504"/>
      <c r="B504" s="29"/>
      <c r="C504" s="46"/>
      <c r="E504" t="e">
        <f t="shared" si="18"/>
        <v>#N/A</v>
      </c>
      <c r="G504" s="49"/>
      <c r="H504" s="47"/>
    </row>
    <row r="505" spans="1:8" x14ac:dyDescent="0.2">
      <c r="A505"/>
      <c r="B505" s="29" t="s">
        <v>950</v>
      </c>
      <c r="C505" s="46"/>
      <c r="E505" t="e">
        <f t="shared" si="18"/>
        <v>#N/A</v>
      </c>
      <c r="G505" s="49"/>
      <c r="H505" s="47"/>
    </row>
    <row r="506" spans="1:8" x14ac:dyDescent="0.2">
      <c r="A506"/>
      <c r="B506" s="29"/>
      <c r="C506" s="50"/>
      <c r="E506" t="e">
        <f t="shared" si="18"/>
        <v>#N/A</v>
      </c>
      <c r="G506" s="49"/>
      <c r="H506" s="47"/>
    </row>
    <row r="507" spans="1:8" ht="28" x14ac:dyDescent="0.2">
      <c r="A507"/>
      <c r="B507" s="29" t="s">
        <v>951</v>
      </c>
      <c r="C507" s="50"/>
      <c r="E507" t="e">
        <f t="shared" si="18"/>
        <v>#N/A</v>
      </c>
      <c r="G507" s="49">
        <f>IF(A507&gt;0,A507+G$1,0)</f>
        <v>0</v>
      </c>
      <c r="H507" t="s">
        <v>617</v>
      </c>
    </row>
    <row r="508" spans="1:8" x14ac:dyDescent="0.2">
      <c r="A508"/>
      <c r="B508" s="29"/>
      <c r="C508" s="50"/>
      <c r="E508" t="e">
        <f t="shared" si="18"/>
        <v>#N/A</v>
      </c>
      <c r="G508" s="49">
        <f t="shared" ref="G508:G559" si="19">IF(A508&gt;0,A508+G$1,0)</f>
        <v>0</v>
      </c>
      <c r="H508" s="47"/>
    </row>
    <row r="509" spans="1:8" x14ac:dyDescent="0.2">
      <c r="A509"/>
      <c r="B509" s="29" t="s">
        <v>952</v>
      </c>
      <c r="C509" s="50"/>
      <c r="E509" t="e">
        <f t="shared" si="18"/>
        <v>#N/A</v>
      </c>
      <c r="G509" s="49">
        <f t="shared" si="19"/>
        <v>0</v>
      </c>
      <c r="H509" s="47"/>
    </row>
    <row r="510" spans="1:8" x14ac:dyDescent="0.2">
      <c r="A510"/>
      <c r="B510" s="29"/>
      <c r="C510" s="46"/>
      <c r="E510" t="e">
        <f t="shared" si="18"/>
        <v>#N/A</v>
      </c>
      <c r="G510" s="49">
        <f t="shared" si="19"/>
        <v>0</v>
      </c>
      <c r="H510" s="47"/>
    </row>
    <row r="511" spans="1:8" x14ac:dyDescent="0.2">
      <c r="A511"/>
      <c r="B511" s="29" t="s">
        <v>953</v>
      </c>
      <c r="C511" s="46"/>
      <c r="E511" t="e">
        <f t="shared" si="18"/>
        <v>#N/A</v>
      </c>
      <c r="G511" s="49">
        <f t="shared" si="19"/>
        <v>0</v>
      </c>
      <c r="H511" s="47"/>
    </row>
    <row r="512" spans="1:8" x14ac:dyDescent="0.2">
      <c r="A512"/>
      <c r="B512" s="29"/>
      <c r="C512" s="46"/>
      <c r="E512" t="e">
        <f t="shared" si="18"/>
        <v>#N/A</v>
      </c>
      <c r="G512" s="49">
        <f t="shared" si="19"/>
        <v>0</v>
      </c>
      <c r="H512" s="47"/>
    </row>
    <row r="513" spans="1:8" x14ac:dyDescent="0.2">
      <c r="A513"/>
      <c r="B513" s="29" t="s">
        <v>954</v>
      </c>
      <c r="C513" s="46"/>
      <c r="E513" t="e">
        <f t="shared" si="18"/>
        <v>#N/A</v>
      </c>
      <c r="G513" s="49">
        <f t="shared" si="19"/>
        <v>0</v>
      </c>
      <c r="H513" s="47"/>
    </row>
    <row r="514" spans="1:8" x14ac:dyDescent="0.2">
      <c r="A514"/>
      <c r="B514" s="29" t="s">
        <v>955</v>
      </c>
      <c r="C514" s="46"/>
      <c r="E514" t="e">
        <f t="shared" si="18"/>
        <v>#N/A</v>
      </c>
      <c r="G514" s="49">
        <f t="shared" si="19"/>
        <v>0</v>
      </c>
      <c r="H514" s="47"/>
    </row>
    <row r="515" spans="1:8" x14ac:dyDescent="0.2">
      <c r="A515"/>
      <c r="B515" s="29"/>
      <c r="C515" s="46"/>
      <c r="E515" t="e">
        <f t="shared" si="18"/>
        <v>#N/A</v>
      </c>
      <c r="G515" s="49">
        <f t="shared" si="19"/>
        <v>0</v>
      </c>
      <c r="H515" s="47"/>
    </row>
    <row r="516" spans="1:8" x14ac:dyDescent="0.2">
      <c r="A516"/>
      <c r="B516" s="29" t="s">
        <v>956</v>
      </c>
      <c r="C516" s="50"/>
      <c r="E516" t="e">
        <f t="shared" si="18"/>
        <v>#N/A</v>
      </c>
      <c r="G516" s="49">
        <f t="shared" si="19"/>
        <v>0</v>
      </c>
      <c r="H516" s="47"/>
    </row>
    <row r="517" spans="1:8" x14ac:dyDescent="0.2">
      <c r="A517"/>
      <c r="B517" s="29"/>
      <c r="C517" s="46"/>
      <c r="E517" t="e">
        <f t="shared" si="18"/>
        <v>#N/A</v>
      </c>
      <c r="G517" s="49">
        <f t="shared" si="19"/>
        <v>0</v>
      </c>
      <c r="H517" s="47"/>
    </row>
    <row r="518" spans="1:8" x14ac:dyDescent="0.2">
      <c r="B518" s="29" t="s">
        <v>957</v>
      </c>
      <c r="C518" s="46"/>
      <c r="E518" t="e">
        <f t="shared" si="18"/>
        <v>#N/A</v>
      </c>
      <c r="G518" s="49">
        <f t="shared" si="19"/>
        <v>0</v>
      </c>
      <c r="H518" s="47"/>
    </row>
    <row r="519" spans="1:8" x14ac:dyDescent="0.2">
      <c r="A519"/>
      <c r="B519" s="51" t="s">
        <v>958</v>
      </c>
      <c r="C519" s="46"/>
      <c r="E519" t="e">
        <f t="shared" si="18"/>
        <v>#N/A</v>
      </c>
      <c r="G519" s="49">
        <f t="shared" si="19"/>
        <v>0</v>
      </c>
      <c r="H519" s="47"/>
    </row>
    <row r="520" spans="1:8" x14ac:dyDescent="0.2">
      <c r="A520"/>
      <c r="B520" s="51" t="s">
        <v>959</v>
      </c>
      <c r="C520" s="57"/>
      <c r="E520" t="e">
        <f t="shared" si="18"/>
        <v>#N/A</v>
      </c>
      <c r="G520" s="49">
        <f t="shared" si="19"/>
        <v>0</v>
      </c>
      <c r="H520" s="47"/>
    </row>
    <row r="521" spans="1:8" x14ac:dyDescent="0.2">
      <c r="A521"/>
      <c r="B521" s="51" t="s">
        <v>960</v>
      </c>
      <c r="C521" s="46"/>
      <c r="E521" t="e">
        <f t="shared" si="18"/>
        <v>#N/A</v>
      </c>
      <c r="G521" s="49">
        <f t="shared" si="19"/>
        <v>0</v>
      </c>
      <c r="H521" s="47"/>
    </row>
    <row r="522" spans="1:8" ht="30" x14ac:dyDescent="0.2">
      <c r="A522"/>
      <c r="B522" s="51" t="s">
        <v>961</v>
      </c>
      <c r="C522" s="46"/>
      <c r="E522" t="e">
        <f t="shared" si="18"/>
        <v>#N/A</v>
      </c>
      <c r="G522" s="49">
        <f t="shared" si="19"/>
        <v>0</v>
      </c>
      <c r="H522" s="47"/>
    </row>
    <row r="523" spans="1:8" ht="30" x14ac:dyDescent="0.2">
      <c r="A523"/>
      <c r="B523" s="51" t="s">
        <v>962</v>
      </c>
      <c r="C523" s="46"/>
      <c r="E523" t="e">
        <f t="shared" si="18"/>
        <v>#N/A</v>
      </c>
      <c r="G523" s="49">
        <f t="shared" si="19"/>
        <v>0</v>
      </c>
      <c r="H523" s="47"/>
    </row>
    <row r="524" spans="1:8" x14ac:dyDescent="0.2">
      <c r="A524"/>
      <c r="B524" s="51" t="s">
        <v>963</v>
      </c>
      <c r="C524" s="50"/>
      <c r="E524" t="e">
        <f t="shared" si="18"/>
        <v>#N/A</v>
      </c>
      <c r="G524" s="49">
        <f t="shared" si="19"/>
        <v>0</v>
      </c>
      <c r="H524" s="47"/>
    </row>
    <row r="525" spans="1:8" ht="30" x14ac:dyDescent="0.2">
      <c r="A525" s="62">
        <v>8.9583333333333334E-2</v>
      </c>
      <c r="B525" s="51" t="s">
        <v>964</v>
      </c>
      <c r="C525" s="46"/>
      <c r="D525" t="s">
        <v>610</v>
      </c>
      <c r="E525">
        <f t="shared" si="18"/>
        <v>4</v>
      </c>
      <c r="G525" s="49">
        <f t="shared" si="19"/>
        <v>1.4034722222222222</v>
      </c>
      <c r="H525" s="47"/>
    </row>
    <row r="526" spans="1:8" x14ac:dyDescent="0.2">
      <c r="A526"/>
      <c r="B526" s="51" t="s">
        <v>965</v>
      </c>
      <c r="C526" s="46"/>
      <c r="E526" t="e">
        <f t="shared" si="18"/>
        <v>#N/A</v>
      </c>
      <c r="G526" s="49">
        <f t="shared" si="19"/>
        <v>0</v>
      </c>
      <c r="H526" s="47"/>
    </row>
    <row r="527" spans="1:8" x14ac:dyDescent="0.2">
      <c r="A527"/>
      <c r="B527" s="51" t="s">
        <v>966</v>
      </c>
      <c r="C527" s="46"/>
      <c r="E527" t="e">
        <f t="shared" si="18"/>
        <v>#N/A</v>
      </c>
      <c r="G527" s="49">
        <f t="shared" si="19"/>
        <v>0</v>
      </c>
      <c r="H527" s="47"/>
    </row>
    <row r="528" spans="1:8" x14ac:dyDescent="0.2">
      <c r="A528"/>
      <c r="B528" s="51" t="s">
        <v>967</v>
      </c>
      <c r="C528" s="46"/>
      <c r="E528" t="e">
        <f t="shared" si="18"/>
        <v>#N/A</v>
      </c>
      <c r="G528" s="49">
        <f t="shared" si="19"/>
        <v>0</v>
      </c>
      <c r="H528" s="47"/>
    </row>
    <row r="529" spans="1:8" x14ac:dyDescent="0.2">
      <c r="A529"/>
      <c r="B529" s="51" t="s">
        <v>968</v>
      </c>
      <c r="C529" s="46"/>
      <c r="E529" t="e">
        <f t="shared" ref="E529:E592" si="20">VLOOKUP(D529,$R$7:$T$13,3,0)</f>
        <v>#N/A</v>
      </c>
      <c r="G529" s="49">
        <f t="shared" si="19"/>
        <v>0</v>
      </c>
      <c r="H529" s="47"/>
    </row>
    <row r="530" spans="1:8" x14ac:dyDescent="0.2">
      <c r="A530"/>
      <c r="B530" s="51" t="s">
        <v>969</v>
      </c>
      <c r="C530" s="46"/>
      <c r="E530" t="e">
        <f t="shared" si="20"/>
        <v>#N/A</v>
      </c>
      <c r="G530" s="49">
        <f t="shared" si="19"/>
        <v>0</v>
      </c>
      <c r="H530" s="47"/>
    </row>
    <row r="531" spans="1:8" x14ac:dyDescent="0.2">
      <c r="A531"/>
      <c r="B531" s="51" t="s">
        <v>970</v>
      </c>
      <c r="C531" s="46"/>
      <c r="E531" t="e">
        <f t="shared" si="20"/>
        <v>#N/A</v>
      </c>
      <c r="G531" s="49">
        <f t="shared" si="19"/>
        <v>0</v>
      </c>
      <c r="H531" s="47"/>
    </row>
    <row r="532" spans="1:8" ht="30" x14ac:dyDescent="0.2">
      <c r="A532" s="62">
        <v>9.7916666666666666E-2</v>
      </c>
      <c r="B532" s="51" t="s">
        <v>971</v>
      </c>
      <c r="C532" s="46"/>
      <c r="D532" t="s">
        <v>616</v>
      </c>
      <c r="E532">
        <f t="shared" si="20"/>
        <v>7</v>
      </c>
      <c r="G532" s="49">
        <f t="shared" si="19"/>
        <v>1.4118055555555555</v>
      </c>
      <c r="H532" s="47"/>
    </row>
    <row r="533" spans="1:8" x14ac:dyDescent="0.2">
      <c r="A533"/>
      <c r="B533" s="51" t="s">
        <v>972</v>
      </c>
      <c r="C533" s="46"/>
      <c r="E533" t="e">
        <f t="shared" si="20"/>
        <v>#N/A</v>
      </c>
      <c r="G533" s="49">
        <f t="shared" si="19"/>
        <v>0</v>
      </c>
      <c r="H533" s="47"/>
    </row>
    <row r="534" spans="1:8" x14ac:dyDescent="0.2">
      <c r="B534" s="51" t="s">
        <v>973</v>
      </c>
      <c r="C534" s="46"/>
      <c r="E534" t="e">
        <f t="shared" si="20"/>
        <v>#N/A</v>
      </c>
      <c r="G534" s="49">
        <f t="shared" si="19"/>
        <v>0</v>
      </c>
      <c r="H534" s="47"/>
    </row>
    <row r="535" spans="1:8" x14ac:dyDescent="0.2">
      <c r="B535" s="29"/>
      <c r="C535" s="46"/>
      <c r="E535" t="e">
        <f t="shared" si="20"/>
        <v>#N/A</v>
      </c>
      <c r="G535" s="49">
        <f t="shared" si="19"/>
        <v>0</v>
      </c>
      <c r="H535" s="47"/>
    </row>
    <row r="536" spans="1:8" x14ac:dyDescent="0.2">
      <c r="B536" s="51" t="s">
        <v>974</v>
      </c>
      <c r="C536" s="46"/>
      <c r="E536" t="e">
        <f t="shared" si="20"/>
        <v>#N/A</v>
      </c>
      <c r="G536" s="49">
        <f t="shared" si="19"/>
        <v>0</v>
      </c>
      <c r="H536" s="47"/>
    </row>
    <row r="537" spans="1:8" x14ac:dyDescent="0.2">
      <c r="B537" s="51" t="s">
        <v>975</v>
      </c>
      <c r="C537" s="56"/>
      <c r="E537" t="e">
        <f t="shared" si="20"/>
        <v>#N/A</v>
      </c>
      <c r="G537" s="49">
        <f t="shared" si="19"/>
        <v>0</v>
      </c>
      <c r="H537" s="47"/>
    </row>
    <row r="538" spans="1:8" x14ac:dyDescent="0.2">
      <c r="A538" s="59">
        <v>0.13125000000000001</v>
      </c>
      <c r="B538" s="51" t="s">
        <v>976</v>
      </c>
      <c r="C538" s="56"/>
      <c r="D538" t="s">
        <v>608</v>
      </c>
      <c r="E538">
        <f t="shared" si="20"/>
        <v>3</v>
      </c>
      <c r="G538" s="49">
        <f t="shared" si="19"/>
        <v>1.445138888888889</v>
      </c>
      <c r="H538" s="47"/>
    </row>
    <row r="539" spans="1:8" x14ac:dyDescent="0.2">
      <c r="B539" s="51" t="s">
        <v>977</v>
      </c>
      <c r="C539" s="56"/>
      <c r="E539" t="e">
        <f t="shared" si="20"/>
        <v>#N/A</v>
      </c>
      <c r="G539" s="49">
        <f t="shared" si="19"/>
        <v>0</v>
      </c>
      <c r="H539" s="47"/>
    </row>
    <row r="540" spans="1:8" x14ac:dyDescent="0.2">
      <c r="B540" s="51" t="s">
        <v>978</v>
      </c>
      <c r="C540" s="56"/>
      <c r="E540" t="e">
        <f t="shared" si="20"/>
        <v>#N/A</v>
      </c>
      <c r="G540" s="49">
        <f t="shared" si="19"/>
        <v>0</v>
      </c>
      <c r="H540" s="47"/>
    </row>
    <row r="541" spans="1:8" x14ac:dyDescent="0.2">
      <c r="B541" s="29"/>
      <c r="C541" s="56"/>
      <c r="E541" t="e">
        <f t="shared" si="20"/>
        <v>#N/A</v>
      </c>
      <c r="G541" s="49">
        <f t="shared" si="19"/>
        <v>0</v>
      </c>
      <c r="H541" s="47"/>
    </row>
    <row r="542" spans="1:8" x14ac:dyDescent="0.2">
      <c r="A542"/>
      <c r="B542" s="29"/>
      <c r="C542" s="56"/>
      <c r="E542" t="e">
        <f t="shared" si="20"/>
        <v>#N/A</v>
      </c>
      <c r="G542" s="49">
        <f t="shared" si="19"/>
        <v>0</v>
      </c>
      <c r="H542" s="47"/>
    </row>
    <row r="543" spans="1:8" x14ac:dyDescent="0.2">
      <c r="A543"/>
      <c r="B543" s="29" t="s">
        <v>979</v>
      </c>
      <c r="C543" s="56"/>
      <c r="E543" t="e">
        <f t="shared" si="20"/>
        <v>#N/A</v>
      </c>
      <c r="G543" s="49">
        <f t="shared" si="19"/>
        <v>0</v>
      </c>
      <c r="H543" s="47"/>
    </row>
    <row r="544" spans="1:8" x14ac:dyDescent="0.2">
      <c r="A544"/>
      <c r="B544" s="29"/>
      <c r="C544" s="56"/>
      <c r="E544" t="e">
        <f t="shared" si="20"/>
        <v>#N/A</v>
      </c>
      <c r="G544" s="49">
        <f t="shared" si="19"/>
        <v>0</v>
      </c>
      <c r="H544" s="47"/>
    </row>
    <row r="545" spans="1:8" x14ac:dyDescent="0.2">
      <c r="A545"/>
      <c r="B545" s="29" t="s">
        <v>980</v>
      </c>
      <c r="C545" s="56"/>
      <c r="E545" t="e">
        <f t="shared" si="20"/>
        <v>#N/A</v>
      </c>
      <c r="G545" s="49">
        <f t="shared" si="19"/>
        <v>0</v>
      </c>
      <c r="H545" s="47"/>
    </row>
    <row r="546" spans="1:8" x14ac:dyDescent="0.2">
      <c r="A546"/>
      <c r="B546" s="29"/>
      <c r="C546" s="56"/>
      <c r="E546" t="e">
        <f t="shared" si="20"/>
        <v>#N/A</v>
      </c>
      <c r="G546" s="49">
        <f t="shared" si="19"/>
        <v>0</v>
      </c>
      <c r="H546" s="47"/>
    </row>
    <row r="547" spans="1:8" x14ac:dyDescent="0.2">
      <c r="A547"/>
      <c r="B547" s="51" t="s">
        <v>981</v>
      </c>
      <c r="C547" s="56"/>
      <c r="E547" t="e">
        <f t="shared" si="20"/>
        <v>#N/A</v>
      </c>
      <c r="G547" s="49">
        <f t="shared" si="19"/>
        <v>0</v>
      </c>
      <c r="H547" s="47"/>
    </row>
    <row r="548" spans="1:8" x14ac:dyDescent="0.2">
      <c r="A548"/>
      <c r="B548" s="51" t="s">
        <v>982</v>
      </c>
      <c r="C548" s="46"/>
      <c r="E548" t="e">
        <f t="shared" si="20"/>
        <v>#N/A</v>
      </c>
      <c r="G548" s="49">
        <f t="shared" si="19"/>
        <v>0</v>
      </c>
      <c r="H548" s="47"/>
    </row>
    <row r="549" spans="1:8" x14ac:dyDescent="0.2">
      <c r="A549"/>
      <c r="B549" s="51" t="s">
        <v>983</v>
      </c>
      <c r="C549" s="46"/>
      <c r="E549" t="e">
        <f t="shared" si="20"/>
        <v>#N/A</v>
      </c>
      <c r="G549" s="49">
        <f t="shared" si="19"/>
        <v>0</v>
      </c>
      <c r="H549" s="47"/>
    </row>
    <row r="550" spans="1:8" x14ac:dyDescent="0.2">
      <c r="A550"/>
      <c r="B550" s="51" t="s">
        <v>984</v>
      </c>
      <c r="C550" s="46"/>
      <c r="E550" t="e">
        <f t="shared" si="20"/>
        <v>#N/A</v>
      </c>
      <c r="G550" s="49">
        <f t="shared" si="19"/>
        <v>0</v>
      </c>
      <c r="H550" s="47"/>
    </row>
    <row r="551" spans="1:8" x14ac:dyDescent="0.2">
      <c r="A551"/>
      <c r="B551" s="29"/>
      <c r="C551" s="55"/>
      <c r="E551" t="e">
        <f t="shared" si="20"/>
        <v>#N/A</v>
      </c>
      <c r="G551" s="49">
        <f t="shared" si="19"/>
        <v>0</v>
      </c>
      <c r="H551" s="47"/>
    </row>
    <row r="552" spans="1:8" x14ac:dyDescent="0.2">
      <c r="A552"/>
      <c r="B552" s="29" t="s">
        <v>985</v>
      </c>
      <c r="C552" s="46"/>
      <c r="E552" t="e">
        <f t="shared" si="20"/>
        <v>#N/A</v>
      </c>
      <c r="G552" s="49">
        <f t="shared" si="19"/>
        <v>0</v>
      </c>
      <c r="H552" s="47"/>
    </row>
    <row r="553" spans="1:8" x14ac:dyDescent="0.2">
      <c r="A553"/>
      <c r="B553" s="29"/>
      <c r="C553" s="46"/>
      <c r="E553" t="e">
        <f t="shared" si="20"/>
        <v>#N/A</v>
      </c>
      <c r="G553" s="49">
        <f t="shared" si="19"/>
        <v>0</v>
      </c>
      <c r="H553" s="47"/>
    </row>
    <row r="554" spans="1:8" x14ac:dyDescent="0.2">
      <c r="A554"/>
      <c r="B554" s="29" t="s">
        <v>986</v>
      </c>
      <c r="C554" s="46"/>
      <c r="E554" t="e">
        <f t="shared" si="20"/>
        <v>#N/A</v>
      </c>
      <c r="G554" s="49">
        <f t="shared" si="19"/>
        <v>0</v>
      </c>
      <c r="H554" s="47"/>
    </row>
    <row r="555" spans="1:8" x14ac:dyDescent="0.2">
      <c r="A555"/>
      <c r="B555" s="29"/>
      <c r="C555" s="50"/>
      <c r="E555" t="e">
        <f t="shared" si="20"/>
        <v>#N/A</v>
      </c>
      <c r="G555" s="49">
        <f t="shared" si="19"/>
        <v>0</v>
      </c>
      <c r="H555" s="47"/>
    </row>
    <row r="556" spans="1:8" x14ac:dyDescent="0.2">
      <c r="A556"/>
      <c r="B556" s="29" t="s">
        <v>987</v>
      </c>
      <c r="C556" s="50"/>
      <c r="E556" t="e">
        <f t="shared" si="20"/>
        <v>#N/A</v>
      </c>
      <c r="G556" s="49">
        <f t="shared" si="19"/>
        <v>0</v>
      </c>
      <c r="H556" s="47"/>
    </row>
    <row r="557" spans="1:8" x14ac:dyDescent="0.2">
      <c r="A557"/>
      <c r="B557" s="29" t="s">
        <v>988</v>
      </c>
      <c r="C557" s="50"/>
      <c r="E557" t="e">
        <f t="shared" si="20"/>
        <v>#N/A</v>
      </c>
      <c r="G557" s="49">
        <f t="shared" si="19"/>
        <v>0</v>
      </c>
      <c r="H557" s="47"/>
    </row>
    <row r="558" spans="1:8" x14ac:dyDescent="0.2">
      <c r="B558" s="29"/>
      <c r="C558" s="50"/>
      <c r="E558" t="e">
        <f t="shared" si="20"/>
        <v>#N/A</v>
      </c>
      <c r="G558" s="49">
        <f t="shared" si="19"/>
        <v>0</v>
      </c>
      <c r="H558" s="47"/>
    </row>
    <row r="559" spans="1:8" x14ac:dyDescent="0.2">
      <c r="A559" s="58"/>
      <c r="B559" s="29" t="s">
        <v>989</v>
      </c>
      <c r="C559" s="50"/>
      <c r="E559" t="e">
        <f t="shared" si="20"/>
        <v>#N/A</v>
      </c>
      <c r="G559" s="49">
        <f t="shared" si="19"/>
        <v>0</v>
      </c>
      <c r="H559" s="47"/>
    </row>
    <row r="560" spans="1:8" x14ac:dyDescent="0.2">
      <c r="A560" s="58"/>
      <c r="B560" s="29" t="s">
        <v>990</v>
      </c>
      <c r="C560" s="50"/>
      <c r="E560" t="e">
        <f t="shared" si="20"/>
        <v>#N/A</v>
      </c>
      <c r="G560" s="49">
        <f t="shared" ref="G560:G632" si="21">IF(A560&gt;0,A560+G$1,0)</f>
        <v>0</v>
      </c>
      <c r="H560" s="47"/>
    </row>
    <row r="561" spans="1:9" x14ac:dyDescent="0.2">
      <c r="A561" s="59"/>
      <c r="B561" s="29"/>
      <c r="C561" s="50"/>
      <c r="E561" t="e">
        <f t="shared" si="20"/>
        <v>#N/A</v>
      </c>
      <c r="G561" s="49">
        <f t="shared" si="21"/>
        <v>0</v>
      </c>
      <c r="H561" s="47"/>
    </row>
    <row r="562" spans="1:9" x14ac:dyDescent="0.2">
      <c r="A562" s="60"/>
      <c r="B562" s="29" t="s">
        <v>991</v>
      </c>
      <c r="C562" s="50"/>
      <c r="E562" t="e">
        <f t="shared" si="20"/>
        <v>#N/A</v>
      </c>
      <c r="G562" s="49">
        <f t="shared" si="21"/>
        <v>0</v>
      </c>
      <c r="H562" s="47"/>
    </row>
    <row r="563" spans="1:9" x14ac:dyDescent="0.2">
      <c r="A563" s="61"/>
      <c r="B563" s="29"/>
      <c r="C563" s="50"/>
      <c r="E563" t="e">
        <f t="shared" si="20"/>
        <v>#N/A</v>
      </c>
      <c r="G563" s="49">
        <f t="shared" si="21"/>
        <v>0</v>
      </c>
      <c r="H563" s="47"/>
    </row>
    <row r="564" spans="1:9" x14ac:dyDescent="0.2">
      <c r="A564" s="60"/>
      <c r="B564" s="29" t="s">
        <v>992</v>
      </c>
      <c r="C564" s="50"/>
      <c r="E564" t="e">
        <f t="shared" si="20"/>
        <v>#N/A</v>
      </c>
      <c r="G564" s="49">
        <f t="shared" si="21"/>
        <v>0</v>
      </c>
      <c r="H564" s="47"/>
    </row>
    <row r="565" spans="1:9" x14ac:dyDescent="0.2">
      <c r="A565" s="61"/>
      <c r="B565" s="51" t="s">
        <v>993</v>
      </c>
      <c r="C565" s="50"/>
      <c r="E565" t="e">
        <f t="shared" si="20"/>
        <v>#N/A</v>
      </c>
      <c r="G565" s="49">
        <f t="shared" si="21"/>
        <v>0</v>
      </c>
      <c r="H565" s="47"/>
    </row>
    <row r="566" spans="1:9" x14ac:dyDescent="0.2">
      <c r="A566" s="60"/>
      <c r="B566" s="51" t="s">
        <v>994</v>
      </c>
      <c r="C566" s="50"/>
      <c r="E566" t="e">
        <f t="shared" si="20"/>
        <v>#N/A</v>
      </c>
      <c r="G566" s="49">
        <f t="shared" si="21"/>
        <v>0</v>
      </c>
      <c r="H566" s="47"/>
    </row>
    <row r="567" spans="1:9" x14ac:dyDescent="0.2">
      <c r="A567" s="62">
        <v>0.27986111111111112</v>
      </c>
      <c r="B567" s="51" t="s">
        <v>995</v>
      </c>
      <c r="C567" s="50"/>
      <c r="D567" t="s">
        <v>608</v>
      </c>
      <c r="E567">
        <f t="shared" si="20"/>
        <v>3</v>
      </c>
      <c r="G567" s="49">
        <f t="shared" si="21"/>
        <v>1.59375</v>
      </c>
      <c r="H567" s="47"/>
    </row>
    <row r="568" spans="1:9" x14ac:dyDescent="0.2">
      <c r="A568" s="60"/>
      <c r="B568" s="29" t="s">
        <v>413</v>
      </c>
      <c r="C568" s="50"/>
      <c r="E568" t="e">
        <f t="shared" si="20"/>
        <v>#N/A</v>
      </c>
      <c r="G568" s="49">
        <f t="shared" si="21"/>
        <v>0</v>
      </c>
      <c r="H568" s="47"/>
    </row>
    <row r="569" spans="1:9" x14ac:dyDescent="0.2">
      <c r="A569" s="62"/>
      <c r="B569" s="29" t="s">
        <v>996</v>
      </c>
      <c r="C569" s="50"/>
      <c r="E569" t="e">
        <f t="shared" si="20"/>
        <v>#N/A</v>
      </c>
      <c r="G569" s="49">
        <f t="shared" si="21"/>
        <v>0</v>
      </c>
      <c r="H569" s="47"/>
    </row>
    <row r="570" spans="1:9" x14ac:dyDescent="0.2">
      <c r="A570"/>
      <c r="B570" s="29"/>
      <c r="C570" s="50"/>
      <c r="E570" t="e">
        <f t="shared" si="20"/>
        <v>#N/A</v>
      </c>
      <c r="G570" s="49">
        <f t="shared" si="21"/>
        <v>0</v>
      </c>
      <c r="H570" s="47"/>
    </row>
    <row r="571" spans="1:9" x14ac:dyDescent="0.2">
      <c r="A571"/>
      <c r="B571" s="29" t="s">
        <v>997</v>
      </c>
      <c r="C571" s="50"/>
      <c r="E571" t="e">
        <f t="shared" si="20"/>
        <v>#N/A</v>
      </c>
      <c r="G571" s="49">
        <f t="shared" si="21"/>
        <v>0</v>
      </c>
      <c r="H571" s="47"/>
    </row>
    <row r="572" spans="1:9" x14ac:dyDescent="0.2">
      <c r="A572"/>
      <c r="B572" s="29"/>
      <c r="C572" s="50"/>
      <c r="E572" t="e">
        <f t="shared" si="20"/>
        <v>#N/A</v>
      </c>
      <c r="G572" s="49">
        <f t="shared" si="21"/>
        <v>0</v>
      </c>
      <c r="H572" s="47"/>
      <c r="I572" s="44"/>
    </row>
    <row r="573" spans="1:9" x14ac:dyDescent="0.2">
      <c r="A573" s="11"/>
      <c r="B573" s="29" t="s">
        <v>998</v>
      </c>
      <c r="C573" s="50"/>
      <c r="E573" t="e">
        <f t="shared" si="20"/>
        <v>#N/A</v>
      </c>
      <c r="G573" s="49">
        <f t="shared" si="21"/>
        <v>0</v>
      </c>
      <c r="H573" s="47"/>
    </row>
    <row r="574" spans="1:9" x14ac:dyDescent="0.2">
      <c r="A574"/>
      <c r="B574" s="29"/>
      <c r="C574" s="50"/>
      <c r="E574" t="e">
        <f t="shared" si="20"/>
        <v>#N/A</v>
      </c>
      <c r="G574" s="49">
        <f t="shared" si="21"/>
        <v>0</v>
      </c>
      <c r="H574" s="47"/>
    </row>
    <row r="575" spans="1:9" x14ac:dyDescent="0.2">
      <c r="B575" s="29" t="s">
        <v>999</v>
      </c>
      <c r="C575" s="50"/>
      <c r="E575" t="e">
        <f t="shared" si="20"/>
        <v>#N/A</v>
      </c>
      <c r="G575" s="49">
        <f t="shared" si="21"/>
        <v>0</v>
      </c>
      <c r="H575" s="47"/>
    </row>
    <row r="576" spans="1:9" x14ac:dyDescent="0.2">
      <c r="B576" s="51" t="s">
        <v>1006</v>
      </c>
      <c r="C576" s="46"/>
      <c r="E576" t="e">
        <f t="shared" si="20"/>
        <v>#N/A</v>
      </c>
      <c r="G576" s="49">
        <f t="shared" si="21"/>
        <v>0</v>
      </c>
      <c r="H576" s="47"/>
    </row>
    <row r="577" spans="1:8" x14ac:dyDescent="0.2">
      <c r="B577" s="29"/>
      <c r="C577" s="46"/>
      <c r="E577" t="e">
        <f t="shared" si="20"/>
        <v>#N/A</v>
      </c>
      <c r="G577" s="49">
        <f t="shared" si="21"/>
        <v>0</v>
      </c>
      <c r="H577" s="47"/>
    </row>
    <row r="578" spans="1:8" x14ac:dyDescent="0.2">
      <c r="B578" s="29" t="s">
        <v>1007</v>
      </c>
      <c r="C578" s="46"/>
      <c r="E578" t="e">
        <f t="shared" si="20"/>
        <v>#N/A</v>
      </c>
      <c r="G578" s="49">
        <f t="shared" si="21"/>
        <v>0</v>
      </c>
      <c r="H578" s="47"/>
    </row>
    <row r="579" spans="1:8" x14ac:dyDescent="0.2">
      <c r="B579" s="29"/>
      <c r="C579" s="46"/>
      <c r="E579" t="e">
        <f t="shared" si="20"/>
        <v>#N/A</v>
      </c>
      <c r="G579" s="49">
        <f t="shared" si="21"/>
        <v>0</v>
      </c>
      <c r="H579" s="47"/>
    </row>
    <row r="580" spans="1:8" x14ac:dyDescent="0.2">
      <c r="B580" s="29" t="s">
        <v>419</v>
      </c>
      <c r="C580" s="46"/>
      <c r="E580" t="e">
        <f t="shared" si="20"/>
        <v>#N/A</v>
      </c>
      <c r="G580" s="49">
        <f t="shared" si="21"/>
        <v>0</v>
      </c>
      <c r="H580" s="47"/>
    </row>
    <row r="581" spans="1:8" x14ac:dyDescent="0.2">
      <c r="A581"/>
      <c r="B581" s="29"/>
      <c r="C581" s="46"/>
      <c r="E581" t="e">
        <f t="shared" si="20"/>
        <v>#N/A</v>
      </c>
      <c r="G581" s="49">
        <f t="shared" si="21"/>
        <v>0</v>
      </c>
      <c r="H581" s="47"/>
    </row>
    <row r="582" spans="1:8" x14ac:dyDescent="0.2">
      <c r="A582"/>
      <c r="B582" s="29" t="s">
        <v>1008</v>
      </c>
      <c r="C582" s="46"/>
      <c r="E582" t="e">
        <f t="shared" si="20"/>
        <v>#N/A</v>
      </c>
      <c r="G582" s="49">
        <f t="shared" si="21"/>
        <v>0</v>
      </c>
      <c r="H582" s="47"/>
    </row>
    <row r="583" spans="1:8" x14ac:dyDescent="0.2">
      <c r="A583"/>
      <c r="B583" s="29"/>
      <c r="C583" s="46"/>
      <c r="E583" t="e">
        <f t="shared" si="20"/>
        <v>#N/A</v>
      </c>
      <c r="G583" s="49">
        <f t="shared" si="21"/>
        <v>0</v>
      </c>
      <c r="H583" s="47"/>
    </row>
    <row r="584" spans="1:8" x14ac:dyDescent="0.2">
      <c r="A584"/>
      <c r="B584" s="29" t="s">
        <v>1009</v>
      </c>
      <c r="C584" s="46"/>
      <c r="E584" t="e">
        <f t="shared" si="20"/>
        <v>#N/A</v>
      </c>
      <c r="G584" s="49">
        <f t="shared" si="21"/>
        <v>0</v>
      </c>
      <c r="H584" s="47"/>
    </row>
    <row r="585" spans="1:8" x14ac:dyDescent="0.2">
      <c r="A585"/>
      <c r="B585" s="29" t="s">
        <v>1010</v>
      </c>
      <c r="C585" s="46"/>
      <c r="E585" t="e">
        <f t="shared" si="20"/>
        <v>#N/A</v>
      </c>
      <c r="G585" s="49">
        <f t="shared" si="21"/>
        <v>0</v>
      </c>
      <c r="H585" s="47"/>
    </row>
    <row r="586" spans="1:8" x14ac:dyDescent="0.2">
      <c r="A586"/>
      <c r="B586" s="64" t="s">
        <v>1113</v>
      </c>
      <c r="C586" s="46"/>
      <c r="E586" t="e">
        <f t="shared" si="20"/>
        <v>#N/A</v>
      </c>
      <c r="G586" s="49">
        <f t="shared" si="21"/>
        <v>0</v>
      </c>
      <c r="H586" s="47"/>
    </row>
    <row r="587" spans="1:8" x14ac:dyDescent="0.2">
      <c r="A587"/>
      <c r="B587" s="29" t="s">
        <v>1011</v>
      </c>
      <c r="C587" s="46"/>
      <c r="E587" t="e">
        <f t="shared" si="20"/>
        <v>#N/A</v>
      </c>
      <c r="G587" s="49">
        <f t="shared" si="21"/>
        <v>0</v>
      </c>
      <c r="H587" s="47"/>
    </row>
    <row r="588" spans="1:8" x14ac:dyDescent="0.2">
      <c r="A588"/>
      <c r="B588" s="65" t="s">
        <v>1114</v>
      </c>
      <c r="C588" s="46"/>
      <c r="E588" t="e">
        <f t="shared" si="20"/>
        <v>#N/A</v>
      </c>
      <c r="G588" s="49">
        <f t="shared" si="21"/>
        <v>0</v>
      </c>
      <c r="H588" s="47"/>
    </row>
    <row r="589" spans="1:8" x14ac:dyDescent="0.2">
      <c r="A589"/>
      <c r="B589" s="29"/>
      <c r="C589" s="46"/>
      <c r="E589" t="e">
        <f t="shared" si="20"/>
        <v>#N/A</v>
      </c>
      <c r="G589" s="49">
        <f t="shared" si="21"/>
        <v>0</v>
      </c>
      <c r="H589" s="47"/>
    </row>
    <row r="590" spans="1:8" x14ac:dyDescent="0.2">
      <c r="A590"/>
      <c r="B590" s="29" t="s">
        <v>1012</v>
      </c>
      <c r="C590" s="46"/>
      <c r="E590" t="e">
        <f t="shared" si="20"/>
        <v>#N/A</v>
      </c>
      <c r="G590" s="49">
        <f t="shared" si="21"/>
        <v>0</v>
      </c>
      <c r="H590" s="47"/>
    </row>
    <row r="591" spans="1:8" x14ac:dyDescent="0.2">
      <c r="A591"/>
      <c r="B591" s="29" t="s">
        <v>1013</v>
      </c>
      <c r="C591" s="46"/>
      <c r="E591" t="e">
        <f t="shared" si="20"/>
        <v>#N/A</v>
      </c>
      <c r="G591" s="49">
        <f t="shared" si="21"/>
        <v>0</v>
      </c>
      <c r="H591" s="47"/>
    </row>
    <row r="592" spans="1:8" x14ac:dyDescent="0.2">
      <c r="A592"/>
      <c r="B592" s="29"/>
      <c r="C592" s="46"/>
      <c r="E592" t="e">
        <f t="shared" si="20"/>
        <v>#N/A</v>
      </c>
      <c r="G592" s="49">
        <f t="shared" si="21"/>
        <v>0</v>
      </c>
      <c r="H592" s="47"/>
    </row>
    <row r="593" spans="1:8" x14ac:dyDescent="0.2">
      <c r="A593"/>
      <c r="B593" s="29" t="s">
        <v>1014</v>
      </c>
      <c r="C593" s="46"/>
      <c r="E593" t="e">
        <f t="shared" ref="E593:E656" si="22">VLOOKUP(D593,$R$7:$T$13,3,0)</f>
        <v>#N/A</v>
      </c>
      <c r="G593" s="49">
        <f t="shared" si="21"/>
        <v>0</v>
      </c>
      <c r="H593" s="47"/>
    </row>
    <row r="594" spans="1:8" x14ac:dyDescent="0.2">
      <c r="B594" s="29" t="s">
        <v>1015</v>
      </c>
      <c r="C594" s="50"/>
      <c r="E594" t="e">
        <f t="shared" si="22"/>
        <v>#N/A</v>
      </c>
      <c r="G594" s="49">
        <f t="shared" si="21"/>
        <v>0</v>
      </c>
    </row>
    <row r="595" spans="1:8" x14ac:dyDescent="0.2">
      <c r="A595"/>
      <c r="B595" s="29" t="s">
        <v>1016</v>
      </c>
      <c r="C595" s="50"/>
      <c r="E595" t="e">
        <f t="shared" si="22"/>
        <v>#N/A</v>
      </c>
      <c r="G595" s="49">
        <f t="shared" si="21"/>
        <v>0</v>
      </c>
    </row>
    <row r="596" spans="1:8" x14ac:dyDescent="0.2">
      <c r="A596"/>
      <c r="B596" s="29"/>
      <c r="C596" s="50"/>
      <c r="E596" t="e">
        <f t="shared" si="22"/>
        <v>#N/A</v>
      </c>
      <c r="G596" s="49">
        <f t="shared" si="21"/>
        <v>0</v>
      </c>
    </row>
    <row r="597" spans="1:8" x14ac:dyDescent="0.2">
      <c r="A597"/>
      <c r="B597" s="29" t="s">
        <v>1017</v>
      </c>
      <c r="C597" s="50"/>
      <c r="E597" t="e">
        <f t="shared" si="22"/>
        <v>#N/A</v>
      </c>
      <c r="G597" s="49">
        <f t="shared" si="21"/>
        <v>0</v>
      </c>
    </row>
    <row r="598" spans="1:8" x14ac:dyDescent="0.2">
      <c r="A598"/>
      <c r="B598" s="29" t="s">
        <v>1018</v>
      </c>
      <c r="C598" s="50"/>
      <c r="E598" t="e">
        <f t="shared" si="22"/>
        <v>#N/A</v>
      </c>
      <c r="G598" s="49">
        <f t="shared" si="21"/>
        <v>0</v>
      </c>
    </row>
    <row r="599" spans="1:8" x14ac:dyDescent="0.2">
      <c r="A599"/>
      <c r="B599" s="29"/>
      <c r="C599" s="50"/>
      <c r="E599" t="e">
        <f t="shared" si="22"/>
        <v>#N/A</v>
      </c>
      <c r="G599" s="49">
        <f t="shared" si="21"/>
        <v>0</v>
      </c>
    </row>
    <row r="600" spans="1:8" x14ac:dyDescent="0.2">
      <c r="A600"/>
      <c r="B600" s="29" t="s">
        <v>1019</v>
      </c>
      <c r="C600" s="46"/>
      <c r="E600" t="e">
        <f t="shared" si="22"/>
        <v>#N/A</v>
      </c>
      <c r="G600" s="49">
        <f t="shared" si="21"/>
        <v>0</v>
      </c>
    </row>
    <row r="601" spans="1:8" x14ac:dyDescent="0.2">
      <c r="A601"/>
      <c r="B601" s="29"/>
      <c r="C601" s="46"/>
      <c r="E601" t="e">
        <f t="shared" si="22"/>
        <v>#N/A</v>
      </c>
      <c r="G601" s="49">
        <f t="shared" si="21"/>
        <v>0</v>
      </c>
    </row>
    <row r="602" spans="1:8" x14ac:dyDescent="0.2">
      <c r="A602"/>
      <c r="B602" s="29" t="s">
        <v>1020</v>
      </c>
      <c r="C602" s="46"/>
      <c r="E602" t="e">
        <f t="shared" si="22"/>
        <v>#N/A</v>
      </c>
      <c r="G602" s="49">
        <f t="shared" si="21"/>
        <v>0</v>
      </c>
    </row>
    <row r="603" spans="1:8" x14ac:dyDescent="0.2">
      <c r="A603"/>
      <c r="B603" s="64" t="s">
        <v>1115</v>
      </c>
      <c r="C603" s="46"/>
      <c r="E603" t="e">
        <f t="shared" si="22"/>
        <v>#N/A</v>
      </c>
      <c r="G603" s="49">
        <f t="shared" si="21"/>
        <v>0</v>
      </c>
    </row>
    <row r="604" spans="1:8" x14ac:dyDescent="0.2">
      <c r="A604"/>
      <c r="B604" s="64"/>
      <c r="C604" s="46"/>
      <c r="E604" t="e">
        <f t="shared" si="22"/>
        <v>#N/A</v>
      </c>
      <c r="G604" s="49">
        <f t="shared" si="21"/>
        <v>0</v>
      </c>
    </row>
    <row r="605" spans="1:8" x14ac:dyDescent="0.2">
      <c r="A605"/>
      <c r="B605" s="64" t="s">
        <v>1116</v>
      </c>
      <c r="C605" s="46"/>
      <c r="E605" t="e">
        <f t="shared" si="22"/>
        <v>#N/A</v>
      </c>
      <c r="G605" s="49">
        <f t="shared" si="21"/>
        <v>0</v>
      </c>
    </row>
    <row r="606" spans="1:8" x14ac:dyDescent="0.2">
      <c r="A606"/>
      <c r="B606" s="64" t="s">
        <v>1117</v>
      </c>
      <c r="C606" s="46"/>
      <c r="E606" t="e">
        <f t="shared" si="22"/>
        <v>#N/A</v>
      </c>
      <c r="G606" s="49">
        <f t="shared" si="21"/>
        <v>0</v>
      </c>
    </row>
    <row r="607" spans="1:8" x14ac:dyDescent="0.2">
      <c r="A607"/>
      <c r="B607" s="64"/>
      <c r="C607" s="46"/>
      <c r="E607" t="e">
        <f t="shared" si="22"/>
        <v>#N/A</v>
      </c>
      <c r="G607" s="49">
        <f t="shared" si="21"/>
        <v>0</v>
      </c>
    </row>
    <row r="608" spans="1:8" x14ac:dyDescent="0.2">
      <c r="A608"/>
      <c r="B608" s="64" t="s">
        <v>1118</v>
      </c>
      <c r="C608" s="46"/>
      <c r="E608" t="e">
        <f t="shared" si="22"/>
        <v>#N/A</v>
      </c>
      <c r="G608" s="49">
        <f t="shared" si="21"/>
        <v>0</v>
      </c>
    </row>
    <row r="609" spans="1:7" x14ac:dyDescent="0.2">
      <c r="A609"/>
      <c r="B609" s="64" t="s">
        <v>1119</v>
      </c>
      <c r="C609" s="46"/>
      <c r="E609" t="e">
        <f t="shared" si="22"/>
        <v>#N/A</v>
      </c>
      <c r="G609" s="49">
        <f t="shared" si="21"/>
        <v>0</v>
      </c>
    </row>
    <row r="610" spans="1:7" x14ac:dyDescent="0.2">
      <c r="A610"/>
      <c r="B610" s="64" t="s">
        <v>1120</v>
      </c>
      <c r="C610" s="46"/>
      <c r="E610" t="e">
        <f t="shared" si="22"/>
        <v>#N/A</v>
      </c>
      <c r="G610" s="49">
        <f t="shared" si="21"/>
        <v>0</v>
      </c>
    </row>
    <row r="611" spans="1:7" x14ac:dyDescent="0.2">
      <c r="A611"/>
      <c r="B611" s="64" t="s">
        <v>1121</v>
      </c>
      <c r="C611" s="46"/>
      <c r="E611" t="e">
        <f t="shared" si="22"/>
        <v>#N/A</v>
      </c>
      <c r="G611" s="49">
        <f t="shared" si="21"/>
        <v>0</v>
      </c>
    </row>
    <row r="612" spans="1:7" x14ac:dyDescent="0.2">
      <c r="A612"/>
      <c r="B612" s="64" t="s">
        <v>1122</v>
      </c>
      <c r="C612" s="46"/>
      <c r="E612" t="e">
        <f t="shared" si="22"/>
        <v>#N/A</v>
      </c>
      <c r="G612" s="49">
        <f t="shared" si="21"/>
        <v>0</v>
      </c>
    </row>
    <row r="613" spans="1:7" x14ac:dyDescent="0.2">
      <c r="A613"/>
      <c r="B613" s="29" t="s">
        <v>1000</v>
      </c>
      <c r="C613" s="46"/>
      <c r="E613" t="e">
        <f t="shared" si="22"/>
        <v>#N/A</v>
      </c>
      <c r="G613" s="49">
        <f t="shared" si="21"/>
        <v>0</v>
      </c>
    </row>
    <row r="614" spans="1:7" x14ac:dyDescent="0.2">
      <c r="A614"/>
      <c r="B614" s="51" t="s">
        <v>1001</v>
      </c>
      <c r="C614" s="46"/>
      <c r="E614" t="e">
        <f t="shared" si="22"/>
        <v>#N/A</v>
      </c>
      <c r="G614" s="49">
        <f t="shared" si="21"/>
        <v>0</v>
      </c>
    </row>
    <row r="615" spans="1:7" x14ac:dyDescent="0.2">
      <c r="A615"/>
      <c r="B615" s="51" t="s">
        <v>1002</v>
      </c>
      <c r="C615" s="46"/>
      <c r="E615" t="e">
        <f t="shared" si="22"/>
        <v>#N/A</v>
      </c>
      <c r="G615" s="49">
        <f t="shared" si="21"/>
        <v>0</v>
      </c>
    </row>
    <row r="616" spans="1:7" x14ac:dyDescent="0.2">
      <c r="A616"/>
      <c r="B616" s="51" t="s">
        <v>1003</v>
      </c>
      <c r="C616" s="46"/>
      <c r="E616" t="e">
        <f t="shared" si="22"/>
        <v>#N/A</v>
      </c>
      <c r="G616" s="49">
        <f t="shared" si="21"/>
        <v>0</v>
      </c>
    </row>
    <row r="617" spans="1:7" x14ac:dyDescent="0.2">
      <c r="A617"/>
      <c r="B617" s="51" t="s">
        <v>1004</v>
      </c>
      <c r="C617" s="46"/>
      <c r="E617" t="e">
        <f t="shared" si="22"/>
        <v>#N/A</v>
      </c>
      <c r="G617" s="49">
        <f t="shared" si="21"/>
        <v>0</v>
      </c>
    </row>
    <row r="618" spans="1:7" x14ac:dyDescent="0.2">
      <c r="A618"/>
      <c r="B618" s="51" t="s">
        <v>1005</v>
      </c>
      <c r="C618" s="46"/>
      <c r="E618" t="e">
        <f t="shared" si="22"/>
        <v>#N/A</v>
      </c>
      <c r="G618" s="49">
        <f t="shared" si="21"/>
        <v>0</v>
      </c>
    </row>
    <row r="619" spans="1:7" x14ac:dyDescent="0.2">
      <c r="A619"/>
      <c r="B619" s="29"/>
      <c r="C619" s="46"/>
      <c r="E619" t="e">
        <f t="shared" si="22"/>
        <v>#N/A</v>
      </c>
      <c r="G619" s="49">
        <f t="shared" si="21"/>
        <v>0</v>
      </c>
    </row>
    <row r="620" spans="1:7" x14ac:dyDescent="0.2">
      <c r="A620"/>
      <c r="B620" s="29" t="s">
        <v>1021</v>
      </c>
      <c r="C620" s="46"/>
      <c r="E620" t="e">
        <f t="shared" si="22"/>
        <v>#N/A</v>
      </c>
      <c r="G620" s="49">
        <f t="shared" si="21"/>
        <v>0</v>
      </c>
    </row>
    <row r="621" spans="1:7" x14ac:dyDescent="0.2">
      <c r="A621"/>
      <c r="B621" s="64" t="s">
        <v>1123</v>
      </c>
      <c r="C621" s="46"/>
      <c r="E621" t="e">
        <f t="shared" si="22"/>
        <v>#N/A</v>
      </c>
      <c r="G621" s="49">
        <f t="shared" si="21"/>
        <v>0</v>
      </c>
    </row>
    <row r="622" spans="1:7" x14ac:dyDescent="0.2">
      <c r="A622"/>
      <c r="B622" s="64" t="s">
        <v>1124</v>
      </c>
      <c r="C622" s="46"/>
      <c r="E622" t="e">
        <f t="shared" si="22"/>
        <v>#N/A</v>
      </c>
      <c r="G622" s="49">
        <f t="shared" si="21"/>
        <v>0</v>
      </c>
    </row>
    <row r="623" spans="1:7" x14ac:dyDescent="0.2">
      <c r="A623"/>
      <c r="B623" s="64" t="s">
        <v>1125</v>
      </c>
      <c r="C623" s="46"/>
      <c r="E623" t="e">
        <f t="shared" si="22"/>
        <v>#N/A</v>
      </c>
      <c r="G623" s="49">
        <f t="shared" si="21"/>
        <v>0</v>
      </c>
    </row>
    <row r="624" spans="1:7" x14ac:dyDescent="0.2">
      <c r="A624"/>
      <c r="B624" s="64" t="s">
        <v>1126</v>
      </c>
      <c r="C624" s="46"/>
      <c r="E624" t="e">
        <f t="shared" si="22"/>
        <v>#N/A</v>
      </c>
      <c r="G624" s="49">
        <f t="shared" si="21"/>
        <v>0</v>
      </c>
    </row>
    <row r="625" spans="1:7" x14ac:dyDescent="0.2">
      <c r="A625"/>
      <c r="B625" s="29"/>
      <c r="C625" s="46"/>
      <c r="E625" t="e">
        <f t="shared" si="22"/>
        <v>#N/A</v>
      </c>
      <c r="G625" s="49">
        <f t="shared" si="21"/>
        <v>0</v>
      </c>
    </row>
    <row r="626" spans="1:7" x14ac:dyDescent="0.2">
      <c r="A626"/>
      <c r="B626" s="29" t="s">
        <v>1022</v>
      </c>
      <c r="C626" s="46"/>
      <c r="E626" t="e">
        <f t="shared" si="22"/>
        <v>#N/A</v>
      </c>
      <c r="G626" s="49">
        <f t="shared" si="21"/>
        <v>0</v>
      </c>
    </row>
    <row r="627" spans="1:7" x14ac:dyDescent="0.2">
      <c r="A627"/>
      <c r="B627" s="29" t="s">
        <v>1023</v>
      </c>
      <c r="C627" s="46"/>
      <c r="E627" t="e">
        <f t="shared" si="22"/>
        <v>#N/A</v>
      </c>
      <c r="G627" s="49">
        <f t="shared" si="21"/>
        <v>0</v>
      </c>
    </row>
    <row r="628" spans="1:7" x14ac:dyDescent="0.2">
      <c r="A628"/>
      <c r="B628" s="29"/>
      <c r="C628" s="46"/>
      <c r="E628" t="e">
        <f t="shared" si="22"/>
        <v>#N/A</v>
      </c>
      <c r="G628" s="49">
        <f t="shared" si="21"/>
        <v>0</v>
      </c>
    </row>
    <row r="629" spans="1:7" x14ac:dyDescent="0.2">
      <c r="A629"/>
      <c r="B629" s="29" t="s">
        <v>1024</v>
      </c>
      <c r="C629" s="46"/>
      <c r="E629" t="e">
        <f t="shared" si="22"/>
        <v>#N/A</v>
      </c>
      <c r="G629" s="49">
        <f t="shared" si="21"/>
        <v>0</v>
      </c>
    </row>
    <row r="630" spans="1:7" x14ac:dyDescent="0.2">
      <c r="A630"/>
      <c r="B630" s="29" t="s">
        <v>1025</v>
      </c>
      <c r="C630" s="46"/>
      <c r="E630" t="e">
        <f t="shared" si="22"/>
        <v>#N/A</v>
      </c>
      <c r="G630" s="49">
        <f t="shared" si="21"/>
        <v>0</v>
      </c>
    </row>
    <row r="631" spans="1:7" x14ac:dyDescent="0.2">
      <c r="A631"/>
      <c r="B631" s="29" t="s">
        <v>1026</v>
      </c>
      <c r="C631" s="46"/>
      <c r="E631" t="e">
        <f t="shared" si="22"/>
        <v>#N/A</v>
      </c>
      <c r="G631" s="49">
        <f t="shared" si="21"/>
        <v>0</v>
      </c>
    </row>
    <row r="632" spans="1:7" x14ac:dyDescent="0.2">
      <c r="A632"/>
      <c r="B632" s="64" t="s">
        <v>1127</v>
      </c>
      <c r="C632" s="46"/>
      <c r="E632" t="e">
        <f t="shared" si="22"/>
        <v>#N/A</v>
      </c>
      <c r="G632" s="49">
        <f t="shared" si="21"/>
        <v>0</v>
      </c>
    </row>
    <row r="633" spans="1:7" x14ac:dyDescent="0.2">
      <c r="A633"/>
      <c r="B633" s="29" t="s">
        <v>1027</v>
      </c>
      <c r="C633" s="46"/>
      <c r="E633" t="e">
        <f t="shared" si="22"/>
        <v>#N/A</v>
      </c>
      <c r="G633" s="49">
        <f t="shared" ref="G633:G700" si="23">IF(A633&gt;0,A633+G$1,0)</f>
        <v>0</v>
      </c>
    </row>
    <row r="634" spans="1:7" x14ac:dyDescent="0.2">
      <c r="A634"/>
      <c r="B634" s="64" t="s">
        <v>1128</v>
      </c>
      <c r="C634" s="46"/>
      <c r="E634" t="e">
        <f t="shared" si="22"/>
        <v>#N/A</v>
      </c>
      <c r="G634" s="49">
        <f t="shared" si="23"/>
        <v>0</v>
      </c>
    </row>
    <row r="635" spans="1:7" x14ac:dyDescent="0.2">
      <c r="A635"/>
      <c r="B635" s="64" t="s">
        <v>1129</v>
      </c>
      <c r="C635" s="46"/>
      <c r="E635" t="e">
        <f t="shared" si="22"/>
        <v>#N/A</v>
      </c>
      <c r="G635" s="49">
        <f t="shared" si="23"/>
        <v>0</v>
      </c>
    </row>
    <row r="636" spans="1:7" x14ac:dyDescent="0.2">
      <c r="A636"/>
      <c r="B636" s="64" t="s">
        <v>1130</v>
      </c>
      <c r="C636" s="46"/>
      <c r="E636" t="e">
        <f t="shared" si="22"/>
        <v>#N/A</v>
      </c>
      <c r="G636" s="49">
        <f t="shared" si="23"/>
        <v>0</v>
      </c>
    </row>
    <row r="637" spans="1:7" x14ac:dyDescent="0.2">
      <c r="A637"/>
      <c r="B637" s="64" t="s">
        <v>1131</v>
      </c>
      <c r="C637" s="46"/>
      <c r="E637" t="e">
        <f t="shared" si="22"/>
        <v>#N/A</v>
      </c>
      <c r="G637" s="49">
        <f t="shared" si="23"/>
        <v>0</v>
      </c>
    </row>
    <row r="638" spans="1:7" x14ac:dyDescent="0.2">
      <c r="A638"/>
      <c r="B638" s="51" t="s">
        <v>1028</v>
      </c>
      <c r="C638" s="46"/>
      <c r="E638" t="e">
        <f t="shared" si="22"/>
        <v>#N/A</v>
      </c>
      <c r="G638" s="49">
        <f t="shared" si="23"/>
        <v>0</v>
      </c>
    </row>
    <row r="639" spans="1:7" x14ac:dyDescent="0.2">
      <c r="A639"/>
      <c r="B639" s="51" t="s">
        <v>1029</v>
      </c>
      <c r="C639" s="46"/>
      <c r="E639" t="e">
        <f t="shared" si="22"/>
        <v>#N/A</v>
      </c>
      <c r="G639" s="49">
        <f t="shared" si="23"/>
        <v>0</v>
      </c>
    </row>
    <row r="640" spans="1:7" x14ac:dyDescent="0.2">
      <c r="A640"/>
      <c r="B640" s="51" t="s">
        <v>1030</v>
      </c>
      <c r="C640" s="46"/>
      <c r="E640" t="e">
        <f t="shared" si="22"/>
        <v>#N/A</v>
      </c>
      <c r="G640" s="49">
        <f t="shared" si="23"/>
        <v>0</v>
      </c>
    </row>
    <row r="641" spans="1:7" ht="30" x14ac:dyDescent="0.2">
      <c r="A641"/>
      <c r="B641" s="51" t="s">
        <v>1031</v>
      </c>
      <c r="C641" s="46"/>
      <c r="E641" t="e">
        <f t="shared" si="22"/>
        <v>#N/A</v>
      </c>
      <c r="G641" s="49">
        <f t="shared" si="23"/>
        <v>0</v>
      </c>
    </row>
    <row r="642" spans="1:7" x14ac:dyDescent="0.2">
      <c r="A642"/>
      <c r="B642" s="51" t="s">
        <v>1032</v>
      </c>
      <c r="C642" s="46"/>
      <c r="E642" t="e">
        <f t="shared" si="22"/>
        <v>#N/A</v>
      </c>
      <c r="G642" s="49">
        <f t="shared" si="23"/>
        <v>0</v>
      </c>
    </row>
    <row r="643" spans="1:7" x14ac:dyDescent="0.2">
      <c r="A643"/>
      <c r="B643" s="51" t="s">
        <v>1033</v>
      </c>
      <c r="C643" s="46"/>
      <c r="E643" t="e">
        <f t="shared" si="22"/>
        <v>#N/A</v>
      </c>
      <c r="G643" s="49">
        <f t="shared" si="23"/>
        <v>0</v>
      </c>
    </row>
    <row r="644" spans="1:7" x14ac:dyDescent="0.2">
      <c r="A644"/>
      <c r="B644" s="51" t="s">
        <v>1034</v>
      </c>
      <c r="C644" s="46"/>
      <c r="E644" t="e">
        <f t="shared" si="22"/>
        <v>#N/A</v>
      </c>
      <c r="G644" s="49">
        <f t="shared" si="23"/>
        <v>0</v>
      </c>
    </row>
    <row r="645" spans="1:7" x14ac:dyDescent="0.2">
      <c r="A645"/>
      <c r="B645" s="29"/>
      <c r="C645" s="46"/>
      <c r="E645" t="e">
        <f t="shared" si="22"/>
        <v>#N/A</v>
      </c>
      <c r="G645" s="49">
        <f t="shared" si="23"/>
        <v>0</v>
      </c>
    </row>
    <row r="646" spans="1:7" x14ac:dyDescent="0.2">
      <c r="A646"/>
      <c r="B646" s="29" t="s">
        <v>1035</v>
      </c>
      <c r="C646" s="54"/>
      <c r="E646" t="e">
        <f t="shared" si="22"/>
        <v>#N/A</v>
      </c>
      <c r="G646" s="49">
        <f t="shared" si="23"/>
        <v>0</v>
      </c>
    </row>
    <row r="647" spans="1:7" x14ac:dyDescent="0.2">
      <c r="A647"/>
      <c r="B647" s="29"/>
      <c r="C647" s="46"/>
      <c r="E647" t="e">
        <f t="shared" si="22"/>
        <v>#N/A</v>
      </c>
      <c r="G647" s="49">
        <f t="shared" si="23"/>
        <v>0</v>
      </c>
    </row>
    <row r="648" spans="1:7" x14ac:dyDescent="0.2">
      <c r="A648"/>
      <c r="B648" s="29" t="s">
        <v>1036</v>
      </c>
      <c r="C648" s="50"/>
      <c r="E648" t="e">
        <f t="shared" si="22"/>
        <v>#N/A</v>
      </c>
      <c r="G648" s="49">
        <f t="shared" si="23"/>
        <v>0</v>
      </c>
    </row>
    <row r="649" spans="1:7" x14ac:dyDescent="0.2">
      <c r="A649"/>
      <c r="B649" s="29" t="s">
        <v>1037</v>
      </c>
      <c r="C649" s="50"/>
      <c r="E649" t="e">
        <f t="shared" si="22"/>
        <v>#N/A</v>
      </c>
      <c r="G649" s="49">
        <f t="shared" si="23"/>
        <v>0</v>
      </c>
    </row>
    <row r="650" spans="1:7" x14ac:dyDescent="0.2">
      <c r="A650"/>
      <c r="B650" s="29" t="s">
        <v>1038</v>
      </c>
      <c r="C650" s="50"/>
      <c r="E650" t="e">
        <f t="shared" si="22"/>
        <v>#N/A</v>
      </c>
      <c r="G650" s="49">
        <f t="shared" si="23"/>
        <v>0</v>
      </c>
    </row>
    <row r="651" spans="1:7" x14ac:dyDescent="0.2">
      <c r="A651"/>
      <c r="B651" s="29"/>
      <c r="C651" s="50"/>
      <c r="E651" t="e">
        <f t="shared" si="22"/>
        <v>#N/A</v>
      </c>
      <c r="G651" s="49">
        <f t="shared" si="23"/>
        <v>0</v>
      </c>
    </row>
    <row r="652" spans="1:7" x14ac:dyDescent="0.2">
      <c r="A652"/>
      <c r="B652" s="29" t="s">
        <v>1039</v>
      </c>
      <c r="C652" s="50"/>
      <c r="E652" t="e">
        <f t="shared" si="22"/>
        <v>#N/A</v>
      </c>
      <c r="G652" s="49">
        <f t="shared" si="23"/>
        <v>0</v>
      </c>
    </row>
    <row r="653" spans="1:7" x14ac:dyDescent="0.2">
      <c r="A653"/>
      <c r="B653" s="29" t="s">
        <v>767</v>
      </c>
      <c r="C653" s="50"/>
      <c r="E653" t="e">
        <f t="shared" si="22"/>
        <v>#N/A</v>
      </c>
      <c r="G653" s="49">
        <f t="shared" si="23"/>
        <v>0</v>
      </c>
    </row>
    <row r="654" spans="1:7" x14ac:dyDescent="0.2">
      <c r="A654"/>
      <c r="B654" s="51" t="s">
        <v>1040</v>
      </c>
      <c r="C654" s="50"/>
      <c r="E654" t="e">
        <f t="shared" si="22"/>
        <v>#N/A</v>
      </c>
      <c r="G654" s="49">
        <f t="shared" si="23"/>
        <v>0</v>
      </c>
    </row>
    <row r="655" spans="1:7" x14ac:dyDescent="0.2">
      <c r="A655"/>
      <c r="B655" s="29"/>
      <c r="C655" s="50"/>
      <c r="E655" t="e">
        <f t="shared" si="22"/>
        <v>#N/A</v>
      </c>
      <c r="G655" s="49">
        <f t="shared" si="23"/>
        <v>0</v>
      </c>
    </row>
    <row r="656" spans="1:7" x14ac:dyDescent="0.2">
      <c r="A656"/>
      <c r="B656" s="29" t="s">
        <v>1041</v>
      </c>
      <c r="C656" s="50"/>
      <c r="E656" t="e">
        <f t="shared" si="22"/>
        <v>#N/A</v>
      </c>
      <c r="G656" s="49">
        <f t="shared" si="23"/>
        <v>0</v>
      </c>
    </row>
    <row r="657" spans="1:7" x14ac:dyDescent="0.2">
      <c r="A657"/>
      <c r="B657" s="29" t="s">
        <v>1042</v>
      </c>
      <c r="C657" s="46"/>
      <c r="E657" t="e">
        <f t="shared" ref="E657:E720" si="24">VLOOKUP(D657,$R$7:$T$13,3,0)</f>
        <v>#N/A</v>
      </c>
      <c r="G657" s="49">
        <f t="shared" si="23"/>
        <v>0</v>
      </c>
    </row>
    <row r="658" spans="1:7" x14ac:dyDescent="0.2">
      <c r="B658" s="29"/>
      <c r="E658" t="e">
        <f t="shared" si="24"/>
        <v>#N/A</v>
      </c>
      <c r="G658" s="49">
        <f t="shared" si="23"/>
        <v>0</v>
      </c>
    </row>
    <row r="659" spans="1:7" x14ac:dyDescent="0.2">
      <c r="B659" s="51" t="s">
        <v>1043</v>
      </c>
      <c r="E659" t="e">
        <f t="shared" si="24"/>
        <v>#N/A</v>
      </c>
      <c r="G659" s="49">
        <f t="shared" si="23"/>
        <v>0</v>
      </c>
    </row>
    <row r="660" spans="1:7" x14ac:dyDescent="0.2">
      <c r="A660" s="59">
        <v>0.66597222222222219</v>
      </c>
      <c r="B660" s="51" t="s">
        <v>1044</v>
      </c>
      <c r="D660" t="s">
        <v>608</v>
      </c>
      <c r="E660">
        <f t="shared" si="24"/>
        <v>3</v>
      </c>
      <c r="G660" s="49">
        <f t="shared" si="23"/>
        <v>1.9798611111111111</v>
      </c>
    </row>
    <row r="661" spans="1:7" x14ac:dyDescent="0.2">
      <c r="B661" s="51" t="s">
        <v>1110</v>
      </c>
      <c r="E661" t="e">
        <f t="shared" si="24"/>
        <v>#N/A</v>
      </c>
      <c r="G661" s="49">
        <f t="shared" si="23"/>
        <v>0</v>
      </c>
    </row>
    <row r="662" spans="1:7" x14ac:dyDescent="0.2">
      <c r="B662" s="51" t="s">
        <v>1045</v>
      </c>
      <c r="E662" t="e">
        <f t="shared" si="24"/>
        <v>#N/A</v>
      </c>
      <c r="G662" s="49">
        <f t="shared" si="23"/>
        <v>0</v>
      </c>
    </row>
    <row r="663" spans="1:7" x14ac:dyDescent="0.2">
      <c r="A663" s="59">
        <v>0.67638888888888893</v>
      </c>
      <c r="B663" s="51" t="s">
        <v>1046</v>
      </c>
      <c r="D663" t="s">
        <v>608</v>
      </c>
      <c r="E663">
        <f t="shared" si="24"/>
        <v>3</v>
      </c>
      <c r="G663" s="49">
        <f t="shared" si="23"/>
        <v>1.9902777777777778</v>
      </c>
    </row>
    <row r="664" spans="1:7" x14ac:dyDescent="0.2">
      <c r="B664" s="29"/>
      <c r="E664" t="e">
        <f t="shared" si="24"/>
        <v>#N/A</v>
      </c>
      <c r="G664" s="49">
        <f t="shared" si="23"/>
        <v>0</v>
      </c>
    </row>
    <row r="665" spans="1:7" x14ac:dyDescent="0.2">
      <c r="B665" s="29" t="s">
        <v>1047</v>
      </c>
      <c r="E665" t="e">
        <f t="shared" si="24"/>
        <v>#N/A</v>
      </c>
      <c r="G665" s="49">
        <f t="shared" si="23"/>
        <v>0</v>
      </c>
    </row>
    <row r="666" spans="1:7" x14ac:dyDescent="0.2">
      <c r="B666" s="29"/>
      <c r="E666" t="e">
        <f t="shared" si="24"/>
        <v>#N/A</v>
      </c>
      <c r="G666" s="49">
        <f t="shared" si="23"/>
        <v>0</v>
      </c>
    </row>
    <row r="667" spans="1:7" x14ac:dyDescent="0.2">
      <c r="A667"/>
      <c r="B667" s="29" t="s">
        <v>1048</v>
      </c>
      <c r="E667" t="e">
        <f t="shared" si="24"/>
        <v>#N/A</v>
      </c>
      <c r="G667" s="49">
        <f t="shared" si="23"/>
        <v>0</v>
      </c>
    </row>
    <row r="668" spans="1:7" x14ac:dyDescent="0.2">
      <c r="A668"/>
      <c r="B668" s="51" t="s">
        <v>1049</v>
      </c>
      <c r="E668" t="e">
        <f t="shared" si="24"/>
        <v>#N/A</v>
      </c>
      <c r="G668" s="49">
        <f t="shared" si="23"/>
        <v>0</v>
      </c>
    </row>
    <row r="669" spans="1:7" x14ac:dyDescent="0.2">
      <c r="A669"/>
      <c r="B669" s="51" t="s">
        <v>1050</v>
      </c>
      <c r="E669" t="e">
        <f t="shared" si="24"/>
        <v>#N/A</v>
      </c>
      <c r="G669" s="49">
        <f t="shared" si="23"/>
        <v>0</v>
      </c>
    </row>
    <row r="670" spans="1:7" x14ac:dyDescent="0.2">
      <c r="A670" s="62">
        <v>0.72361111111111109</v>
      </c>
      <c r="B670" s="51" t="s">
        <v>1051</v>
      </c>
      <c r="D670" t="s">
        <v>608</v>
      </c>
      <c r="E670">
        <f t="shared" si="24"/>
        <v>3</v>
      </c>
      <c r="G670" s="49">
        <f t="shared" si="23"/>
        <v>2.0375000000000001</v>
      </c>
    </row>
    <row r="671" spans="1:7" x14ac:dyDescent="0.2">
      <c r="A671"/>
      <c r="B671" s="51" t="s">
        <v>1052</v>
      </c>
      <c r="E671" t="e">
        <f t="shared" si="24"/>
        <v>#N/A</v>
      </c>
      <c r="G671" s="49">
        <f t="shared" si="23"/>
        <v>0</v>
      </c>
    </row>
    <row r="672" spans="1:7" x14ac:dyDescent="0.2">
      <c r="A672"/>
      <c r="B672" s="51" t="s">
        <v>1053</v>
      </c>
      <c r="E672" t="e">
        <f t="shared" si="24"/>
        <v>#N/A</v>
      </c>
      <c r="G672" s="49">
        <f t="shared" si="23"/>
        <v>0</v>
      </c>
    </row>
    <row r="673" spans="1:7" x14ac:dyDescent="0.2">
      <c r="A673"/>
      <c r="B673" s="51" t="s">
        <v>1054</v>
      </c>
      <c r="E673" t="e">
        <f t="shared" si="24"/>
        <v>#N/A</v>
      </c>
      <c r="G673" s="49">
        <f t="shared" si="23"/>
        <v>0</v>
      </c>
    </row>
    <row r="674" spans="1:7" ht="30" x14ac:dyDescent="0.2">
      <c r="A674"/>
      <c r="B674" s="51" t="s">
        <v>1055</v>
      </c>
      <c r="E674" t="e">
        <f t="shared" si="24"/>
        <v>#N/A</v>
      </c>
      <c r="G674" s="49">
        <f t="shared" si="23"/>
        <v>0</v>
      </c>
    </row>
    <row r="675" spans="1:7" x14ac:dyDescent="0.2">
      <c r="A675"/>
      <c r="B675" s="51" t="s">
        <v>1056</v>
      </c>
      <c r="E675" t="e">
        <f t="shared" si="24"/>
        <v>#N/A</v>
      </c>
      <c r="G675" s="49">
        <f t="shared" si="23"/>
        <v>0</v>
      </c>
    </row>
    <row r="676" spans="1:7" x14ac:dyDescent="0.2">
      <c r="A676"/>
      <c r="B676" s="51" t="s">
        <v>1057</v>
      </c>
      <c r="E676" t="e">
        <f t="shared" si="24"/>
        <v>#N/A</v>
      </c>
      <c r="G676" s="49">
        <f t="shared" si="23"/>
        <v>0</v>
      </c>
    </row>
    <row r="677" spans="1:7" x14ac:dyDescent="0.2">
      <c r="A677"/>
      <c r="B677" s="51" t="s">
        <v>1058</v>
      </c>
      <c r="E677" t="e">
        <f t="shared" si="24"/>
        <v>#N/A</v>
      </c>
      <c r="G677" s="49">
        <f t="shared" si="23"/>
        <v>0</v>
      </c>
    </row>
    <row r="678" spans="1:7" ht="30" x14ac:dyDescent="0.2">
      <c r="A678"/>
      <c r="B678" s="51" t="s">
        <v>1059</v>
      </c>
      <c r="E678" t="e">
        <f t="shared" si="24"/>
        <v>#N/A</v>
      </c>
      <c r="G678" s="49">
        <f t="shared" si="23"/>
        <v>0</v>
      </c>
    </row>
    <row r="679" spans="1:7" x14ac:dyDescent="0.2">
      <c r="A679"/>
      <c r="B679" s="51" t="s">
        <v>1060</v>
      </c>
      <c r="E679" t="e">
        <f t="shared" si="24"/>
        <v>#N/A</v>
      </c>
      <c r="G679" s="49">
        <f t="shared" si="23"/>
        <v>0</v>
      </c>
    </row>
    <row r="680" spans="1:7" ht="30" x14ac:dyDescent="0.2">
      <c r="A680"/>
      <c r="B680" s="51" t="s">
        <v>1061</v>
      </c>
      <c r="E680" t="e">
        <f t="shared" si="24"/>
        <v>#N/A</v>
      </c>
      <c r="G680" s="49">
        <f t="shared" si="23"/>
        <v>0</v>
      </c>
    </row>
    <row r="681" spans="1:7" x14ac:dyDescent="0.2">
      <c r="A681" s="62">
        <v>0.74930555555555556</v>
      </c>
      <c r="B681" s="51" t="s">
        <v>1062</v>
      </c>
      <c r="D681" t="s">
        <v>608</v>
      </c>
      <c r="E681">
        <f t="shared" si="24"/>
        <v>3</v>
      </c>
      <c r="G681" s="49">
        <f t="shared" si="23"/>
        <v>2.0631944444444446</v>
      </c>
    </row>
    <row r="682" spans="1:7" x14ac:dyDescent="0.2">
      <c r="A682"/>
      <c r="B682" s="51" t="s">
        <v>1063</v>
      </c>
      <c r="E682" t="e">
        <f t="shared" si="24"/>
        <v>#N/A</v>
      </c>
      <c r="G682" s="49">
        <f t="shared" si="23"/>
        <v>0</v>
      </c>
    </row>
    <row r="683" spans="1:7" x14ac:dyDescent="0.2">
      <c r="A683"/>
      <c r="B683" s="51" t="s">
        <v>1064</v>
      </c>
      <c r="E683" t="e">
        <f t="shared" si="24"/>
        <v>#N/A</v>
      </c>
      <c r="G683" s="49">
        <f t="shared" si="23"/>
        <v>0</v>
      </c>
    </row>
    <row r="684" spans="1:7" ht="30" x14ac:dyDescent="0.2">
      <c r="A684"/>
      <c r="B684" s="51" t="s">
        <v>1065</v>
      </c>
      <c r="E684" t="e">
        <f t="shared" si="24"/>
        <v>#N/A</v>
      </c>
      <c r="G684" s="49">
        <f t="shared" si="23"/>
        <v>0</v>
      </c>
    </row>
    <row r="685" spans="1:7" x14ac:dyDescent="0.2">
      <c r="A685" s="62">
        <v>0.76736111111111116</v>
      </c>
      <c r="B685" s="51" t="s">
        <v>1066</v>
      </c>
      <c r="D685" t="s">
        <v>608</v>
      </c>
      <c r="E685">
        <f t="shared" si="24"/>
        <v>3</v>
      </c>
      <c r="G685" s="49">
        <f t="shared" si="23"/>
        <v>2.0812499999999998</v>
      </c>
    </row>
    <row r="686" spans="1:7" x14ac:dyDescent="0.2">
      <c r="A686"/>
      <c r="B686" s="51" t="s">
        <v>1067</v>
      </c>
      <c r="E686" t="e">
        <f t="shared" si="24"/>
        <v>#N/A</v>
      </c>
      <c r="G686" s="49">
        <f t="shared" si="23"/>
        <v>0</v>
      </c>
    </row>
    <row r="687" spans="1:7" x14ac:dyDescent="0.2">
      <c r="A687"/>
      <c r="B687" s="29"/>
      <c r="E687" t="e">
        <f t="shared" si="24"/>
        <v>#N/A</v>
      </c>
      <c r="G687" s="49">
        <f t="shared" si="23"/>
        <v>0</v>
      </c>
    </row>
    <row r="688" spans="1:7" ht="98" x14ac:dyDescent="0.2">
      <c r="A688"/>
      <c r="B688" s="29" t="s">
        <v>1068</v>
      </c>
      <c r="E688" t="e">
        <f t="shared" si="24"/>
        <v>#N/A</v>
      </c>
      <c r="G688" s="49">
        <f t="shared" si="23"/>
        <v>0</v>
      </c>
    </row>
    <row r="689" spans="1:7" x14ac:dyDescent="0.2">
      <c r="A689"/>
      <c r="B689" s="29"/>
      <c r="E689" t="e">
        <f t="shared" si="24"/>
        <v>#N/A</v>
      </c>
      <c r="G689" s="49">
        <f t="shared" si="23"/>
        <v>0</v>
      </c>
    </row>
    <row r="690" spans="1:7" x14ac:dyDescent="0.2">
      <c r="A690"/>
      <c r="B690" s="29" t="s">
        <v>1069</v>
      </c>
      <c r="E690" t="e">
        <f t="shared" si="24"/>
        <v>#N/A</v>
      </c>
      <c r="G690" s="49">
        <f t="shared" si="23"/>
        <v>0</v>
      </c>
    </row>
    <row r="691" spans="1:7" x14ac:dyDescent="0.2">
      <c r="A691"/>
      <c r="B691" s="29" t="s">
        <v>1070</v>
      </c>
      <c r="E691" t="e">
        <f t="shared" si="24"/>
        <v>#N/A</v>
      </c>
      <c r="G691" s="49">
        <f t="shared" si="23"/>
        <v>0</v>
      </c>
    </row>
    <row r="692" spans="1:7" x14ac:dyDescent="0.2">
      <c r="A692"/>
      <c r="B692" s="29"/>
      <c r="E692" t="e">
        <f t="shared" si="24"/>
        <v>#N/A</v>
      </c>
      <c r="G692" s="49">
        <f t="shared" si="23"/>
        <v>0</v>
      </c>
    </row>
    <row r="693" spans="1:7" x14ac:dyDescent="0.2">
      <c r="A693"/>
      <c r="B693" s="51" t="s">
        <v>1071</v>
      </c>
      <c r="E693" t="e">
        <f t="shared" si="24"/>
        <v>#N/A</v>
      </c>
      <c r="G693" s="49">
        <f t="shared" si="23"/>
        <v>0</v>
      </c>
    </row>
    <row r="694" spans="1:7" x14ac:dyDescent="0.2">
      <c r="A694"/>
      <c r="B694" s="51" t="s">
        <v>1072</v>
      </c>
      <c r="E694" t="e">
        <f t="shared" si="24"/>
        <v>#N/A</v>
      </c>
      <c r="G694" s="49">
        <f t="shared" si="23"/>
        <v>0</v>
      </c>
    </row>
    <row r="695" spans="1:7" x14ac:dyDescent="0.2">
      <c r="A695"/>
      <c r="B695" s="51" t="s">
        <v>1073</v>
      </c>
      <c r="E695" t="e">
        <f t="shared" si="24"/>
        <v>#N/A</v>
      </c>
      <c r="G695" s="49">
        <f t="shared" si="23"/>
        <v>0</v>
      </c>
    </row>
    <row r="696" spans="1:7" x14ac:dyDescent="0.2">
      <c r="A696"/>
      <c r="B696" s="51" t="s">
        <v>1074</v>
      </c>
      <c r="E696" t="e">
        <f t="shared" si="24"/>
        <v>#N/A</v>
      </c>
      <c r="G696" s="49">
        <f t="shared" si="23"/>
        <v>0</v>
      </c>
    </row>
    <row r="697" spans="1:7" x14ac:dyDescent="0.2">
      <c r="A697"/>
      <c r="B697" s="51" t="s">
        <v>1075</v>
      </c>
      <c r="E697" t="e">
        <f t="shared" si="24"/>
        <v>#N/A</v>
      </c>
      <c r="G697" s="49">
        <f t="shared" si="23"/>
        <v>0</v>
      </c>
    </row>
    <row r="698" spans="1:7" ht="30" x14ac:dyDescent="0.2">
      <c r="A698"/>
      <c r="B698" s="51" t="s">
        <v>1076</v>
      </c>
      <c r="E698" t="e">
        <f t="shared" si="24"/>
        <v>#N/A</v>
      </c>
      <c r="G698" s="49">
        <f t="shared" si="23"/>
        <v>0</v>
      </c>
    </row>
    <row r="699" spans="1:7" x14ac:dyDescent="0.2">
      <c r="A699"/>
      <c r="B699" s="51" t="s">
        <v>1077</v>
      </c>
      <c r="E699" t="e">
        <f t="shared" si="24"/>
        <v>#N/A</v>
      </c>
      <c r="G699" s="49">
        <f t="shared" si="23"/>
        <v>0</v>
      </c>
    </row>
    <row r="700" spans="1:7" x14ac:dyDescent="0.2">
      <c r="A700"/>
      <c r="B700" s="51" t="s">
        <v>1078</v>
      </c>
      <c r="E700" t="e">
        <f t="shared" si="24"/>
        <v>#N/A</v>
      </c>
      <c r="G700" s="49">
        <f t="shared" si="23"/>
        <v>0</v>
      </c>
    </row>
    <row r="701" spans="1:7" x14ac:dyDescent="0.2">
      <c r="A701"/>
      <c r="B701" s="51" t="s">
        <v>1079</v>
      </c>
      <c r="E701" t="e">
        <f t="shared" si="24"/>
        <v>#N/A</v>
      </c>
      <c r="G701" s="49">
        <f t="shared" ref="G701:G730" si="25">IF(A701&gt;0,A701+G$1,0)</f>
        <v>0</v>
      </c>
    </row>
    <row r="702" spans="1:7" x14ac:dyDescent="0.2">
      <c r="A702"/>
      <c r="B702" s="51" t="s">
        <v>1080</v>
      </c>
      <c r="E702" t="e">
        <f t="shared" si="24"/>
        <v>#N/A</v>
      </c>
      <c r="G702" s="49">
        <f t="shared" si="25"/>
        <v>0</v>
      </c>
    </row>
    <row r="703" spans="1:7" x14ac:dyDescent="0.2">
      <c r="A703"/>
      <c r="B703" s="51" t="s">
        <v>1081</v>
      </c>
      <c r="E703" t="e">
        <f t="shared" si="24"/>
        <v>#N/A</v>
      </c>
      <c r="G703" s="49">
        <f t="shared" si="25"/>
        <v>0</v>
      </c>
    </row>
    <row r="704" spans="1:7" x14ac:dyDescent="0.2">
      <c r="A704"/>
      <c r="B704" s="51" t="s">
        <v>1082</v>
      </c>
      <c r="E704" t="e">
        <f t="shared" si="24"/>
        <v>#N/A</v>
      </c>
      <c r="G704" s="49">
        <f t="shared" si="25"/>
        <v>0</v>
      </c>
    </row>
    <row r="705" spans="1:7" x14ac:dyDescent="0.2">
      <c r="A705"/>
      <c r="B705" s="29"/>
      <c r="E705" t="e">
        <f t="shared" si="24"/>
        <v>#N/A</v>
      </c>
      <c r="G705" s="49">
        <f t="shared" si="25"/>
        <v>0</v>
      </c>
    </row>
    <row r="706" spans="1:7" x14ac:dyDescent="0.2">
      <c r="A706"/>
      <c r="B706" s="29" t="s">
        <v>1083</v>
      </c>
      <c r="E706" t="e">
        <f t="shared" si="24"/>
        <v>#N/A</v>
      </c>
      <c r="G706" s="49">
        <f t="shared" si="25"/>
        <v>0</v>
      </c>
    </row>
    <row r="707" spans="1:7" x14ac:dyDescent="0.2">
      <c r="A707"/>
      <c r="B707" s="29" t="s">
        <v>1084</v>
      </c>
      <c r="E707" t="e">
        <f t="shared" si="24"/>
        <v>#N/A</v>
      </c>
      <c r="G707" s="49">
        <f t="shared" si="25"/>
        <v>0</v>
      </c>
    </row>
    <row r="708" spans="1:7" x14ac:dyDescent="0.2">
      <c r="A708"/>
      <c r="B708" s="29"/>
      <c r="E708" t="e">
        <f t="shared" si="24"/>
        <v>#N/A</v>
      </c>
      <c r="G708" s="49">
        <f t="shared" si="25"/>
        <v>0</v>
      </c>
    </row>
    <row r="709" spans="1:7" x14ac:dyDescent="0.2">
      <c r="A709"/>
      <c r="B709" s="29" t="s">
        <v>1085</v>
      </c>
      <c r="E709" t="e">
        <f t="shared" si="24"/>
        <v>#N/A</v>
      </c>
      <c r="G709" s="49">
        <f t="shared" si="25"/>
        <v>0</v>
      </c>
    </row>
    <row r="710" spans="1:7" x14ac:dyDescent="0.2">
      <c r="A710" s="11">
        <v>0.89722222222222225</v>
      </c>
      <c r="B710" s="29" t="s">
        <v>1086</v>
      </c>
      <c r="D710" t="s">
        <v>608</v>
      </c>
      <c r="E710">
        <f t="shared" si="24"/>
        <v>3</v>
      </c>
      <c r="G710" s="49">
        <f t="shared" si="25"/>
        <v>2.2111111111111112</v>
      </c>
    </row>
    <row r="711" spans="1:7" x14ac:dyDescent="0.2">
      <c r="A711"/>
      <c r="B711" s="29"/>
      <c r="E711" t="e">
        <f t="shared" si="24"/>
        <v>#N/A</v>
      </c>
      <c r="G711" s="49">
        <f t="shared" si="25"/>
        <v>0</v>
      </c>
    </row>
    <row r="712" spans="1:7" x14ac:dyDescent="0.2">
      <c r="A712"/>
      <c r="B712" s="29" t="s">
        <v>1087</v>
      </c>
      <c r="E712" t="e">
        <f t="shared" si="24"/>
        <v>#N/A</v>
      </c>
      <c r="G712" s="49">
        <f t="shared" si="25"/>
        <v>0</v>
      </c>
    </row>
    <row r="713" spans="1:7" x14ac:dyDescent="0.2">
      <c r="A713"/>
      <c r="B713" s="29"/>
      <c r="E713" t="e">
        <f t="shared" si="24"/>
        <v>#N/A</v>
      </c>
      <c r="G713" s="49">
        <f t="shared" si="25"/>
        <v>0</v>
      </c>
    </row>
    <row r="714" spans="1:7" ht="28" x14ac:dyDescent="0.2">
      <c r="A714"/>
      <c r="B714" s="29" t="s">
        <v>1088</v>
      </c>
      <c r="E714" t="e">
        <f t="shared" si="24"/>
        <v>#N/A</v>
      </c>
      <c r="G714" s="49">
        <f t="shared" si="25"/>
        <v>0</v>
      </c>
    </row>
    <row r="715" spans="1:7" x14ac:dyDescent="0.2">
      <c r="A715"/>
      <c r="B715" s="29"/>
      <c r="E715" t="e">
        <f t="shared" si="24"/>
        <v>#N/A</v>
      </c>
      <c r="G715" s="49">
        <f t="shared" si="25"/>
        <v>0</v>
      </c>
    </row>
    <row r="716" spans="1:7" x14ac:dyDescent="0.2">
      <c r="A716"/>
      <c r="B716" s="29" t="s">
        <v>1047</v>
      </c>
      <c r="E716" t="e">
        <f t="shared" si="24"/>
        <v>#N/A</v>
      </c>
      <c r="G716" s="49">
        <f t="shared" si="25"/>
        <v>0</v>
      </c>
    </row>
    <row r="717" spans="1:7" x14ac:dyDescent="0.2">
      <c r="A717"/>
      <c r="B717" s="29"/>
      <c r="E717" t="e">
        <f t="shared" si="24"/>
        <v>#N/A</v>
      </c>
      <c r="G717" s="49">
        <f t="shared" si="25"/>
        <v>0</v>
      </c>
    </row>
    <row r="718" spans="1:7" x14ac:dyDescent="0.2">
      <c r="B718" s="51" t="s">
        <v>1089</v>
      </c>
      <c r="E718" t="e">
        <f t="shared" si="24"/>
        <v>#N/A</v>
      </c>
      <c r="G718" s="49">
        <f t="shared" si="25"/>
        <v>0</v>
      </c>
    </row>
    <row r="719" spans="1:7" x14ac:dyDescent="0.2">
      <c r="B719" s="51" t="s">
        <v>1090</v>
      </c>
      <c r="E719" t="e">
        <f t="shared" si="24"/>
        <v>#N/A</v>
      </c>
      <c r="G719" s="49">
        <f t="shared" si="25"/>
        <v>0</v>
      </c>
    </row>
    <row r="720" spans="1:7" x14ac:dyDescent="0.2">
      <c r="B720" s="51" t="s">
        <v>1091</v>
      </c>
      <c r="E720" t="e">
        <f t="shared" si="24"/>
        <v>#N/A</v>
      </c>
      <c r="G720" s="49">
        <f t="shared" si="25"/>
        <v>0</v>
      </c>
    </row>
    <row r="721" spans="1:7" x14ac:dyDescent="0.2">
      <c r="B721" s="51" t="s">
        <v>1092</v>
      </c>
      <c r="E721" t="e">
        <f t="shared" ref="E721:E730" si="26">VLOOKUP(D721,$R$7:$T$13,3,0)</f>
        <v>#N/A</v>
      </c>
      <c r="G721" s="49">
        <f t="shared" si="25"/>
        <v>0</v>
      </c>
    </row>
    <row r="722" spans="1:7" x14ac:dyDescent="0.2">
      <c r="B722" s="51" t="s">
        <v>1093</v>
      </c>
      <c r="E722" t="e">
        <f t="shared" si="26"/>
        <v>#N/A</v>
      </c>
      <c r="G722" s="49">
        <f t="shared" si="25"/>
        <v>0</v>
      </c>
    </row>
    <row r="723" spans="1:7" x14ac:dyDescent="0.2">
      <c r="B723" s="51" t="s">
        <v>1094</v>
      </c>
      <c r="E723" t="e">
        <f t="shared" si="26"/>
        <v>#N/A</v>
      </c>
      <c r="G723" s="49">
        <f t="shared" si="25"/>
        <v>0</v>
      </c>
    </row>
    <row r="724" spans="1:7" x14ac:dyDescent="0.2">
      <c r="B724" s="51" t="s">
        <v>1095</v>
      </c>
      <c r="E724" t="e">
        <f t="shared" si="26"/>
        <v>#N/A</v>
      </c>
      <c r="G724" s="49">
        <f t="shared" si="25"/>
        <v>0</v>
      </c>
    </row>
    <row r="725" spans="1:7" x14ac:dyDescent="0.2">
      <c r="B725" s="51" t="s">
        <v>1096</v>
      </c>
      <c r="E725" t="e">
        <f t="shared" si="26"/>
        <v>#N/A</v>
      </c>
      <c r="G725" s="49">
        <f t="shared" si="25"/>
        <v>0</v>
      </c>
    </row>
    <row r="726" spans="1:7" x14ac:dyDescent="0.2">
      <c r="B726" s="51" t="s">
        <v>1097</v>
      </c>
      <c r="E726" t="e">
        <f t="shared" si="26"/>
        <v>#N/A</v>
      </c>
      <c r="G726" s="49">
        <f t="shared" si="25"/>
        <v>0</v>
      </c>
    </row>
    <row r="727" spans="1:7" ht="30" x14ac:dyDescent="0.2">
      <c r="A727" s="59">
        <v>0.95138888888888884</v>
      </c>
      <c r="B727" s="51" t="s">
        <v>1098</v>
      </c>
      <c r="D727" t="s">
        <v>608</v>
      </c>
      <c r="E727">
        <f t="shared" si="26"/>
        <v>3</v>
      </c>
      <c r="G727" s="49">
        <f t="shared" si="25"/>
        <v>2.2652777777777775</v>
      </c>
    </row>
    <row r="728" spans="1:7" x14ac:dyDescent="0.2">
      <c r="B728" s="51" t="s">
        <v>1099</v>
      </c>
      <c r="E728" t="e">
        <f t="shared" si="26"/>
        <v>#N/A</v>
      </c>
      <c r="G728" s="49">
        <f t="shared" si="25"/>
        <v>0</v>
      </c>
    </row>
    <row r="729" spans="1:7" x14ac:dyDescent="0.2">
      <c r="B729" s="51"/>
      <c r="E729" t="e">
        <f t="shared" si="26"/>
        <v>#N/A</v>
      </c>
      <c r="G729" s="49">
        <f t="shared" si="25"/>
        <v>0</v>
      </c>
    </row>
    <row r="730" spans="1:7" x14ac:dyDescent="0.2">
      <c r="B730" s="51" t="s">
        <v>1100</v>
      </c>
      <c r="E730" t="e">
        <f t="shared" si="26"/>
        <v>#N/A</v>
      </c>
      <c r="G730" s="49">
        <f t="shared" si="25"/>
        <v>0</v>
      </c>
    </row>
    <row r="731" spans="1:7" x14ac:dyDescent="0.2">
      <c r="B731" s="29"/>
    </row>
    <row r="732" spans="1:7" x14ac:dyDescent="0.2">
      <c r="B732" s="29"/>
    </row>
    <row r="733" spans="1:7" x14ac:dyDescent="0.2">
      <c r="B733" s="29"/>
    </row>
    <row r="734" spans="1:7" x14ac:dyDescent="0.2">
      <c r="B734" s="29" t="s">
        <v>496</v>
      </c>
    </row>
    <row r="735" spans="1:7" x14ac:dyDescent="0.2">
      <c r="B735" s="29"/>
    </row>
    <row r="736" spans="1:7" x14ac:dyDescent="0.2">
      <c r="B736" s="29" t="s">
        <v>497</v>
      </c>
    </row>
    <row r="737" spans="2:2" x14ac:dyDescent="0.2">
      <c r="B737" s="29" t="s">
        <v>498</v>
      </c>
    </row>
    <row r="738" spans="2:2" x14ac:dyDescent="0.2">
      <c r="B738" s="29"/>
    </row>
    <row r="739" spans="2:2" x14ac:dyDescent="0.2">
      <c r="B739" s="29" t="s">
        <v>499</v>
      </c>
    </row>
    <row r="740" spans="2:2" x14ac:dyDescent="0.2">
      <c r="B740" s="29" t="s">
        <v>500</v>
      </c>
    </row>
    <row r="741" spans="2:2" x14ac:dyDescent="0.2">
      <c r="B741" s="29"/>
    </row>
    <row r="742" spans="2:2" x14ac:dyDescent="0.2">
      <c r="B742" s="29"/>
    </row>
    <row r="743" spans="2:2" x14ac:dyDescent="0.2">
      <c r="B743" s="29"/>
    </row>
    <row r="744" spans="2:2" x14ac:dyDescent="0.2">
      <c r="B744" s="27"/>
    </row>
  </sheetData>
  <conditionalFormatting sqref="B1:B4 B587:B602 B613:B620 B625:B631 B633 B638:B1048576 B9:B585">
    <cfRule type="containsText" dxfId="3" priority="1" operator="containsText" text="~*">
      <formula>NOT(ISERROR(SEARCH("~*",B1)))</formula>
    </cfRule>
  </conditionalFormatting>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2"/>
  <sheetViews>
    <sheetView tabSelected="1" zoomScale="115" zoomScaleNormal="115" zoomScalePageLayoutView="115" workbookViewId="0">
      <selection activeCell="C1" sqref="C1"/>
    </sheetView>
  </sheetViews>
  <sheetFormatPr baseColWidth="10" defaultRowHeight="16" x14ac:dyDescent="0.2"/>
  <cols>
    <col min="1" max="1" width="10.83203125" style="47"/>
    <col min="2" max="2" width="4.1640625" style="47" bestFit="1" customWidth="1"/>
    <col min="3" max="3" width="86.33203125" style="1" customWidth="1"/>
    <col min="4" max="4" width="2.5" style="6" customWidth="1"/>
    <col min="5" max="5" width="3" bestFit="1" customWidth="1"/>
    <col min="6" max="6" width="2.83203125" customWidth="1"/>
    <col min="7" max="7" width="2.1640625" customWidth="1"/>
    <col min="8" max="9" width="8" customWidth="1"/>
    <col min="18" max="18" width="13.6640625" bestFit="1" customWidth="1"/>
    <col min="19" max="19" width="3.5" bestFit="1" customWidth="1"/>
  </cols>
  <sheetData>
    <row r="1" spans="1:21" x14ac:dyDescent="0.2">
      <c r="A1"/>
      <c r="B1"/>
      <c r="H1" s="44">
        <v>1.3138888888888889</v>
      </c>
      <c r="I1" s="44" t="s">
        <v>1101</v>
      </c>
      <c r="J1" t="s">
        <v>1</v>
      </c>
      <c r="K1" t="s">
        <v>506</v>
      </c>
      <c r="L1" s="5">
        <v>0.35972222222222222</v>
      </c>
      <c r="M1" t="s">
        <v>592</v>
      </c>
    </row>
    <row r="2" spans="1:21" x14ac:dyDescent="0.2">
      <c r="K2" t="s">
        <v>507</v>
      </c>
      <c r="L2" s="5">
        <v>1.90625</v>
      </c>
      <c r="M2" t="s">
        <v>593</v>
      </c>
    </row>
    <row r="3" spans="1:21" ht="17" x14ac:dyDescent="0.2">
      <c r="A3"/>
      <c r="B3"/>
      <c r="C3" s="28" t="s">
        <v>618</v>
      </c>
      <c r="D3" s="45"/>
      <c r="F3">
        <f>COUNTA(E:E)</f>
        <v>32</v>
      </c>
      <c r="H3" t="s">
        <v>1228</v>
      </c>
    </row>
    <row r="4" spans="1:21" x14ac:dyDescent="0.2">
      <c r="A4"/>
      <c r="B4"/>
      <c r="C4" s="28"/>
      <c r="D4" s="46"/>
    </row>
    <row r="5" spans="1:21" x14ac:dyDescent="0.2">
      <c r="A5"/>
      <c r="B5"/>
      <c r="C5" s="63" t="s">
        <v>1132</v>
      </c>
      <c r="D5" s="46"/>
      <c r="K5" t="s">
        <v>596</v>
      </c>
      <c r="L5" t="s">
        <v>597</v>
      </c>
      <c r="M5" t="s">
        <v>598</v>
      </c>
      <c r="O5" t="s">
        <v>599</v>
      </c>
      <c r="R5" t="s">
        <v>600</v>
      </c>
      <c r="T5" t="s">
        <v>601</v>
      </c>
      <c r="U5" t="s">
        <v>602</v>
      </c>
    </row>
    <row r="6" spans="1:21" x14ac:dyDescent="0.2">
      <c r="A6"/>
      <c r="B6"/>
      <c r="C6" s="63" t="s">
        <v>1133</v>
      </c>
      <c r="D6" s="46"/>
      <c r="M6">
        <v>1</v>
      </c>
    </row>
    <row r="7" spans="1:21" x14ac:dyDescent="0.2">
      <c r="A7"/>
      <c r="B7"/>
      <c r="C7" s="63" t="s">
        <v>1134</v>
      </c>
      <c r="D7" s="46"/>
      <c r="R7" t="s">
        <v>603</v>
      </c>
      <c r="S7" t="s">
        <v>604</v>
      </c>
      <c r="T7">
        <v>1</v>
      </c>
      <c r="U7">
        <v>1</v>
      </c>
    </row>
    <row r="8" spans="1:21" x14ac:dyDescent="0.2">
      <c r="A8"/>
      <c r="B8"/>
      <c r="C8" s="63" t="s">
        <v>1135</v>
      </c>
      <c r="D8" s="46"/>
      <c r="H8" s="47"/>
      <c r="I8" s="47"/>
      <c r="K8" s="11">
        <v>0.56597222222222221</v>
      </c>
      <c r="L8" s="47">
        <f>K8-L$1</f>
        <v>0.20624999999999999</v>
      </c>
      <c r="M8">
        <f>M$6</f>
        <v>1</v>
      </c>
      <c r="O8" s="48">
        <v>0.50069444444444444</v>
      </c>
      <c r="P8">
        <f>M6</f>
        <v>1</v>
      </c>
      <c r="R8" t="s">
        <v>607</v>
      </c>
      <c r="S8" t="s">
        <v>608</v>
      </c>
      <c r="T8">
        <v>1</v>
      </c>
      <c r="U8">
        <v>2</v>
      </c>
    </row>
    <row r="9" spans="1:21" x14ac:dyDescent="0.2">
      <c r="A9"/>
      <c r="B9"/>
      <c r="C9" s="29"/>
      <c r="D9" s="46"/>
      <c r="H9" s="47"/>
      <c r="I9" s="47"/>
      <c r="K9" s="11">
        <v>0.65486111111111112</v>
      </c>
      <c r="L9" s="47">
        <f t="shared" ref="L9:L51" si="0">K9-L$1</f>
        <v>0.2951388888888889</v>
      </c>
      <c r="M9">
        <f t="shared" ref="M9:M59" si="1">M$6</f>
        <v>1</v>
      </c>
      <c r="O9" s="48"/>
      <c r="R9" t="s">
        <v>611</v>
      </c>
      <c r="S9" t="s">
        <v>612</v>
      </c>
      <c r="T9">
        <v>1</v>
      </c>
      <c r="U9">
        <v>3</v>
      </c>
    </row>
    <row r="10" spans="1:21" x14ac:dyDescent="0.2">
      <c r="A10"/>
      <c r="B10"/>
      <c r="C10" s="29"/>
      <c r="D10" s="46"/>
      <c r="H10" s="47"/>
      <c r="I10" s="47"/>
      <c r="K10" s="11">
        <v>0.70000000000000007</v>
      </c>
      <c r="L10" s="47">
        <f t="shared" si="0"/>
        <v>0.34027777777777785</v>
      </c>
      <c r="M10">
        <f t="shared" si="1"/>
        <v>1</v>
      </c>
      <c r="O10" s="44"/>
      <c r="R10" t="s">
        <v>609</v>
      </c>
      <c r="S10" t="s">
        <v>610</v>
      </c>
      <c r="T10">
        <v>1</v>
      </c>
      <c r="U10">
        <v>4</v>
      </c>
    </row>
    <row r="11" spans="1:21" x14ac:dyDescent="0.2">
      <c r="A11"/>
      <c r="B11"/>
      <c r="C11" s="29" t="s">
        <v>619</v>
      </c>
      <c r="D11" s="46"/>
      <c r="H11" s="47"/>
      <c r="I11" s="47"/>
      <c r="K11" s="11">
        <v>0.74583333333333324</v>
      </c>
      <c r="L11" s="47">
        <f t="shared" si="0"/>
        <v>0.38611111111111102</v>
      </c>
      <c r="M11">
        <f t="shared" si="1"/>
        <v>1</v>
      </c>
      <c r="R11" t="s">
        <v>613</v>
      </c>
      <c r="S11" t="s">
        <v>614</v>
      </c>
      <c r="T11">
        <v>1</v>
      </c>
      <c r="U11">
        <v>5</v>
      </c>
    </row>
    <row r="12" spans="1:21" x14ac:dyDescent="0.2">
      <c r="A12"/>
      <c r="B12"/>
      <c r="C12" s="29" t="s">
        <v>620</v>
      </c>
      <c r="D12" s="46"/>
      <c r="H12" s="47"/>
      <c r="I12" s="47"/>
      <c r="K12" s="11">
        <v>0.75138888888888899</v>
      </c>
      <c r="L12" s="47">
        <f t="shared" si="0"/>
        <v>0.39166666666666677</v>
      </c>
      <c r="M12">
        <f t="shared" si="1"/>
        <v>1</v>
      </c>
      <c r="R12" t="s">
        <v>615</v>
      </c>
      <c r="S12" t="s">
        <v>616</v>
      </c>
      <c r="T12">
        <v>1</v>
      </c>
      <c r="U12">
        <v>6</v>
      </c>
    </row>
    <row r="13" spans="1:21" x14ac:dyDescent="0.2">
      <c r="A13"/>
      <c r="B13"/>
      <c r="C13" s="29" t="s">
        <v>621</v>
      </c>
      <c r="D13" s="46"/>
      <c r="H13" s="47"/>
      <c r="I13" s="47"/>
      <c r="K13" s="11">
        <v>0.79652777777777783</v>
      </c>
      <c r="L13" s="47">
        <f t="shared" si="0"/>
        <v>0.43680555555555561</v>
      </c>
      <c r="M13">
        <f t="shared" si="1"/>
        <v>1</v>
      </c>
    </row>
    <row r="14" spans="1:21" x14ac:dyDescent="0.2">
      <c r="A14"/>
      <c r="B14"/>
      <c r="C14" s="29"/>
      <c r="D14" s="46"/>
      <c r="H14" s="47"/>
      <c r="I14" s="47"/>
      <c r="K14" s="11">
        <v>0.82013888888888886</v>
      </c>
      <c r="L14" s="47">
        <f t="shared" si="0"/>
        <v>0.46041666666666664</v>
      </c>
      <c r="M14">
        <f t="shared" si="1"/>
        <v>1</v>
      </c>
    </row>
    <row r="15" spans="1:21" x14ac:dyDescent="0.2">
      <c r="A15"/>
      <c r="B15">
        <f>IF(OR(C15="",ISNUMBER(SEARCH("----",C15)), ISNUMBER(SEARCH("~*",C15))),"",MAX($B$1:B14)+1)</f>
        <v>1</v>
      </c>
      <c r="C15" s="29" t="s">
        <v>17</v>
      </c>
      <c r="D15" s="46"/>
      <c r="F15" t="e">
        <f t="shared" ref="F15:F78" si="2">VLOOKUP(E15,$S$7:$U$12,3,0)</f>
        <v>#N/A</v>
      </c>
      <c r="H15" s="47">
        <f t="shared" ref="H15:H80" si="3">A15</f>
        <v>0</v>
      </c>
      <c r="I15" s="47"/>
      <c r="K15" s="32">
        <v>0.86041666666666661</v>
      </c>
      <c r="L15" s="47">
        <f t="shared" si="0"/>
        <v>0.50069444444444433</v>
      </c>
      <c r="M15">
        <f t="shared" si="1"/>
        <v>1</v>
      </c>
    </row>
    <row r="16" spans="1:21" x14ac:dyDescent="0.2">
      <c r="A16"/>
      <c r="B16">
        <f>IF(OR(C16="",ISNUMBER(SEARCH("----",C16)), ISNUMBER(SEARCH("~*",C16))),"",MAX($B$1:B15)+1)</f>
        <v>2</v>
      </c>
      <c r="C16" s="29" t="s">
        <v>18</v>
      </c>
      <c r="D16" s="46"/>
      <c r="F16" t="e">
        <f t="shared" si="2"/>
        <v>#N/A</v>
      </c>
      <c r="H16" s="47">
        <f t="shared" si="3"/>
        <v>0</v>
      </c>
      <c r="I16" s="47"/>
      <c r="K16" s="9">
        <v>0.9590277777777777</v>
      </c>
      <c r="L16" s="47">
        <f t="shared" si="0"/>
        <v>0.59930555555555554</v>
      </c>
      <c r="M16">
        <f t="shared" si="1"/>
        <v>1</v>
      </c>
      <c r="R16" t="s">
        <v>605</v>
      </c>
      <c r="S16" t="s">
        <v>606</v>
      </c>
      <c r="T16">
        <v>1</v>
      </c>
      <c r="U16">
        <v>2</v>
      </c>
    </row>
    <row r="17" spans="1:13" ht="28" x14ac:dyDescent="0.2">
      <c r="B17">
        <f>IF(OR(C17="",ISNUMBER(SEARCH("----",C17)), ISNUMBER(SEARCH("~*",C17))),"",MAX($B$1:B16)+1)</f>
        <v>3</v>
      </c>
      <c r="C17" s="29" t="s">
        <v>19</v>
      </c>
      <c r="D17" s="46"/>
      <c r="F17" t="e">
        <f t="shared" si="2"/>
        <v>#N/A</v>
      </c>
      <c r="H17" s="47">
        <f t="shared" si="3"/>
        <v>0</v>
      </c>
      <c r="I17" s="47"/>
      <c r="K17" s="9">
        <v>0.9819444444444444</v>
      </c>
      <c r="L17" s="47">
        <f t="shared" si="0"/>
        <v>0.62222222222222223</v>
      </c>
      <c r="M17">
        <f t="shared" si="1"/>
        <v>1</v>
      </c>
    </row>
    <row r="18" spans="1:13" x14ac:dyDescent="0.2">
      <c r="B18" t="str">
        <f>IF(OR(C18="",ISNUMBER(SEARCH("----",C18)), ISNUMBER(SEARCH("~*",C18))),"",MAX($B$1:B17)+1)</f>
        <v/>
      </c>
      <c r="C18" s="29"/>
      <c r="D18" s="46"/>
      <c r="F18" t="e">
        <f t="shared" si="2"/>
        <v>#N/A</v>
      </c>
      <c r="H18" s="47">
        <f t="shared" si="3"/>
        <v>0</v>
      </c>
      <c r="I18" s="47"/>
      <c r="K18" s="9">
        <v>0.99375000000000002</v>
      </c>
      <c r="L18" s="47">
        <f t="shared" si="0"/>
        <v>0.63402777777777786</v>
      </c>
      <c r="M18">
        <f t="shared" si="1"/>
        <v>1</v>
      </c>
    </row>
    <row r="19" spans="1:13" x14ac:dyDescent="0.2">
      <c r="B19">
        <f>IF(OR(C19="",ISNUMBER(SEARCH("----",C19)), ISNUMBER(SEARCH("~*",C19))),"",MAX($B$1:B18)+1)</f>
        <v>4</v>
      </c>
      <c r="C19" s="29" t="s">
        <v>20</v>
      </c>
      <c r="D19" s="46"/>
      <c r="F19" t="e">
        <f t="shared" si="2"/>
        <v>#N/A</v>
      </c>
      <c r="H19" s="47">
        <f t="shared" si="3"/>
        <v>0</v>
      </c>
      <c r="I19" s="47"/>
      <c r="K19" s="18">
        <v>1.007638888888889</v>
      </c>
      <c r="L19" s="47">
        <f t="shared" si="0"/>
        <v>0.6479166666666667</v>
      </c>
      <c r="M19">
        <f t="shared" si="1"/>
        <v>1</v>
      </c>
    </row>
    <row r="20" spans="1:13" x14ac:dyDescent="0.2">
      <c r="B20">
        <f>IF(OR(C20="",ISNUMBER(SEARCH("----",C20)), ISNUMBER(SEARCH("~*",C20))),"",MAX($B$1:B19)+1)</f>
        <v>5</v>
      </c>
      <c r="C20" s="29" t="s">
        <v>21</v>
      </c>
      <c r="D20" s="46"/>
      <c r="F20" t="e">
        <f t="shared" si="2"/>
        <v>#N/A</v>
      </c>
      <c r="H20" s="47">
        <f t="shared" si="3"/>
        <v>0</v>
      </c>
      <c r="I20" s="47"/>
      <c r="K20" s="18">
        <v>1.1145833333333333</v>
      </c>
      <c r="L20" s="47">
        <f t="shared" si="0"/>
        <v>0.75486111111111098</v>
      </c>
      <c r="M20">
        <f t="shared" si="1"/>
        <v>1</v>
      </c>
    </row>
    <row r="21" spans="1:13" x14ac:dyDescent="0.2">
      <c r="B21" t="str">
        <f>IF(OR(C21="",ISNUMBER(SEARCH("----",C21)), ISNUMBER(SEARCH("~*",C21))),"",MAX($B$1:B20)+1)</f>
        <v/>
      </c>
      <c r="C21" s="29"/>
      <c r="D21" s="46"/>
      <c r="F21" t="e">
        <f t="shared" si="2"/>
        <v>#N/A</v>
      </c>
      <c r="H21" s="47">
        <f t="shared" si="3"/>
        <v>0</v>
      </c>
      <c r="I21" s="47"/>
      <c r="K21" s="9">
        <v>1.1194444444444445</v>
      </c>
      <c r="L21" s="47">
        <f t="shared" si="0"/>
        <v>0.75972222222222219</v>
      </c>
      <c r="M21">
        <f t="shared" si="1"/>
        <v>1</v>
      </c>
    </row>
    <row r="22" spans="1:13" x14ac:dyDescent="0.2">
      <c r="B22">
        <f>IF(OR(C22="",ISNUMBER(SEARCH("----",C22)), ISNUMBER(SEARCH("~*",C22))),"",MAX($B$1:B21)+1)</f>
        <v>6</v>
      </c>
      <c r="C22" s="29" t="s">
        <v>22</v>
      </c>
      <c r="D22" s="46"/>
      <c r="F22" t="e">
        <f t="shared" si="2"/>
        <v>#N/A</v>
      </c>
      <c r="H22" s="47">
        <f t="shared" si="3"/>
        <v>0</v>
      </c>
      <c r="I22" s="47"/>
      <c r="K22" s="9">
        <v>1.1493055555555556</v>
      </c>
      <c r="L22" s="47">
        <f t="shared" si="0"/>
        <v>0.7895833333333333</v>
      </c>
      <c r="M22">
        <f t="shared" si="1"/>
        <v>1</v>
      </c>
    </row>
    <row r="23" spans="1:13" x14ac:dyDescent="0.2">
      <c r="B23">
        <f>IF(OR(C23="",ISNUMBER(SEARCH("----",C23)), ISNUMBER(SEARCH("~*",C23))),"",MAX($B$1:B22)+1)</f>
        <v>7</v>
      </c>
      <c r="C23" s="29" t="s">
        <v>23</v>
      </c>
      <c r="D23" s="46"/>
      <c r="F23" t="e">
        <f t="shared" si="2"/>
        <v>#N/A</v>
      </c>
      <c r="H23" s="47">
        <f t="shared" si="3"/>
        <v>0</v>
      </c>
      <c r="I23" s="47"/>
      <c r="K23" s="9">
        <v>1.15625</v>
      </c>
      <c r="L23" s="47">
        <f t="shared" si="0"/>
        <v>0.79652777777777772</v>
      </c>
      <c r="M23">
        <f t="shared" si="1"/>
        <v>1</v>
      </c>
    </row>
    <row r="24" spans="1:13" x14ac:dyDescent="0.2">
      <c r="B24">
        <f>IF(OR(C24="",ISNUMBER(SEARCH("----",C24)), ISNUMBER(SEARCH("~*",C24))),"",MAX($B$1:B23)+1)</f>
        <v>8</v>
      </c>
      <c r="C24" s="29" t="s">
        <v>24</v>
      </c>
      <c r="D24" s="46"/>
      <c r="F24" t="e">
        <f t="shared" si="2"/>
        <v>#N/A</v>
      </c>
      <c r="H24" s="47">
        <f t="shared" si="3"/>
        <v>0</v>
      </c>
      <c r="I24" s="47"/>
      <c r="K24" s="9">
        <v>1.163888888888889</v>
      </c>
      <c r="L24" s="47">
        <f t="shared" si="0"/>
        <v>0.8041666666666667</v>
      </c>
      <c r="M24">
        <f t="shared" si="1"/>
        <v>1</v>
      </c>
    </row>
    <row r="25" spans="1:13" x14ac:dyDescent="0.2">
      <c r="B25">
        <f>IF(OR(C25="",ISNUMBER(SEARCH("----",C25)), ISNUMBER(SEARCH("~*",C25))),"",MAX($B$1:B24)+1)</f>
        <v>9</v>
      </c>
      <c r="C25" s="29" t="s">
        <v>25</v>
      </c>
      <c r="D25" s="46"/>
      <c r="F25" t="e">
        <f t="shared" si="2"/>
        <v>#N/A</v>
      </c>
      <c r="H25" s="47">
        <f t="shared" si="3"/>
        <v>0</v>
      </c>
      <c r="I25" s="47"/>
      <c r="K25" s="9">
        <v>1.1791666666666667</v>
      </c>
      <c r="L25" s="47">
        <f t="shared" si="0"/>
        <v>0.81944444444444442</v>
      </c>
      <c r="M25">
        <f t="shared" si="1"/>
        <v>1</v>
      </c>
    </row>
    <row r="26" spans="1:13" x14ac:dyDescent="0.2">
      <c r="B26">
        <f>IF(OR(C26="",ISNUMBER(SEARCH("----",C26)), ISNUMBER(SEARCH("~*",C26))),"",MAX($B$1:B25)+1)</f>
        <v>10</v>
      </c>
      <c r="C26" s="29" t="s">
        <v>26</v>
      </c>
      <c r="D26" s="46"/>
      <c r="F26" t="e">
        <f t="shared" si="2"/>
        <v>#N/A</v>
      </c>
      <c r="H26" s="47">
        <f t="shared" si="3"/>
        <v>0</v>
      </c>
      <c r="I26" s="47"/>
      <c r="K26" s="9">
        <v>1.1833333333333333</v>
      </c>
      <c r="L26" s="47">
        <f t="shared" si="0"/>
        <v>0.82361111111111107</v>
      </c>
      <c r="M26">
        <f t="shared" si="1"/>
        <v>1</v>
      </c>
    </row>
    <row r="27" spans="1:13" x14ac:dyDescent="0.2">
      <c r="B27" t="str">
        <f>IF(OR(C27="",ISNUMBER(SEARCH("----",C27)), ISNUMBER(SEARCH("~*",C27))),"",MAX($B$1:B26)+1)</f>
        <v/>
      </c>
      <c r="C27" s="29"/>
      <c r="D27" s="46"/>
      <c r="F27" t="e">
        <f t="shared" si="2"/>
        <v>#N/A</v>
      </c>
      <c r="H27" s="47">
        <f t="shared" si="3"/>
        <v>0</v>
      </c>
      <c r="I27" s="47"/>
      <c r="K27" s="9">
        <v>1.2118055555555556</v>
      </c>
      <c r="L27" s="47">
        <f t="shared" si="0"/>
        <v>0.8520833333333333</v>
      </c>
      <c r="M27">
        <f t="shared" si="1"/>
        <v>1</v>
      </c>
    </row>
    <row r="28" spans="1:13" x14ac:dyDescent="0.2">
      <c r="B28">
        <f>IF(OR(C28="",ISNUMBER(SEARCH("----",C28)), ISNUMBER(SEARCH("~*",C28))),"",MAX($B$1:B27)+1)</f>
        <v>11</v>
      </c>
      <c r="C28" s="29" t="s">
        <v>27</v>
      </c>
      <c r="D28" s="46"/>
      <c r="F28" t="e">
        <f t="shared" si="2"/>
        <v>#N/A</v>
      </c>
      <c r="H28" s="47">
        <f t="shared" si="3"/>
        <v>0</v>
      </c>
      <c r="I28" s="47"/>
      <c r="K28" s="9">
        <v>1.2166666666666666</v>
      </c>
      <c r="L28" s="47">
        <f t="shared" si="0"/>
        <v>0.85694444444444429</v>
      </c>
      <c r="M28">
        <f t="shared" si="1"/>
        <v>1</v>
      </c>
    </row>
    <row r="29" spans="1:13" x14ac:dyDescent="0.2">
      <c r="B29">
        <f>IF(OR(C29="",ISNUMBER(SEARCH("----",C29)), ISNUMBER(SEARCH("~*",C29))),"",MAX($B$1:B28)+1)</f>
        <v>12</v>
      </c>
      <c r="C29" s="29" t="s">
        <v>28</v>
      </c>
      <c r="D29" s="46"/>
      <c r="F29" t="e">
        <f t="shared" si="2"/>
        <v>#N/A</v>
      </c>
      <c r="H29" s="47">
        <f t="shared" si="3"/>
        <v>0</v>
      </c>
      <c r="I29" s="47"/>
      <c r="K29" s="9">
        <v>1.21875</v>
      </c>
      <c r="L29" s="47">
        <f t="shared" si="0"/>
        <v>0.85902777777777772</v>
      </c>
      <c r="M29">
        <f t="shared" si="1"/>
        <v>1</v>
      </c>
    </row>
    <row r="30" spans="1:13" x14ac:dyDescent="0.2">
      <c r="B30" t="str">
        <f>IF(OR(C30="",ISNUMBER(SEARCH("----",C30)), ISNUMBER(SEARCH("~*",C30))),"",MAX($B$1:B29)+1)</f>
        <v/>
      </c>
      <c r="C30" s="29"/>
      <c r="D30" s="46"/>
      <c r="F30" t="e">
        <f t="shared" si="2"/>
        <v>#N/A</v>
      </c>
      <c r="H30" s="47">
        <f t="shared" si="3"/>
        <v>0</v>
      </c>
      <c r="I30" s="47"/>
      <c r="K30" s="9">
        <v>1.226388888888889</v>
      </c>
      <c r="L30" s="47">
        <f t="shared" si="0"/>
        <v>0.8666666666666667</v>
      </c>
      <c r="M30">
        <f t="shared" si="1"/>
        <v>1</v>
      </c>
    </row>
    <row r="31" spans="1:13" x14ac:dyDescent="0.2">
      <c r="B31">
        <f>IF(OR(C31="",ISNUMBER(SEARCH("----",C31)), ISNUMBER(SEARCH("~*",C31))),"",MAX($B$1:B30)+1)</f>
        <v>13</v>
      </c>
      <c r="C31" s="29" t="s">
        <v>29</v>
      </c>
      <c r="D31" s="46"/>
      <c r="F31" t="e">
        <f t="shared" si="2"/>
        <v>#N/A</v>
      </c>
      <c r="H31" s="47">
        <f t="shared" si="3"/>
        <v>0</v>
      </c>
      <c r="I31" s="47"/>
      <c r="K31" s="9">
        <v>1.3187499999999999</v>
      </c>
      <c r="L31" s="47">
        <f t="shared" si="0"/>
        <v>0.95902777777777759</v>
      </c>
      <c r="M31">
        <f t="shared" si="1"/>
        <v>1</v>
      </c>
    </row>
    <row r="32" spans="1:13" x14ac:dyDescent="0.2">
      <c r="A32"/>
      <c r="B32">
        <f>IF(OR(C32="",ISNUMBER(SEARCH("----",C32)), ISNUMBER(SEARCH("~*",C32))),"",MAX($B$1:B31)+1)</f>
        <v>14</v>
      </c>
      <c r="C32" s="29" t="s">
        <v>30</v>
      </c>
      <c r="D32" s="46"/>
      <c r="F32" t="e">
        <f t="shared" si="2"/>
        <v>#N/A</v>
      </c>
      <c r="H32" s="47">
        <f t="shared" si="3"/>
        <v>0</v>
      </c>
      <c r="I32" s="47"/>
      <c r="K32" s="9">
        <v>1.3208333333333333</v>
      </c>
      <c r="L32" s="47">
        <f t="shared" si="0"/>
        <v>0.96111111111111103</v>
      </c>
      <c r="M32">
        <f t="shared" si="1"/>
        <v>1</v>
      </c>
    </row>
    <row r="33" spans="1:13" x14ac:dyDescent="0.2">
      <c r="A33"/>
      <c r="B33" t="str">
        <f>IF(OR(C33="",ISNUMBER(SEARCH("----",C33)), ISNUMBER(SEARCH("~*",C33))),"",MAX($B$1:B32)+1)</f>
        <v/>
      </c>
      <c r="C33" s="29"/>
      <c r="D33" s="46"/>
      <c r="F33" t="e">
        <f t="shared" si="2"/>
        <v>#N/A</v>
      </c>
      <c r="H33" s="47">
        <f t="shared" si="3"/>
        <v>0</v>
      </c>
      <c r="I33" s="47"/>
      <c r="K33" s="9">
        <v>1.3277777777777777</v>
      </c>
      <c r="L33" s="47">
        <f t="shared" si="0"/>
        <v>0.96805555555555545</v>
      </c>
      <c r="M33">
        <f t="shared" si="1"/>
        <v>1</v>
      </c>
    </row>
    <row r="34" spans="1:13" x14ac:dyDescent="0.2">
      <c r="A34" s="11">
        <v>4.6527777777777779E-2</v>
      </c>
      <c r="B34">
        <f>IF(OR(C34="",ISNUMBER(SEARCH("----",C34)), ISNUMBER(SEARCH("~*",C34))),"",MAX($B$1:B33)+1)</f>
        <v>15</v>
      </c>
      <c r="C34" s="29" t="s">
        <v>31</v>
      </c>
      <c r="D34" s="46"/>
      <c r="E34" t="s">
        <v>608</v>
      </c>
      <c r="F34">
        <f t="shared" si="2"/>
        <v>2</v>
      </c>
      <c r="H34" s="47">
        <f t="shared" si="3"/>
        <v>4.6527777777777779E-2</v>
      </c>
      <c r="I34" s="47"/>
      <c r="K34" s="9">
        <v>1.3333333333333333</v>
      </c>
      <c r="L34" s="47">
        <f t="shared" si="0"/>
        <v>0.97361111111111098</v>
      </c>
      <c r="M34">
        <f t="shared" si="1"/>
        <v>1</v>
      </c>
    </row>
    <row r="35" spans="1:13" x14ac:dyDescent="0.2">
      <c r="A35"/>
      <c r="B35">
        <f>IF(OR(C35="",ISNUMBER(SEARCH("----",C35)), ISNUMBER(SEARCH("~*",C35))),"",MAX($B$1:B34)+1)</f>
        <v>16</v>
      </c>
      <c r="C35" s="29" t="s">
        <v>32</v>
      </c>
      <c r="D35" s="46"/>
      <c r="F35" t="e">
        <f t="shared" si="2"/>
        <v>#N/A</v>
      </c>
      <c r="H35" s="47">
        <f t="shared" si="3"/>
        <v>0</v>
      </c>
      <c r="I35" s="47"/>
      <c r="K35" s="9">
        <v>1.3430555555555557</v>
      </c>
      <c r="L35" s="47">
        <f t="shared" si="0"/>
        <v>0.98333333333333339</v>
      </c>
      <c r="M35">
        <f t="shared" si="1"/>
        <v>1</v>
      </c>
    </row>
    <row r="36" spans="1:13" x14ac:dyDescent="0.2">
      <c r="A36" s="11"/>
      <c r="B36" t="str">
        <f>IF(OR(C36="",ISNUMBER(SEARCH("----",C36)), ISNUMBER(SEARCH("~*",C36))),"",MAX($B$1:B35)+1)</f>
        <v/>
      </c>
      <c r="C36" s="29"/>
      <c r="D36" s="46"/>
      <c r="F36" t="e">
        <f t="shared" si="2"/>
        <v>#N/A</v>
      </c>
      <c r="H36" s="47">
        <f t="shared" si="3"/>
        <v>0</v>
      </c>
      <c r="I36" s="47"/>
      <c r="K36" s="9">
        <v>1.3486111111111112</v>
      </c>
      <c r="L36" s="47">
        <f t="shared" si="0"/>
        <v>0.98888888888888893</v>
      </c>
      <c r="M36">
        <f t="shared" si="1"/>
        <v>1</v>
      </c>
    </row>
    <row r="37" spans="1:13" x14ac:dyDescent="0.2">
      <c r="A37"/>
      <c r="B37" t="str">
        <f>IF(OR(C37="",ISNUMBER(SEARCH("----",C37)), ISNUMBER(SEARCH("~*",C37))),"",MAX($B$1:B36)+1)</f>
        <v/>
      </c>
      <c r="C37" s="29" t="s">
        <v>1102</v>
      </c>
      <c r="D37" s="46"/>
      <c r="F37" t="e">
        <f t="shared" si="2"/>
        <v>#N/A</v>
      </c>
      <c r="H37" s="47">
        <f t="shared" si="3"/>
        <v>0</v>
      </c>
      <c r="I37" s="47"/>
      <c r="K37" s="9">
        <v>1.3583333333333334</v>
      </c>
      <c r="L37" s="47">
        <f t="shared" si="0"/>
        <v>0.99861111111111112</v>
      </c>
      <c r="M37">
        <f t="shared" si="1"/>
        <v>1</v>
      </c>
    </row>
    <row r="38" spans="1:13" x14ac:dyDescent="0.2">
      <c r="A38"/>
      <c r="B38" t="str">
        <f>IF(OR(C38="",ISNUMBER(SEARCH("----",C38)), ISNUMBER(SEARCH("~*",C38))),"",MAX($B$1:B37)+1)</f>
        <v/>
      </c>
      <c r="C38" s="29"/>
      <c r="D38" s="46"/>
      <c r="F38" t="e">
        <f t="shared" si="2"/>
        <v>#N/A</v>
      </c>
      <c r="H38" s="47">
        <f t="shared" si="3"/>
        <v>0</v>
      </c>
      <c r="I38" s="47"/>
      <c r="K38" s="36">
        <v>1.3680555555555556</v>
      </c>
      <c r="L38" s="47">
        <f t="shared" si="0"/>
        <v>1.0083333333333333</v>
      </c>
      <c r="M38">
        <f t="shared" si="1"/>
        <v>1</v>
      </c>
    </row>
    <row r="39" spans="1:13" x14ac:dyDescent="0.2">
      <c r="A39"/>
      <c r="B39">
        <f>IF(OR(C39="",ISNUMBER(SEARCH("----",C39)), ISNUMBER(SEARCH("~*",C39))),"",MAX($B$1:B38)+1)</f>
        <v>17</v>
      </c>
      <c r="C39" s="29" t="s">
        <v>34</v>
      </c>
      <c r="D39" s="46"/>
      <c r="F39" t="e">
        <f t="shared" si="2"/>
        <v>#N/A</v>
      </c>
      <c r="H39" s="47">
        <f t="shared" si="3"/>
        <v>0</v>
      </c>
      <c r="I39" s="47"/>
      <c r="K39" s="9">
        <v>1.6576388888888889</v>
      </c>
      <c r="L39" s="47">
        <f t="shared" si="0"/>
        <v>1.2979166666666666</v>
      </c>
      <c r="M39">
        <f t="shared" si="1"/>
        <v>1</v>
      </c>
    </row>
    <row r="40" spans="1:13" x14ac:dyDescent="0.2">
      <c r="A40" s="11"/>
      <c r="B40">
        <f>IF(OR(C40="",ISNUMBER(SEARCH("----",C40)), ISNUMBER(SEARCH("~*",C40))),"",MAX($B$1:B39)+1)</f>
        <v>18</v>
      </c>
      <c r="C40" s="29" t="s">
        <v>35</v>
      </c>
      <c r="D40" s="46"/>
      <c r="F40" t="e">
        <f t="shared" si="2"/>
        <v>#N/A</v>
      </c>
      <c r="H40" s="47">
        <f t="shared" si="3"/>
        <v>0</v>
      </c>
      <c r="I40" s="47"/>
      <c r="K40" s="9">
        <v>1.6645833333333335</v>
      </c>
      <c r="L40" s="47">
        <f t="shared" si="0"/>
        <v>1.3048611111111112</v>
      </c>
      <c r="M40">
        <f t="shared" si="1"/>
        <v>1</v>
      </c>
    </row>
    <row r="41" spans="1:13" x14ac:dyDescent="0.2">
      <c r="A41"/>
      <c r="B41" t="str">
        <f>IF(OR(C41="",ISNUMBER(SEARCH("----",C41)), ISNUMBER(SEARCH("~*",C41))),"",MAX($B$1:B40)+1)</f>
        <v/>
      </c>
      <c r="C41" s="29"/>
      <c r="D41" s="46"/>
      <c r="F41" t="e">
        <f t="shared" si="2"/>
        <v>#N/A</v>
      </c>
      <c r="H41" s="47">
        <f t="shared" si="3"/>
        <v>0</v>
      </c>
      <c r="I41" s="47"/>
      <c r="K41" s="9">
        <v>1.7701388888888889</v>
      </c>
      <c r="L41" s="47">
        <f t="shared" si="0"/>
        <v>1.4104166666666667</v>
      </c>
      <c r="M41">
        <f t="shared" si="1"/>
        <v>1</v>
      </c>
    </row>
    <row r="42" spans="1:13" x14ac:dyDescent="0.2">
      <c r="A42"/>
      <c r="B42">
        <f>IF(OR(C42="",ISNUMBER(SEARCH("----",C42)), ISNUMBER(SEARCH("~*",C42))),"",MAX($B$1:B41)+1)</f>
        <v>19</v>
      </c>
      <c r="C42" s="29" t="s">
        <v>36</v>
      </c>
      <c r="D42" s="46"/>
      <c r="F42" t="e">
        <f t="shared" si="2"/>
        <v>#N/A</v>
      </c>
      <c r="H42" s="47">
        <f t="shared" si="3"/>
        <v>0</v>
      </c>
      <c r="I42" s="47"/>
      <c r="K42" s="9">
        <v>1.778472222222222</v>
      </c>
      <c r="L42" s="47">
        <f t="shared" si="0"/>
        <v>1.4187499999999997</v>
      </c>
      <c r="M42">
        <f t="shared" si="1"/>
        <v>1</v>
      </c>
    </row>
    <row r="43" spans="1:13" x14ac:dyDescent="0.2">
      <c r="A43"/>
      <c r="B43" t="str">
        <f>IF(OR(C43="",ISNUMBER(SEARCH("----",C43)), ISNUMBER(SEARCH("~*",C43))),"",MAX($B$1:B42)+1)</f>
        <v/>
      </c>
      <c r="C43" s="29"/>
      <c r="D43" s="46"/>
      <c r="F43" t="e">
        <f t="shared" si="2"/>
        <v>#N/A</v>
      </c>
      <c r="H43" s="47">
        <f t="shared" si="3"/>
        <v>0</v>
      </c>
      <c r="I43" s="47"/>
      <c r="K43" s="9">
        <v>1.8027777777777778</v>
      </c>
      <c r="L43" s="47">
        <f t="shared" si="0"/>
        <v>1.4430555555555555</v>
      </c>
      <c r="M43">
        <f t="shared" si="1"/>
        <v>1</v>
      </c>
    </row>
    <row r="44" spans="1:13" x14ac:dyDescent="0.2">
      <c r="A44" s="11"/>
      <c r="B44" t="str">
        <f>IF(OR(C44="",ISNUMBER(SEARCH("----",C44)), ISNUMBER(SEARCH("~*",C44))),"",MAX($B$1:B43)+1)</f>
        <v/>
      </c>
      <c r="C44" s="29" t="s">
        <v>1103</v>
      </c>
      <c r="D44" s="46"/>
      <c r="F44" t="e">
        <f t="shared" si="2"/>
        <v>#N/A</v>
      </c>
      <c r="H44" s="47">
        <f t="shared" si="3"/>
        <v>0</v>
      </c>
      <c r="I44" s="47"/>
      <c r="K44" s="9">
        <v>1.8194444444444444</v>
      </c>
      <c r="L44" s="47">
        <f t="shared" si="0"/>
        <v>1.4597222222222221</v>
      </c>
      <c r="M44">
        <f t="shared" si="1"/>
        <v>1</v>
      </c>
    </row>
    <row r="45" spans="1:13" x14ac:dyDescent="0.2">
      <c r="A45"/>
      <c r="B45">
        <f>IF(OR(C45="",ISNUMBER(SEARCH("----",C45)), ISNUMBER(SEARCH("~*",C45))),"",MAX($B$1:B44)+1)</f>
        <v>20</v>
      </c>
      <c r="C45" s="29" t="s">
        <v>38</v>
      </c>
      <c r="D45" s="46"/>
      <c r="F45" t="e">
        <f t="shared" si="2"/>
        <v>#N/A</v>
      </c>
      <c r="H45" s="47">
        <f t="shared" si="3"/>
        <v>0</v>
      </c>
      <c r="I45" s="47"/>
      <c r="K45" s="9">
        <v>1.9513888888888891</v>
      </c>
      <c r="L45" s="47">
        <f t="shared" si="0"/>
        <v>1.5916666666666668</v>
      </c>
      <c r="M45">
        <f t="shared" si="1"/>
        <v>1</v>
      </c>
    </row>
    <row r="46" spans="1:13" x14ac:dyDescent="0.2">
      <c r="A46"/>
      <c r="B46" t="str">
        <f>IF(OR(C46="",ISNUMBER(SEARCH("----",C46)), ISNUMBER(SEARCH("~*",C46))),"",MAX($B$1:B45)+1)</f>
        <v/>
      </c>
      <c r="C46" s="29"/>
      <c r="D46" s="46"/>
      <c r="F46" t="e">
        <f t="shared" si="2"/>
        <v>#N/A</v>
      </c>
      <c r="H46" s="47">
        <f t="shared" si="3"/>
        <v>0</v>
      </c>
      <c r="I46" s="47"/>
      <c r="K46" s="10">
        <v>2.0618055555555554</v>
      </c>
      <c r="L46" s="47">
        <f t="shared" si="0"/>
        <v>1.7020833333333332</v>
      </c>
      <c r="M46">
        <f t="shared" si="1"/>
        <v>1</v>
      </c>
    </row>
    <row r="47" spans="1:13" x14ac:dyDescent="0.2">
      <c r="A47" s="11"/>
      <c r="B47">
        <f>IF(OR(C47="",ISNUMBER(SEARCH("----",C47)), ISNUMBER(SEARCH("~*",C47))),"",MAX($B$1:B46)+1)</f>
        <v>21</v>
      </c>
      <c r="C47" s="29" t="s">
        <v>39</v>
      </c>
      <c r="D47" s="46"/>
      <c r="F47" t="e">
        <f t="shared" si="2"/>
        <v>#N/A</v>
      </c>
      <c r="H47" s="47">
        <f t="shared" si="3"/>
        <v>0</v>
      </c>
      <c r="I47" s="47"/>
      <c r="K47" s="10">
        <v>2.0833333333333335</v>
      </c>
      <c r="L47" s="47">
        <f t="shared" si="0"/>
        <v>1.7236111111111112</v>
      </c>
      <c r="M47">
        <f t="shared" si="1"/>
        <v>1</v>
      </c>
    </row>
    <row r="48" spans="1:13" x14ac:dyDescent="0.2">
      <c r="A48"/>
      <c r="B48">
        <f>IF(OR(C48="",ISNUMBER(SEARCH("----",C48)), ISNUMBER(SEARCH("~*",C48))),"",MAX($B$1:B47)+1)</f>
        <v>22</v>
      </c>
      <c r="C48" s="29" t="s">
        <v>40</v>
      </c>
      <c r="D48" s="46"/>
      <c r="F48" t="e">
        <f t="shared" si="2"/>
        <v>#N/A</v>
      </c>
      <c r="H48" s="47">
        <f t="shared" si="3"/>
        <v>0</v>
      </c>
      <c r="I48" s="47"/>
      <c r="K48" s="10">
        <v>2.1430555555555553</v>
      </c>
      <c r="L48" s="47">
        <f t="shared" si="0"/>
        <v>1.783333333333333</v>
      </c>
      <c r="M48">
        <f t="shared" si="1"/>
        <v>1</v>
      </c>
    </row>
    <row r="49" spans="1:14" x14ac:dyDescent="0.2">
      <c r="A49"/>
      <c r="B49">
        <f>IF(OR(C49="",ISNUMBER(SEARCH("----",C49)), ISNUMBER(SEARCH("~*",C49))),"",MAX($B$1:B48)+1)</f>
        <v>23</v>
      </c>
      <c r="C49" s="29" t="s">
        <v>41</v>
      </c>
      <c r="D49" s="50"/>
      <c r="F49" t="e">
        <f t="shared" si="2"/>
        <v>#N/A</v>
      </c>
      <c r="H49" s="47">
        <f t="shared" si="3"/>
        <v>0</v>
      </c>
      <c r="I49" s="47"/>
      <c r="K49" s="10">
        <v>2.1590277777777778</v>
      </c>
      <c r="L49" s="47">
        <f t="shared" si="0"/>
        <v>1.7993055555555555</v>
      </c>
      <c r="M49">
        <f t="shared" si="1"/>
        <v>1</v>
      </c>
    </row>
    <row r="50" spans="1:14" x14ac:dyDescent="0.2">
      <c r="A50"/>
      <c r="B50">
        <f>IF(OR(C50="",ISNUMBER(SEARCH("----",C50)), ISNUMBER(SEARCH("~*",C50))),"",MAX($B$1:B49)+1)</f>
        <v>24</v>
      </c>
      <c r="C50" s="29" t="s">
        <v>42</v>
      </c>
      <c r="D50" s="50"/>
      <c r="F50" t="e">
        <f t="shared" si="2"/>
        <v>#N/A</v>
      </c>
      <c r="H50" s="47">
        <f t="shared" si="3"/>
        <v>0</v>
      </c>
      <c r="I50" s="47"/>
      <c r="K50" s="10">
        <v>2.1902777777777778</v>
      </c>
      <c r="L50" s="47">
        <f t="shared" si="0"/>
        <v>1.8305555555555555</v>
      </c>
      <c r="M50">
        <f t="shared" si="1"/>
        <v>1</v>
      </c>
    </row>
    <row r="51" spans="1:14" x14ac:dyDescent="0.2">
      <c r="A51"/>
      <c r="B51">
        <f>IF(OR(C51="",ISNUMBER(SEARCH("----",C51)), ISNUMBER(SEARCH("~*",C51))),"",MAX($B$1:B50)+1)</f>
        <v>25</v>
      </c>
      <c r="C51" s="29" t="s">
        <v>43</v>
      </c>
      <c r="D51" s="50"/>
      <c r="F51" t="e">
        <f t="shared" si="2"/>
        <v>#N/A</v>
      </c>
      <c r="H51" s="47">
        <f t="shared" si="3"/>
        <v>0</v>
      </c>
      <c r="I51" s="47"/>
      <c r="K51" s="10">
        <v>2.1951388888888888</v>
      </c>
      <c r="L51" s="47">
        <f t="shared" si="0"/>
        <v>1.8354166666666665</v>
      </c>
      <c r="M51">
        <f t="shared" si="1"/>
        <v>1</v>
      </c>
    </row>
    <row r="52" spans="1:14" x14ac:dyDescent="0.2">
      <c r="A52" s="11"/>
      <c r="B52">
        <f>IF(OR(C52="",ISNUMBER(SEARCH("----",C52)), ISNUMBER(SEARCH("~*",C52))),"",MAX($B$1:B51)+1)</f>
        <v>26</v>
      </c>
      <c r="C52" s="29" t="s">
        <v>44</v>
      </c>
      <c r="D52" s="50"/>
      <c r="F52" t="e">
        <f t="shared" si="2"/>
        <v>#N/A</v>
      </c>
      <c r="H52" s="47">
        <f t="shared" si="3"/>
        <v>0</v>
      </c>
      <c r="I52" s="47"/>
      <c r="K52" s="9">
        <v>0</v>
      </c>
      <c r="L52" s="47">
        <f>K52+L$2</f>
        <v>1.90625</v>
      </c>
      <c r="M52">
        <f t="shared" si="1"/>
        <v>1</v>
      </c>
      <c r="N52" t="s">
        <v>1136</v>
      </c>
    </row>
    <row r="53" spans="1:14" x14ac:dyDescent="0.2">
      <c r="A53"/>
      <c r="B53">
        <f>IF(OR(C53="",ISNUMBER(SEARCH("----",C53)), ISNUMBER(SEARCH("~*",C53))),"",MAX($B$1:B52)+1)</f>
        <v>27</v>
      </c>
      <c r="C53" s="29" t="s">
        <v>45</v>
      </c>
      <c r="D53" s="50"/>
      <c r="F53" t="e">
        <f t="shared" si="2"/>
        <v>#N/A</v>
      </c>
      <c r="H53" s="47">
        <f t="shared" si="3"/>
        <v>0</v>
      </c>
      <c r="I53" s="47"/>
      <c r="K53" s="9">
        <v>6.9444444444444441E-3</v>
      </c>
      <c r="L53" s="47">
        <f t="shared" ref="L53:L59" si="4">K53+L$2</f>
        <v>1.9131944444444444</v>
      </c>
      <c r="M53">
        <f t="shared" si="1"/>
        <v>1</v>
      </c>
    </row>
    <row r="54" spans="1:14" x14ac:dyDescent="0.2">
      <c r="A54"/>
      <c r="B54" t="str">
        <f>IF(OR(C54="",ISNUMBER(SEARCH("----",C54)), ISNUMBER(SEARCH("~*",C54))),"",MAX($B$1:B53)+1)</f>
        <v/>
      </c>
      <c r="C54" s="29" t="s">
        <v>1104</v>
      </c>
      <c r="D54" s="50"/>
      <c r="F54" t="e">
        <f t="shared" si="2"/>
        <v>#N/A</v>
      </c>
      <c r="H54" s="47">
        <f t="shared" si="3"/>
        <v>0</v>
      </c>
      <c r="I54" s="47"/>
      <c r="K54" s="9">
        <v>0.14652777777777778</v>
      </c>
      <c r="L54" s="47">
        <f t="shared" si="4"/>
        <v>2.0527777777777776</v>
      </c>
      <c r="M54">
        <f t="shared" si="1"/>
        <v>1</v>
      </c>
    </row>
    <row r="55" spans="1:14" x14ac:dyDescent="0.2">
      <c r="A55"/>
      <c r="B55">
        <f>IF(OR(C55="",ISNUMBER(SEARCH("----",C55)), ISNUMBER(SEARCH("~*",C55))),"",MAX($B$1:B54)+1)</f>
        <v>28</v>
      </c>
      <c r="C55" s="29" t="s">
        <v>47</v>
      </c>
      <c r="D55" s="46"/>
      <c r="F55" t="e">
        <f t="shared" si="2"/>
        <v>#N/A</v>
      </c>
      <c r="H55" s="47">
        <f t="shared" si="3"/>
        <v>0</v>
      </c>
      <c r="I55" s="47"/>
      <c r="K55" s="9">
        <v>0.17500000000000002</v>
      </c>
      <c r="L55" s="47">
        <f t="shared" si="4"/>
        <v>2.0812499999999998</v>
      </c>
      <c r="M55">
        <f t="shared" si="1"/>
        <v>1</v>
      </c>
    </row>
    <row r="56" spans="1:14" x14ac:dyDescent="0.2">
      <c r="A56" s="11"/>
      <c r="B56">
        <f>IF(OR(C56="",ISNUMBER(SEARCH("----",C56)), ISNUMBER(SEARCH("~*",C56))),"",MAX($B$1:B55)+1)</f>
        <v>29</v>
      </c>
      <c r="C56" s="29" t="s">
        <v>48</v>
      </c>
      <c r="D56" s="46"/>
      <c r="F56" t="e">
        <f t="shared" si="2"/>
        <v>#N/A</v>
      </c>
      <c r="H56" s="47">
        <f t="shared" si="3"/>
        <v>0</v>
      </c>
      <c r="I56" s="47"/>
      <c r="K56" s="9">
        <v>0.24097222222222223</v>
      </c>
      <c r="L56" s="47">
        <f t="shared" si="4"/>
        <v>2.1472222222222221</v>
      </c>
      <c r="M56">
        <f t="shared" si="1"/>
        <v>1</v>
      </c>
    </row>
    <row r="57" spans="1:14" x14ac:dyDescent="0.2">
      <c r="A57"/>
      <c r="B57">
        <f>IF(OR(C57="",ISNUMBER(SEARCH("----",C57)), ISNUMBER(SEARCH("~*",C57))),"",MAX($B$1:B56)+1)</f>
        <v>30</v>
      </c>
      <c r="C57" s="29" t="s">
        <v>49</v>
      </c>
      <c r="D57" s="46"/>
      <c r="F57" t="e">
        <f t="shared" si="2"/>
        <v>#N/A</v>
      </c>
      <c r="H57" s="47">
        <f t="shared" si="3"/>
        <v>0</v>
      </c>
      <c r="I57" s="47"/>
      <c r="K57" s="9">
        <v>0.25069444444444444</v>
      </c>
      <c r="L57" s="47">
        <f t="shared" si="4"/>
        <v>2.1569444444444446</v>
      </c>
      <c r="M57">
        <f t="shared" si="1"/>
        <v>1</v>
      </c>
    </row>
    <row r="58" spans="1:14" x14ac:dyDescent="0.2">
      <c r="A58"/>
      <c r="B58" t="str">
        <f>IF(OR(C58="",ISNUMBER(SEARCH("----",C58)), ISNUMBER(SEARCH("~*",C58))),"",MAX($B$1:B57)+1)</f>
        <v/>
      </c>
      <c r="C58" s="29"/>
      <c r="D58" s="46"/>
      <c r="F58" t="e">
        <f t="shared" si="2"/>
        <v>#N/A</v>
      </c>
      <c r="H58" s="47">
        <f t="shared" si="3"/>
        <v>0</v>
      </c>
      <c r="I58" s="47"/>
      <c r="K58" s="9">
        <v>0.35625000000000001</v>
      </c>
      <c r="L58" s="47">
        <f t="shared" si="4"/>
        <v>2.2625000000000002</v>
      </c>
      <c r="M58">
        <f t="shared" si="1"/>
        <v>1</v>
      </c>
    </row>
    <row r="59" spans="1:14" x14ac:dyDescent="0.2">
      <c r="A59" s="11"/>
      <c r="B59">
        <f>IF(OR(C59="",ISNUMBER(SEARCH("----",C59)), ISNUMBER(SEARCH("~*",C59))),"",MAX($B$1:B58)+1)</f>
        <v>31</v>
      </c>
      <c r="C59" s="29" t="s">
        <v>50</v>
      </c>
      <c r="D59" s="46"/>
      <c r="F59" t="e">
        <f t="shared" si="2"/>
        <v>#N/A</v>
      </c>
      <c r="H59" s="47">
        <f t="shared" si="3"/>
        <v>0</v>
      </c>
      <c r="I59" s="47"/>
      <c r="K59" s="9">
        <v>0.38263888888888892</v>
      </c>
      <c r="L59" s="47">
        <f t="shared" si="4"/>
        <v>2.2888888888888888</v>
      </c>
      <c r="M59">
        <f t="shared" si="1"/>
        <v>1</v>
      </c>
    </row>
    <row r="60" spans="1:14" x14ac:dyDescent="0.2">
      <c r="B60">
        <f>IF(OR(C60="",ISNUMBER(SEARCH("----",C60)), ISNUMBER(SEARCH("~*",C60))),"",MAX($B$1:B59)+1)</f>
        <v>32</v>
      </c>
      <c r="C60" s="29" t="s">
        <v>51</v>
      </c>
      <c r="D60" s="46"/>
      <c r="F60" t="e">
        <f t="shared" si="2"/>
        <v>#N/A</v>
      </c>
      <c r="H60" s="47">
        <f t="shared" si="3"/>
        <v>0</v>
      </c>
      <c r="I60" s="47"/>
      <c r="K60" s="47"/>
      <c r="L60" s="47"/>
    </row>
    <row r="61" spans="1:14" x14ac:dyDescent="0.2">
      <c r="B61">
        <f>IF(OR(C61="",ISNUMBER(SEARCH("----",C61)), ISNUMBER(SEARCH("~*",C61))),"",MAX($B$1:B60)+1)</f>
        <v>33</v>
      </c>
      <c r="C61" s="29" t="s">
        <v>52</v>
      </c>
      <c r="D61" s="46"/>
      <c r="F61" t="e">
        <f t="shared" si="2"/>
        <v>#N/A</v>
      </c>
      <c r="H61" s="47">
        <f t="shared" si="3"/>
        <v>0</v>
      </c>
      <c r="I61" s="47"/>
      <c r="K61" s="47"/>
      <c r="L61" s="47"/>
    </row>
    <row r="62" spans="1:14" x14ac:dyDescent="0.2">
      <c r="B62">
        <f>IF(OR(C62="",ISNUMBER(SEARCH("----",C62)), ISNUMBER(SEARCH("~*",C62))),"",MAX($B$1:B61)+1)</f>
        <v>34</v>
      </c>
      <c r="C62" s="29" t="s">
        <v>53</v>
      </c>
      <c r="D62" s="46"/>
      <c r="F62" t="e">
        <f t="shared" si="2"/>
        <v>#N/A</v>
      </c>
      <c r="H62" s="47">
        <f t="shared" si="3"/>
        <v>0</v>
      </c>
      <c r="I62" s="47"/>
      <c r="K62" s="47"/>
      <c r="L62" s="47"/>
    </row>
    <row r="63" spans="1:14" x14ac:dyDescent="0.2">
      <c r="B63">
        <f>IF(OR(C63="",ISNUMBER(SEARCH("----",C63)), ISNUMBER(SEARCH("~*",C63))),"",MAX($B$1:B62)+1)</f>
        <v>35</v>
      </c>
      <c r="C63" s="29" t="s">
        <v>54</v>
      </c>
      <c r="D63" s="46"/>
      <c r="F63" t="e">
        <f t="shared" si="2"/>
        <v>#N/A</v>
      </c>
      <c r="H63" s="47">
        <f t="shared" si="3"/>
        <v>0</v>
      </c>
      <c r="I63" s="47"/>
      <c r="K63" s="47"/>
      <c r="L63" s="47"/>
    </row>
    <row r="64" spans="1:14" ht="28" x14ac:dyDescent="0.2">
      <c r="B64">
        <f>IF(OR(C64="",ISNUMBER(SEARCH("----",C64)), ISNUMBER(SEARCH("~*",C64))),"",MAX($B$1:B63)+1)</f>
        <v>36</v>
      </c>
      <c r="C64" s="29" t="s">
        <v>55</v>
      </c>
      <c r="D64" s="46"/>
      <c r="F64" t="e">
        <f t="shared" si="2"/>
        <v>#N/A</v>
      </c>
      <c r="H64" s="47">
        <f t="shared" si="3"/>
        <v>0</v>
      </c>
      <c r="I64" s="47"/>
      <c r="K64" s="47"/>
      <c r="L64" s="47"/>
    </row>
    <row r="65" spans="1:12" x14ac:dyDescent="0.2">
      <c r="B65">
        <f>IF(OR(C65="",ISNUMBER(SEARCH("----",C65)), ISNUMBER(SEARCH("~*",C65))),"",MAX($B$1:B64)+1)</f>
        <v>37</v>
      </c>
      <c r="C65" s="29" t="s">
        <v>56</v>
      </c>
      <c r="D65" s="46"/>
      <c r="F65" t="e">
        <f t="shared" si="2"/>
        <v>#N/A</v>
      </c>
      <c r="H65" s="47">
        <f t="shared" si="3"/>
        <v>0</v>
      </c>
      <c r="I65" s="47"/>
      <c r="K65" s="47"/>
      <c r="L65" s="47"/>
    </row>
    <row r="66" spans="1:12" x14ac:dyDescent="0.2">
      <c r="B66">
        <f>IF(OR(C66="",ISNUMBER(SEARCH("----",C66)), ISNUMBER(SEARCH("~*",C66))),"",MAX($B$1:B65)+1)</f>
        <v>38</v>
      </c>
      <c r="C66" s="29" t="s">
        <v>57</v>
      </c>
      <c r="D66" s="46"/>
      <c r="F66" t="e">
        <f t="shared" si="2"/>
        <v>#N/A</v>
      </c>
      <c r="H66" s="47">
        <f t="shared" si="3"/>
        <v>0</v>
      </c>
      <c r="I66" s="47"/>
      <c r="K66" s="47"/>
      <c r="L66" s="47"/>
    </row>
    <row r="67" spans="1:12" x14ac:dyDescent="0.2">
      <c r="B67" t="str">
        <f>IF(OR(C67="",ISNUMBER(SEARCH("----",C67)), ISNUMBER(SEARCH("~*",C67))),"",MAX($B$1:B66)+1)</f>
        <v/>
      </c>
      <c r="C67" s="29"/>
      <c r="D67" s="46"/>
      <c r="F67" t="e">
        <f t="shared" si="2"/>
        <v>#N/A</v>
      </c>
      <c r="H67" s="47">
        <f t="shared" si="3"/>
        <v>0</v>
      </c>
      <c r="I67" s="47"/>
      <c r="K67" s="47"/>
      <c r="L67" s="47"/>
    </row>
    <row r="68" spans="1:12" x14ac:dyDescent="0.2">
      <c r="B68" t="str">
        <f>IF(OR(C68="",ISNUMBER(SEARCH("----",C68)), ISNUMBER(SEARCH("~*",C68))),"",MAX($B$1:B67)+1)</f>
        <v/>
      </c>
      <c r="C68" s="29" t="s">
        <v>1221</v>
      </c>
      <c r="D68" s="46"/>
      <c r="F68" t="e">
        <f t="shared" si="2"/>
        <v>#N/A</v>
      </c>
      <c r="H68" s="47">
        <f t="shared" si="3"/>
        <v>0</v>
      </c>
      <c r="I68" s="47"/>
      <c r="K68" s="47"/>
      <c r="L68" s="47"/>
    </row>
    <row r="69" spans="1:12" x14ac:dyDescent="0.2">
      <c r="B69">
        <f>IF(OR(C69="",ISNUMBER(SEARCH("----",C69)), ISNUMBER(SEARCH("~*",C69))),"",MAX($B$1:B68)+1)</f>
        <v>39</v>
      </c>
      <c r="C69" s="51" t="s">
        <v>623</v>
      </c>
      <c r="D69" s="46"/>
      <c r="F69" t="e">
        <f t="shared" si="2"/>
        <v>#N/A</v>
      </c>
      <c r="H69" s="47">
        <f t="shared" si="3"/>
        <v>0</v>
      </c>
      <c r="I69" s="47"/>
      <c r="K69" s="47"/>
      <c r="L69" s="47"/>
    </row>
    <row r="70" spans="1:12" x14ac:dyDescent="0.2">
      <c r="B70">
        <f>IF(OR(C70="",ISNUMBER(SEARCH("----",C70)), ISNUMBER(SEARCH("~*",C70))),"",MAX($B$1:B69)+1)</f>
        <v>40</v>
      </c>
      <c r="C70" s="51" t="s">
        <v>624</v>
      </c>
      <c r="D70" s="46"/>
      <c r="F70" t="e">
        <f t="shared" si="2"/>
        <v>#N/A</v>
      </c>
      <c r="H70" s="47">
        <f t="shared" si="3"/>
        <v>0</v>
      </c>
      <c r="I70" s="47"/>
      <c r="K70" s="47"/>
      <c r="L70" s="47"/>
    </row>
    <row r="71" spans="1:12" x14ac:dyDescent="0.2">
      <c r="B71">
        <f>IF(OR(C71="",ISNUMBER(SEARCH("----",C71)), ISNUMBER(SEARCH("~*",C71))),"",MAX($B$1:B70)+1)</f>
        <v>41</v>
      </c>
      <c r="C71" s="51" t="s">
        <v>625</v>
      </c>
      <c r="D71" s="46"/>
      <c r="F71" t="e">
        <f t="shared" si="2"/>
        <v>#N/A</v>
      </c>
      <c r="H71" s="47">
        <f t="shared" si="3"/>
        <v>0</v>
      </c>
      <c r="I71" s="47"/>
      <c r="K71" s="47"/>
      <c r="L71" s="47"/>
    </row>
    <row r="72" spans="1:12" x14ac:dyDescent="0.2">
      <c r="B72" t="str">
        <f>IF(OR(C72="",ISNUMBER(SEARCH("----",C72)), ISNUMBER(SEARCH("~*",C72))),"",MAX($B$1:B71)+1)</f>
        <v/>
      </c>
      <c r="C72" s="51" t="s">
        <v>626</v>
      </c>
      <c r="D72" s="50"/>
      <c r="F72" t="e">
        <f t="shared" si="2"/>
        <v>#N/A</v>
      </c>
      <c r="H72" s="47">
        <f t="shared" si="3"/>
        <v>0</v>
      </c>
      <c r="I72" s="47"/>
      <c r="K72" s="47"/>
      <c r="L72" s="47"/>
    </row>
    <row r="73" spans="1:12" x14ac:dyDescent="0.2">
      <c r="B73">
        <f>IF(OR(C73="",ISNUMBER(SEARCH("----",C73)), ISNUMBER(SEARCH("~*",C73))),"",MAX($B$1:B72)+1)</f>
        <v>42</v>
      </c>
      <c r="C73" s="51" t="s">
        <v>627</v>
      </c>
      <c r="D73" s="50"/>
      <c r="F73" t="e">
        <f t="shared" si="2"/>
        <v>#N/A</v>
      </c>
      <c r="H73" s="47">
        <f t="shared" si="3"/>
        <v>0</v>
      </c>
      <c r="I73" s="47"/>
      <c r="K73" s="47"/>
      <c r="L73" s="47"/>
    </row>
    <row r="74" spans="1:12" x14ac:dyDescent="0.2">
      <c r="A74"/>
      <c r="B74" t="str">
        <f>IF(OR(C74="",ISNUMBER(SEARCH("----",C74)), ISNUMBER(SEARCH("~*",C74))),"",MAX($B$1:B73)+1)</f>
        <v/>
      </c>
      <c r="C74" s="29"/>
      <c r="D74" s="50"/>
      <c r="F74" t="e">
        <f t="shared" si="2"/>
        <v>#N/A</v>
      </c>
      <c r="H74" s="47">
        <f t="shared" si="3"/>
        <v>0</v>
      </c>
      <c r="I74" s="47"/>
      <c r="K74" s="47"/>
      <c r="L74" s="47"/>
    </row>
    <row r="75" spans="1:12" x14ac:dyDescent="0.2">
      <c r="A75"/>
      <c r="B75" t="str">
        <f>IF(OR(C75="",ISNUMBER(SEARCH("----",C75)), ISNUMBER(SEARCH("~*",C75))),"",MAX($B$1:B74)+1)</f>
        <v/>
      </c>
      <c r="C75" s="29" t="s">
        <v>1105</v>
      </c>
      <c r="D75" s="46"/>
      <c r="F75" t="e">
        <f t="shared" si="2"/>
        <v>#N/A</v>
      </c>
      <c r="H75" s="47">
        <f t="shared" si="3"/>
        <v>0</v>
      </c>
      <c r="I75" s="47"/>
      <c r="K75" s="47"/>
      <c r="L75" s="47"/>
    </row>
    <row r="76" spans="1:12" x14ac:dyDescent="0.2">
      <c r="A76"/>
      <c r="B76" t="str">
        <f>IF(OR(C76="",ISNUMBER(SEARCH("----",C76)), ISNUMBER(SEARCH("~*",C76))),"",MAX($B$1:B75)+1)</f>
        <v/>
      </c>
      <c r="C76" s="29"/>
      <c r="D76" s="46"/>
      <c r="F76" t="e">
        <f t="shared" si="2"/>
        <v>#N/A</v>
      </c>
      <c r="H76" s="47">
        <f t="shared" si="3"/>
        <v>0</v>
      </c>
      <c r="I76" s="47"/>
      <c r="K76" s="47"/>
      <c r="L76" s="47"/>
    </row>
    <row r="77" spans="1:12" x14ac:dyDescent="0.2">
      <c r="A77"/>
      <c r="B77">
        <f>IF(OR(C77="",ISNUMBER(SEARCH("----",C77)), ISNUMBER(SEARCH("~*",C77))),"",MAX($B$1:B76)+1)</f>
        <v>43</v>
      </c>
      <c r="C77" s="29" t="s">
        <v>628</v>
      </c>
      <c r="D77" s="46"/>
      <c r="F77" t="e">
        <f t="shared" si="2"/>
        <v>#N/A</v>
      </c>
      <c r="H77" s="47">
        <f t="shared" si="3"/>
        <v>0</v>
      </c>
      <c r="I77" s="47"/>
      <c r="K77" s="47"/>
      <c r="L77" s="47"/>
    </row>
    <row r="78" spans="1:12" x14ac:dyDescent="0.2">
      <c r="A78"/>
      <c r="B78">
        <f>IF(OR(C78="",ISNUMBER(SEARCH("----",C78)), ISNUMBER(SEARCH("~*",C78))),"",MAX($B$1:B77)+1)</f>
        <v>44</v>
      </c>
      <c r="C78" s="29" t="s">
        <v>629</v>
      </c>
      <c r="D78" s="46"/>
      <c r="F78" t="e">
        <f t="shared" si="2"/>
        <v>#N/A</v>
      </c>
      <c r="H78" s="47">
        <f t="shared" si="3"/>
        <v>0</v>
      </c>
      <c r="I78" s="47"/>
      <c r="K78" s="47"/>
      <c r="L78" s="47"/>
    </row>
    <row r="79" spans="1:12" x14ac:dyDescent="0.2">
      <c r="A79"/>
      <c r="B79">
        <f>IF(OR(C79="",ISNUMBER(SEARCH("----",C79)), ISNUMBER(SEARCH("~*",C79))),"",MAX($B$1:B78)+1)</f>
        <v>45</v>
      </c>
      <c r="C79" s="29" t="s">
        <v>630</v>
      </c>
      <c r="D79" s="46"/>
      <c r="F79" t="e">
        <f t="shared" ref="F79:F142" si="5">VLOOKUP(E79,$S$7:$U$12,3,0)</f>
        <v>#N/A</v>
      </c>
      <c r="H79" s="47">
        <f t="shared" si="3"/>
        <v>0</v>
      </c>
      <c r="I79" s="47"/>
      <c r="K79" s="47"/>
      <c r="L79" s="47"/>
    </row>
    <row r="80" spans="1:12" x14ac:dyDescent="0.2">
      <c r="A80"/>
      <c r="B80">
        <f>IF(OR(C80="",ISNUMBER(SEARCH("----",C80)), ISNUMBER(SEARCH("~*",C80))),"",MAX($B$1:B79)+1)</f>
        <v>46</v>
      </c>
      <c r="C80" s="29" t="s">
        <v>631</v>
      </c>
      <c r="D80" s="46"/>
      <c r="F80" t="e">
        <f t="shared" si="5"/>
        <v>#N/A</v>
      </c>
      <c r="H80" s="47">
        <f t="shared" si="3"/>
        <v>0</v>
      </c>
      <c r="I80" s="47"/>
      <c r="K80" s="47"/>
      <c r="L80" s="47"/>
    </row>
    <row r="81" spans="1:12" x14ac:dyDescent="0.2">
      <c r="A81"/>
      <c r="B81">
        <f>IF(OR(C81="",ISNUMBER(SEARCH("----",C81)), ISNUMBER(SEARCH("~*",C81))),"",MAX($B$1:B80)+1)</f>
        <v>47</v>
      </c>
      <c r="C81" s="29" t="s">
        <v>632</v>
      </c>
      <c r="D81" s="46"/>
      <c r="F81" t="e">
        <f t="shared" si="5"/>
        <v>#N/A</v>
      </c>
      <c r="H81" s="47">
        <f t="shared" ref="H81:H144" si="6">A81</f>
        <v>0</v>
      </c>
      <c r="I81" s="47"/>
      <c r="K81" s="47"/>
      <c r="L81" s="47"/>
    </row>
    <row r="82" spans="1:12" x14ac:dyDescent="0.2">
      <c r="A82"/>
      <c r="B82">
        <f>IF(OR(C82="",ISNUMBER(SEARCH("----",C82)), ISNUMBER(SEARCH("~*",C82))),"",MAX($B$1:B81)+1)</f>
        <v>48</v>
      </c>
      <c r="C82" s="29" t="s">
        <v>633</v>
      </c>
      <c r="D82" s="46"/>
      <c r="F82" t="e">
        <f t="shared" si="5"/>
        <v>#N/A</v>
      </c>
      <c r="H82" s="47">
        <f t="shared" si="6"/>
        <v>0</v>
      </c>
      <c r="I82" s="47"/>
      <c r="K82" s="47"/>
      <c r="L82" s="47"/>
    </row>
    <row r="83" spans="1:12" ht="26" customHeight="1" x14ac:dyDescent="0.2">
      <c r="A83" s="11">
        <v>0.23472222222222219</v>
      </c>
      <c r="B83">
        <f>IF(OR(C83="",ISNUMBER(SEARCH("----",C83)), ISNUMBER(SEARCH("~*",C83))),"",MAX($B$1:B82)+1)</f>
        <v>49</v>
      </c>
      <c r="C83" s="29" t="s">
        <v>634</v>
      </c>
      <c r="D83" s="46"/>
      <c r="F83" t="e">
        <f t="shared" si="5"/>
        <v>#N/A</v>
      </c>
      <c r="H83" s="47">
        <f t="shared" si="6"/>
        <v>0.23472222222222219</v>
      </c>
      <c r="I83" s="47"/>
      <c r="K83" s="47"/>
      <c r="L83" s="47"/>
    </row>
    <row r="84" spans="1:12" x14ac:dyDescent="0.2">
      <c r="A84"/>
      <c r="B84">
        <f>IF(OR(C84="",ISNUMBER(SEARCH("----",C84)), ISNUMBER(SEARCH("~*",C84))),"",MAX($B$1:B83)+1)</f>
        <v>50</v>
      </c>
      <c r="C84" s="29" t="s">
        <v>635</v>
      </c>
      <c r="D84" s="46"/>
      <c r="F84" t="e">
        <f t="shared" si="5"/>
        <v>#N/A</v>
      </c>
      <c r="H84" s="47">
        <f t="shared" si="6"/>
        <v>0</v>
      </c>
      <c r="I84" s="47"/>
      <c r="K84" s="47"/>
      <c r="L84" s="47"/>
    </row>
    <row r="85" spans="1:12" x14ac:dyDescent="0.2">
      <c r="A85"/>
      <c r="B85">
        <f>IF(OR(C85="",ISNUMBER(SEARCH("----",C85)), ISNUMBER(SEARCH("~*",C85))),"",MAX($B$1:B84)+1)</f>
        <v>51</v>
      </c>
      <c r="C85" s="29" t="s">
        <v>636</v>
      </c>
      <c r="D85" s="46"/>
      <c r="F85" t="e">
        <f t="shared" si="5"/>
        <v>#N/A</v>
      </c>
      <c r="H85" s="47">
        <f t="shared" si="6"/>
        <v>0</v>
      </c>
      <c r="I85" s="47"/>
      <c r="K85" s="47"/>
      <c r="L85" s="47"/>
    </row>
    <row r="86" spans="1:12" x14ac:dyDescent="0.2">
      <c r="A86"/>
      <c r="B86">
        <f>IF(OR(C86="",ISNUMBER(SEARCH("----",C86)), ISNUMBER(SEARCH("~*",C86))),"",MAX($B$1:B85)+1)</f>
        <v>52</v>
      </c>
      <c r="C86" s="29" t="s">
        <v>637</v>
      </c>
      <c r="D86" s="46"/>
      <c r="F86" t="e">
        <f t="shared" si="5"/>
        <v>#N/A</v>
      </c>
      <c r="H86" s="47">
        <f t="shared" si="6"/>
        <v>0</v>
      </c>
      <c r="I86" s="47"/>
      <c r="K86" s="47"/>
      <c r="L86" s="47"/>
    </row>
    <row r="87" spans="1:12" x14ac:dyDescent="0.2">
      <c r="A87"/>
      <c r="B87">
        <f>IF(OR(C87="",ISNUMBER(SEARCH("----",C87)), ISNUMBER(SEARCH("~*",C87))),"",MAX($B$1:B86)+1)</f>
        <v>53</v>
      </c>
      <c r="C87" s="29" t="s">
        <v>638</v>
      </c>
      <c r="D87" s="46"/>
      <c r="F87" t="e">
        <f t="shared" si="5"/>
        <v>#N/A</v>
      </c>
      <c r="H87" s="47">
        <f t="shared" si="6"/>
        <v>0</v>
      </c>
      <c r="I87" s="47"/>
      <c r="K87" s="47"/>
      <c r="L87" s="47"/>
    </row>
    <row r="88" spans="1:12" x14ac:dyDescent="0.2">
      <c r="B88">
        <f>IF(OR(C88="",ISNUMBER(SEARCH("----",C88)), ISNUMBER(SEARCH("~*",C88))),"",MAX($B$1:B87)+1)</f>
        <v>54</v>
      </c>
      <c r="C88" s="29" t="s">
        <v>639</v>
      </c>
      <c r="D88" s="46"/>
      <c r="F88" t="e">
        <f t="shared" si="5"/>
        <v>#N/A</v>
      </c>
      <c r="H88" s="47">
        <f t="shared" si="6"/>
        <v>0</v>
      </c>
      <c r="I88" s="47"/>
    </row>
    <row r="89" spans="1:12" x14ac:dyDescent="0.2">
      <c r="B89">
        <f>IF(OR(C89="",ISNUMBER(SEARCH("----",C89)), ISNUMBER(SEARCH("~*",C89))),"",MAX($B$1:B88)+1)</f>
        <v>55</v>
      </c>
      <c r="C89" s="29" t="s">
        <v>640</v>
      </c>
      <c r="D89" s="46"/>
      <c r="F89" t="e">
        <f t="shared" si="5"/>
        <v>#N/A</v>
      </c>
      <c r="H89" s="47">
        <f t="shared" si="6"/>
        <v>0</v>
      </c>
      <c r="I89" s="47"/>
    </row>
    <row r="90" spans="1:12" x14ac:dyDescent="0.2">
      <c r="B90" t="str">
        <f>IF(OR(C90="",ISNUMBER(SEARCH("----",C90)), ISNUMBER(SEARCH("~*",C90))),"",MAX($B$1:B89)+1)</f>
        <v/>
      </c>
      <c r="C90" s="29"/>
      <c r="D90" s="46"/>
      <c r="F90" t="e">
        <f t="shared" si="5"/>
        <v>#N/A</v>
      </c>
      <c r="H90" s="47">
        <f t="shared" si="6"/>
        <v>0</v>
      </c>
      <c r="I90" s="47"/>
    </row>
    <row r="91" spans="1:12" x14ac:dyDescent="0.2">
      <c r="B91" t="str">
        <f>IF(OR(C91="",ISNUMBER(SEARCH("----",C91)), ISNUMBER(SEARCH("~*",C91))),"",MAX($B$1:B90)+1)</f>
        <v/>
      </c>
      <c r="C91" s="29" t="s">
        <v>1106</v>
      </c>
      <c r="D91" s="46"/>
      <c r="F91" t="e">
        <f t="shared" si="5"/>
        <v>#N/A</v>
      </c>
      <c r="H91" s="47">
        <f t="shared" si="6"/>
        <v>0</v>
      </c>
      <c r="I91" s="47"/>
    </row>
    <row r="92" spans="1:12" x14ac:dyDescent="0.2">
      <c r="B92" t="str">
        <f>IF(OR(C92="",ISNUMBER(SEARCH("----",C92)), ISNUMBER(SEARCH("~*",C92))),"",MAX($B$1:B91)+1)</f>
        <v/>
      </c>
      <c r="C92" s="29" t="s">
        <v>1107</v>
      </c>
      <c r="D92" s="46"/>
      <c r="F92" t="e">
        <f t="shared" si="5"/>
        <v>#N/A</v>
      </c>
      <c r="H92" s="47">
        <f t="shared" si="6"/>
        <v>0</v>
      </c>
      <c r="I92" s="47"/>
    </row>
    <row r="93" spans="1:12" x14ac:dyDescent="0.2">
      <c r="B93">
        <f>IF(OR(C93="",ISNUMBER(SEARCH("----",C93)), ISNUMBER(SEARCH("~*",C93))),"",MAX($B$1:B92)+1)</f>
        <v>56</v>
      </c>
      <c r="C93" s="29" t="s">
        <v>641</v>
      </c>
      <c r="D93" s="46"/>
      <c r="F93" t="e">
        <f t="shared" si="5"/>
        <v>#N/A</v>
      </c>
      <c r="H93" s="47">
        <f t="shared" si="6"/>
        <v>0</v>
      </c>
      <c r="I93" s="47"/>
    </row>
    <row r="94" spans="1:12" x14ac:dyDescent="0.2">
      <c r="B94" t="str">
        <f>IF(OR(C94="",ISNUMBER(SEARCH("----",C94)), ISNUMBER(SEARCH("~*",C94))),"",MAX($B$1:B93)+1)</f>
        <v/>
      </c>
      <c r="C94" s="29"/>
      <c r="D94" s="46"/>
      <c r="F94" t="e">
        <f t="shared" si="5"/>
        <v>#N/A</v>
      </c>
      <c r="H94" s="47">
        <f t="shared" si="6"/>
        <v>0</v>
      </c>
      <c r="I94" s="47"/>
    </row>
    <row r="95" spans="1:12" ht="28" x14ac:dyDescent="0.2">
      <c r="B95">
        <f>IF(OR(C95="",ISNUMBER(SEARCH("----",C95)), ISNUMBER(SEARCH("~*",C95))),"",MAX($B$1:B94)+1)</f>
        <v>57</v>
      </c>
      <c r="C95" s="29" t="s">
        <v>642</v>
      </c>
      <c r="D95" s="46"/>
      <c r="F95" t="e">
        <f t="shared" si="5"/>
        <v>#N/A</v>
      </c>
      <c r="H95" s="47">
        <f t="shared" si="6"/>
        <v>0</v>
      </c>
      <c r="I95" s="47"/>
    </row>
    <row r="96" spans="1:12" x14ac:dyDescent="0.2">
      <c r="B96" t="str">
        <f>IF(OR(C96="",ISNUMBER(SEARCH("----",C96)), ISNUMBER(SEARCH("~*",C96))),"",MAX($B$1:B95)+1)</f>
        <v/>
      </c>
      <c r="C96" s="29"/>
      <c r="D96" s="46"/>
      <c r="F96" t="e">
        <f t="shared" si="5"/>
        <v>#N/A</v>
      </c>
      <c r="H96" s="47">
        <f t="shared" si="6"/>
        <v>0</v>
      </c>
      <c r="I96" s="47"/>
    </row>
    <row r="97" spans="1:9" x14ac:dyDescent="0.2">
      <c r="B97" t="str">
        <f>IF(OR(C97="",ISNUMBER(SEARCH("----",C97)), ISNUMBER(SEARCH("~*",C97))),"",MAX($B$1:B96)+1)</f>
        <v/>
      </c>
      <c r="C97" s="29" t="s">
        <v>1221</v>
      </c>
      <c r="D97" s="46"/>
      <c r="F97" t="e">
        <f t="shared" si="5"/>
        <v>#N/A</v>
      </c>
      <c r="H97" s="47">
        <f t="shared" si="6"/>
        <v>0</v>
      </c>
      <c r="I97" s="47"/>
    </row>
    <row r="98" spans="1:9" x14ac:dyDescent="0.2">
      <c r="B98" t="str">
        <f>IF(OR(C98="",ISNUMBER(SEARCH("----",C98)), ISNUMBER(SEARCH("~*",C98))),"",MAX($B$1:B97)+1)</f>
        <v/>
      </c>
      <c r="C98" s="51" t="s">
        <v>643</v>
      </c>
      <c r="D98" s="50"/>
      <c r="F98" t="e">
        <f t="shared" si="5"/>
        <v>#N/A</v>
      </c>
      <c r="H98" s="47">
        <f t="shared" si="6"/>
        <v>0</v>
      </c>
      <c r="I98" s="47"/>
    </row>
    <row r="99" spans="1:9" x14ac:dyDescent="0.2">
      <c r="B99">
        <f>IF(OR(C99="",ISNUMBER(SEARCH("----",C99)), ISNUMBER(SEARCH("~*",C99))),"",MAX($B$1:B98)+1)</f>
        <v>58</v>
      </c>
      <c r="C99" s="51" t="s">
        <v>644</v>
      </c>
      <c r="D99" s="46"/>
      <c r="F99" t="e">
        <f t="shared" si="5"/>
        <v>#N/A</v>
      </c>
      <c r="H99" s="47">
        <f t="shared" si="6"/>
        <v>0</v>
      </c>
      <c r="I99" s="47"/>
    </row>
    <row r="100" spans="1:9" x14ac:dyDescent="0.2">
      <c r="B100" t="str">
        <f>IF(OR(C100="",ISNUMBER(SEARCH("----",C100)), ISNUMBER(SEARCH("~*",C100))),"",MAX($B$1:B99)+1)</f>
        <v/>
      </c>
      <c r="C100" s="29"/>
      <c r="D100" s="46"/>
      <c r="F100" t="e">
        <f t="shared" si="5"/>
        <v>#N/A</v>
      </c>
      <c r="H100" s="47">
        <f t="shared" si="6"/>
        <v>0</v>
      </c>
      <c r="I100" s="47"/>
    </row>
    <row r="101" spans="1:9" x14ac:dyDescent="0.2">
      <c r="B101">
        <f>IF(OR(C101="",ISNUMBER(SEARCH("----",C101)), ISNUMBER(SEARCH("~*",C101))),"",MAX($B$1:B100)+1)</f>
        <v>59</v>
      </c>
      <c r="C101" s="29" t="s">
        <v>645</v>
      </c>
      <c r="D101" s="46"/>
      <c r="F101" t="e">
        <f t="shared" si="5"/>
        <v>#N/A</v>
      </c>
      <c r="H101" s="47">
        <f t="shared" si="6"/>
        <v>0</v>
      </c>
      <c r="I101" s="47"/>
    </row>
    <row r="102" spans="1:9" x14ac:dyDescent="0.2">
      <c r="B102">
        <f>IF(OR(C102="",ISNUMBER(SEARCH("----",C102)), ISNUMBER(SEARCH("~*",C102))),"",MAX($B$1:B101)+1)</f>
        <v>60</v>
      </c>
      <c r="C102" s="29" t="s">
        <v>646</v>
      </c>
      <c r="D102" s="46"/>
      <c r="F102" t="e">
        <f t="shared" si="5"/>
        <v>#N/A</v>
      </c>
      <c r="H102" s="47">
        <f t="shared" si="6"/>
        <v>0</v>
      </c>
      <c r="I102" s="47"/>
    </row>
    <row r="103" spans="1:9" x14ac:dyDescent="0.2">
      <c r="B103">
        <f>IF(OR(C103="",ISNUMBER(SEARCH("----",C103)), ISNUMBER(SEARCH("~*",C103))),"",MAX($B$1:B102)+1)</f>
        <v>61</v>
      </c>
      <c r="C103" s="29" t="s">
        <v>647</v>
      </c>
      <c r="D103" s="46"/>
      <c r="F103" t="e">
        <f t="shared" si="5"/>
        <v>#N/A</v>
      </c>
      <c r="H103" s="47">
        <f t="shared" si="6"/>
        <v>0</v>
      </c>
      <c r="I103" s="47"/>
    </row>
    <row r="104" spans="1:9" x14ac:dyDescent="0.2">
      <c r="B104">
        <f>IF(OR(C104="",ISNUMBER(SEARCH("----",C104)), ISNUMBER(SEARCH("~*",C104))),"",MAX($B$1:B103)+1)</f>
        <v>62</v>
      </c>
      <c r="C104" s="29" t="s">
        <v>648</v>
      </c>
      <c r="D104" s="46"/>
      <c r="F104" t="e">
        <f t="shared" si="5"/>
        <v>#N/A</v>
      </c>
      <c r="H104" s="47">
        <f t="shared" si="6"/>
        <v>0</v>
      </c>
      <c r="I104" s="47"/>
    </row>
    <row r="105" spans="1:9" x14ac:dyDescent="0.2">
      <c r="B105">
        <f>IF(OR(C105="",ISNUMBER(SEARCH("----",C105)), ISNUMBER(SEARCH("~*",C105))),"",MAX($B$1:B104)+1)</f>
        <v>63</v>
      </c>
      <c r="C105" s="29" t="s">
        <v>649</v>
      </c>
      <c r="D105" s="46"/>
      <c r="F105" t="e">
        <f t="shared" si="5"/>
        <v>#N/A</v>
      </c>
      <c r="H105" s="47">
        <f t="shared" si="6"/>
        <v>0</v>
      </c>
      <c r="I105" s="47"/>
    </row>
    <row r="106" spans="1:9" x14ac:dyDescent="0.2">
      <c r="B106" t="str">
        <f>IF(OR(C106="",ISNUMBER(SEARCH("----",C106)), ISNUMBER(SEARCH("~*",C106))),"",MAX($B$1:B105)+1)</f>
        <v/>
      </c>
      <c r="C106" s="29" t="s">
        <v>1108</v>
      </c>
      <c r="D106" s="46"/>
      <c r="F106" t="e">
        <f t="shared" si="5"/>
        <v>#N/A</v>
      </c>
      <c r="H106" s="47">
        <f t="shared" si="6"/>
        <v>0</v>
      </c>
      <c r="I106" s="47"/>
    </row>
    <row r="107" spans="1:9" x14ac:dyDescent="0.2">
      <c r="B107">
        <f>IF(OR(C107="",ISNUMBER(SEARCH("----",C107)), ISNUMBER(SEARCH("~*",C107))),"",MAX($B$1:B106)+1)</f>
        <v>64</v>
      </c>
      <c r="C107" s="29" t="s">
        <v>650</v>
      </c>
      <c r="D107" s="46"/>
      <c r="F107" t="e">
        <f t="shared" si="5"/>
        <v>#N/A</v>
      </c>
      <c r="H107" s="47">
        <f t="shared" si="6"/>
        <v>0</v>
      </c>
      <c r="I107" s="47"/>
    </row>
    <row r="108" spans="1:9" x14ac:dyDescent="0.2">
      <c r="B108">
        <f>IF(OR(C108="",ISNUMBER(SEARCH("----",C108)), ISNUMBER(SEARCH("~*",C108))),"",MAX($B$1:B107)+1)</f>
        <v>65</v>
      </c>
      <c r="C108" s="29" t="s">
        <v>651</v>
      </c>
      <c r="D108" s="46"/>
      <c r="F108" t="e">
        <f t="shared" si="5"/>
        <v>#N/A</v>
      </c>
      <c r="H108" s="47">
        <f t="shared" si="6"/>
        <v>0</v>
      </c>
      <c r="I108" s="47"/>
    </row>
    <row r="109" spans="1:9" x14ac:dyDescent="0.2">
      <c r="B109">
        <f>IF(OR(C109="",ISNUMBER(SEARCH("----",C109)), ISNUMBER(SEARCH("~*",C109))),"",MAX($B$1:B108)+1)</f>
        <v>66</v>
      </c>
      <c r="C109" s="29" t="s">
        <v>652</v>
      </c>
      <c r="D109" s="46"/>
      <c r="F109" t="e">
        <f t="shared" si="5"/>
        <v>#N/A</v>
      </c>
      <c r="H109" s="47">
        <f t="shared" si="6"/>
        <v>0</v>
      </c>
      <c r="I109" s="47"/>
    </row>
    <row r="110" spans="1:9" x14ac:dyDescent="0.2">
      <c r="B110">
        <f>IF(OR(C110="",ISNUMBER(SEARCH("----",C110)), ISNUMBER(SEARCH("~*",C110))),"",MAX($B$1:B109)+1)</f>
        <v>67</v>
      </c>
      <c r="C110" s="29" t="s">
        <v>653</v>
      </c>
      <c r="D110" s="46"/>
      <c r="F110" t="e">
        <f t="shared" si="5"/>
        <v>#N/A</v>
      </c>
      <c r="H110" s="47">
        <f t="shared" si="6"/>
        <v>0</v>
      </c>
      <c r="I110" s="47"/>
    </row>
    <row r="111" spans="1:9" x14ac:dyDescent="0.2">
      <c r="B111" t="str">
        <f>IF(OR(C111="",ISNUMBER(SEARCH("----",C111)), ISNUMBER(SEARCH("~*",C111))),"",MAX($B$1:B110)+1)</f>
        <v/>
      </c>
      <c r="C111" s="29"/>
      <c r="D111" s="46"/>
      <c r="F111" t="e">
        <f t="shared" si="5"/>
        <v>#N/A</v>
      </c>
      <c r="H111" s="47">
        <f t="shared" si="6"/>
        <v>0</v>
      </c>
      <c r="I111" s="47"/>
    </row>
    <row r="112" spans="1:9" x14ac:dyDescent="0.2">
      <c r="A112"/>
      <c r="B112" t="str">
        <f>IF(OR(C112="",ISNUMBER(SEARCH("----",C112)), ISNUMBER(SEARCH("~*",C112))),"",MAX($B$1:B111)+1)</f>
        <v/>
      </c>
      <c r="C112" s="29" t="s">
        <v>1224</v>
      </c>
      <c r="D112" s="46"/>
      <c r="F112" t="e">
        <f t="shared" si="5"/>
        <v>#N/A</v>
      </c>
      <c r="H112" s="47">
        <f t="shared" si="6"/>
        <v>0</v>
      </c>
      <c r="I112" s="47"/>
    </row>
    <row r="113" spans="1:9" x14ac:dyDescent="0.2">
      <c r="A113"/>
      <c r="B113" t="str">
        <f>IF(OR(C113="",ISNUMBER(SEARCH("----",C113)), ISNUMBER(SEARCH("~*",C113))),"",MAX($B$1:B112)+1)</f>
        <v/>
      </c>
      <c r="C113" s="29"/>
      <c r="D113" s="46"/>
      <c r="F113" t="e">
        <f t="shared" si="5"/>
        <v>#N/A</v>
      </c>
      <c r="H113" s="47">
        <f t="shared" si="6"/>
        <v>0</v>
      </c>
      <c r="I113" s="47"/>
    </row>
    <row r="114" spans="1:9" x14ac:dyDescent="0.2">
      <c r="A114"/>
      <c r="B114" t="str">
        <f>IF(OR(C114="",ISNUMBER(SEARCH("----",C114)), ISNUMBER(SEARCH("~*",C114))),"",MAX($B$1:B113)+1)</f>
        <v/>
      </c>
      <c r="C114" s="51" t="s">
        <v>655</v>
      </c>
      <c r="D114" s="46"/>
      <c r="F114" t="e">
        <f t="shared" si="5"/>
        <v>#N/A</v>
      </c>
      <c r="H114" s="47">
        <f t="shared" si="6"/>
        <v>0</v>
      </c>
      <c r="I114" s="47"/>
    </row>
    <row r="115" spans="1:9" x14ac:dyDescent="0.2">
      <c r="A115"/>
      <c r="B115">
        <f>IF(OR(C115="",ISNUMBER(SEARCH("----",C115)), ISNUMBER(SEARCH("~*",C115))),"",MAX($B$1:B114)+1)</f>
        <v>68</v>
      </c>
      <c r="C115" s="51" t="s">
        <v>656</v>
      </c>
      <c r="D115" s="46"/>
      <c r="F115" t="e">
        <f t="shared" si="5"/>
        <v>#N/A</v>
      </c>
      <c r="H115" s="47">
        <f t="shared" si="6"/>
        <v>0</v>
      </c>
      <c r="I115" s="47"/>
    </row>
    <row r="116" spans="1:9" x14ac:dyDescent="0.2">
      <c r="A116"/>
      <c r="B116">
        <f>IF(OR(C116="",ISNUMBER(SEARCH("----",C116)), ISNUMBER(SEARCH("~*",C116))),"",MAX($B$1:B115)+1)</f>
        <v>69</v>
      </c>
      <c r="C116" s="51" t="s">
        <v>657</v>
      </c>
      <c r="D116" s="46"/>
      <c r="F116" t="e">
        <f t="shared" si="5"/>
        <v>#N/A</v>
      </c>
      <c r="H116" s="47">
        <f t="shared" si="6"/>
        <v>0</v>
      </c>
      <c r="I116" s="47"/>
    </row>
    <row r="117" spans="1:9" x14ac:dyDescent="0.2">
      <c r="A117"/>
      <c r="B117" t="str">
        <f>IF(OR(C117="",ISNUMBER(SEARCH("----",C117)), ISNUMBER(SEARCH("~*",C117))),"",MAX($B$1:B116)+1)</f>
        <v/>
      </c>
      <c r="C117" s="51" t="s">
        <v>658</v>
      </c>
      <c r="D117" s="46"/>
      <c r="F117" t="e">
        <f t="shared" si="5"/>
        <v>#N/A</v>
      </c>
      <c r="H117" s="47">
        <f t="shared" si="6"/>
        <v>0</v>
      </c>
      <c r="I117" s="47"/>
    </row>
    <row r="118" spans="1:9" x14ac:dyDescent="0.2">
      <c r="A118"/>
      <c r="B118">
        <f>IF(OR(C118="",ISNUMBER(SEARCH("----",C118)), ISNUMBER(SEARCH("~*",C118))),"",MAX($B$1:B117)+1)</f>
        <v>70</v>
      </c>
      <c r="C118" s="51" t="s">
        <v>659</v>
      </c>
      <c r="D118" s="46"/>
      <c r="F118" t="e">
        <f t="shared" si="5"/>
        <v>#N/A</v>
      </c>
      <c r="H118" s="47">
        <f t="shared" si="6"/>
        <v>0</v>
      </c>
      <c r="I118" s="47"/>
    </row>
    <row r="119" spans="1:9" x14ac:dyDescent="0.2">
      <c r="A119"/>
      <c r="B119">
        <f>IF(OR(C119="",ISNUMBER(SEARCH("----",C119)), ISNUMBER(SEARCH("~*",C119))),"",MAX($B$1:B118)+1)</f>
        <v>71</v>
      </c>
      <c r="C119" s="51" t="s">
        <v>660</v>
      </c>
      <c r="D119" s="46"/>
      <c r="F119" t="e">
        <f t="shared" si="5"/>
        <v>#N/A</v>
      </c>
      <c r="H119" s="47">
        <f t="shared" si="6"/>
        <v>0</v>
      </c>
      <c r="I119" s="47"/>
    </row>
    <row r="120" spans="1:9" x14ac:dyDescent="0.2">
      <c r="A120"/>
      <c r="B120" t="str">
        <f>IF(OR(C120="",ISNUMBER(SEARCH("----",C120)), ISNUMBER(SEARCH("~*",C120))),"",MAX($B$1:B119)+1)</f>
        <v/>
      </c>
      <c r="C120" s="29"/>
      <c r="D120" s="46"/>
      <c r="F120" t="e">
        <f t="shared" si="5"/>
        <v>#N/A</v>
      </c>
      <c r="H120" s="47">
        <f t="shared" si="6"/>
        <v>0</v>
      </c>
      <c r="I120" s="47"/>
    </row>
    <row r="121" spans="1:9" x14ac:dyDescent="0.2">
      <c r="A121"/>
      <c r="B121">
        <f>IF(OR(C121="",ISNUMBER(SEARCH("----",C121)), ISNUMBER(SEARCH("~*",C121))),"",MAX($B$1:B120)+1)</f>
        <v>72</v>
      </c>
      <c r="C121" s="29" t="s">
        <v>661</v>
      </c>
      <c r="D121" s="46"/>
      <c r="F121" t="e">
        <f t="shared" si="5"/>
        <v>#N/A</v>
      </c>
      <c r="H121" s="47">
        <f t="shared" si="6"/>
        <v>0</v>
      </c>
      <c r="I121" s="47"/>
    </row>
    <row r="122" spans="1:9" x14ac:dyDescent="0.2">
      <c r="A122"/>
      <c r="B122">
        <f>IF(OR(C122="",ISNUMBER(SEARCH("----",C122)), ISNUMBER(SEARCH("~*",C122))),"",MAX($B$1:B121)+1)</f>
        <v>73</v>
      </c>
      <c r="C122" s="29" t="s">
        <v>662</v>
      </c>
      <c r="D122" s="46"/>
      <c r="F122" t="e">
        <f t="shared" si="5"/>
        <v>#N/A</v>
      </c>
      <c r="H122" s="47">
        <f t="shared" si="6"/>
        <v>0</v>
      </c>
      <c r="I122" s="47"/>
    </row>
    <row r="123" spans="1:9" x14ac:dyDescent="0.2">
      <c r="A123"/>
      <c r="B123">
        <f>IF(OR(C123="",ISNUMBER(SEARCH("----",C123)), ISNUMBER(SEARCH("~*",C123))),"",MAX($B$1:B122)+1)</f>
        <v>74</v>
      </c>
      <c r="C123" s="29" t="s">
        <v>663</v>
      </c>
      <c r="D123" s="46"/>
      <c r="F123" t="e">
        <f t="shared" si="5"/>
        <v>#N/A</v>
      </c>
      <c r="H123" s="47">
        <f t="shared" si="6"/>
        <v>0</v>
      </c>
      <c r="I123" s="47"/>
    </row>
    <row r="124" spans="1:9" x14ac:dyDescent="0.2">
      <c r="A124"/>
      <c r="B124">
        <f>IF(OR(C124="",ISNUMBER(SEARCH("----",C124)), ISNUMBER(SEARCH("~*",C124))),"",MAX($B$1:B123)+1)</f>
        <v>75</v>
      </c>
      <c r="C124" s="29" t="s">
        <v>664</v>
      </c>
      <c r="D124" s="46"/>
      <c r="F124" t="e">
        <f t="shared" si="5"/>
        <v>#N/A</v>
      </c>
      <c r="H124" s="47">
        <f t="shared" si="6"/>
        <v>0</v>
      </c>
      <c r="I124" s="47"/>
    </row>
    <row r="125" spans="1:9" x14ac:dyDescent="0.2">
      <c r="A125"/>
      <c r="B125">
        <f>IF(OR(C125="",ISNUMBER(SEARCH("----",C125)), ISNUMBER(SEARCH("~*",C125))),"",MAX($B$1:B124)+1)</f>
        <v>76</v>
      </c>
      <c r="C125" s="29" t="s">
        <v>665</v>
      </c>
      <c r="D125" s="46"/>
      <c r="F125" t="e">
        <f t="shared" si="5"/>
        <v>#N/A</v>
      </c>
      <c r="H125" s="47">
        <f t="shared" si="6"/>
        <v>0</v>
      </c>
      <c r="I125" s="47"/>
    </row>
    <row r="126" spans="1:9" x14ac:dyDescent="0.2">
      <c r="A126"/>
      <c r="B126">
        <f>IF(OR(C126="",ISNUMBER(SEARCH("----",C126)), ISNUMBER(SEARCH("~*",C126))),"",MAX($B$1:B125)+1)</f>
        <v>77</v>
      </c>
      <c r="C126" s="29" t="s">
        <v>666</v>
      </c>
      <c r="D126" s="46"/>
      <c r="F126" t="e">
        <f t="shared" si="5"/>
        <v>#N/A</v>
      </c>
      <c r="H126" s="47">
        <f t="shared" si="6"/>
        <v>0</v>
      </c>
      <c r="I126" s="47"/>
    </row>
    <row r="127" spans="1:9" x14ac:dyDescent="0.2">
      <c r="A127"/>
      <c r="B127">
        <f>IF(OR(C127="",ISNUMBER(SEARCH("----",C127)), ISNUMBER(SEARCH("~*",C127))),"",MAX($B$1:B126)+1)</f>
        <v>78</v>
      </c>
      <c r="C127" s="29" t="s">
        <v>667</v>
      </c>
      <c r="D127" s="46"/>
      <c r="F127" t="e">
        <f t="shared" si="5"/>
        <v>#N/A</v>
      </c>
      <c r="H127" s="47">
        <f t="shared" si="6"/>
        <v>0</v>
      </c>
      <c r="I127" s="47"/>
    </row>
    <row r="128" spans="1:9" x14ac:dyDescent="0.2">
      <c r="B128">
        <f>IF(OR(C128="",ISNUMBER(SEARCH("----",C128)), ISNUMBER(SEARCH("~*",C128))),"",MAX($B$1:B127)+1)</f>
        <v>79</v>
      </c>
      <c r="C128" s="29" t="s">
        <v>668</v>
      </c>
      <c r="D128" s="46"/>
      <c r="F128" t="e">
        <f t="shared" si="5"/>
        <v>#N/A</v>
      </c>
      <c r="H128" s="47">
        <f t="shared" si="6"/>
        <v>0</v>
      </c>
      <c r="I128" s="47"/>
    </row>
    <row r="129" spans="1:9" ht="28" x14ac:dyDescent="0.2">
      <c r="B129">
        <f>IF(OR(C129="",ISNUMBER(SEARCH("----",C129)), ISNUMBER(SEARCH("~*",C129))),"",MAX($B$1:B128)+1)</f>
        <v>80</v>
      </c>
      <c r="C129" s="29" t="s">
        <v>669</v>
      </c>
      <c r="D129" s="46"/>
      <c r="F129" t="e">
        <f t="shared" si="5"/>
        <v>#N/A</v>
      </c>
      <c r="H129" s="47">
        <f t="shared" si="6"/>
        <v>0</v>
      </c>
      <c r="I129" s="47"/>
    </row>
    <row r="130" spans="1:9" ht="28" x14ac:dyDescent="0.2">
      <c r="B130">
        <f>IF(OR(C130="",ISNUMBER(SEARCH("----",C130)), ISNUMBER(SEARCH("~*",C130))),"",MAX($B$1:B129)+1)</f>
        <v>81</v>
      </c>
      <c r="C130" s="29" t="s">
        <v>670</v>
      </c>
      <c r="D130" s="46"/>
      <c r="F130" t="e">
        <f t="shared" si="5"/>
        <v>#N/A</v>
      </c>
      <c r="H130" s="47">
        <f t="shared" si="6"/>
        <v>0</v>
      </c>
      <c r="I130" s="47"/>
    </row>
    <row r="131" spans="1:9" x14ac:dyDescent="0.2">
      <c r="A131"/>
      <c r="B131">
        <f>IF(OR(C131="",ISNUMBER(SEARCH("----",C131)), ISNUMBER(SEARCH("~*",C131))),"",MAX($B$1:B130)+1)</f>
        <v>82</v>
      </c>
      <c r="C131" s="29" t="s">
        <v>671</v>
      </c>
      <c r="D131" s="50"/>
      <c r="F131" t="e">
        <f t="shared" si="5"/>
        <v>#N/A</v>
      </c>
      <c r="H131" s="47">
        <f t="shared" si="6"/>
        <v>0</v>
      </c>
      <c r="I131" s="47"/>
    </row>
    <row r="132" spans="1:9" x14ac:dyDescent="0.2">
      <c r="A132"/>
      <c r="B132" t="str">
        <f>IF(OR(C132="",ISNUMBER(SEARCH("----",C132)), ISNUMBER(SEARCH("~*",C132))),"",MAX($B$1:B131)+1)</f>
        <v/>
      </c>
      <c r="C132" s="29"/>
      <c r="D132" s="50"/>
      <c r="F132" t="e">
        <f t="shared" si="5"/>
        <v>#N/A</v>
      </c>
      <c r="H132" s="47">
        <f t="shared" si="6"/>
        <v>0</v>
      </c>
      <c r="I132" s="47"/>
    </row>
    <row r="133" spans="1:9" x14ac:dyDescent="0.2">
      <c r="A133" s="11"/>
      <c r="B133" t="str">
        <f>IF(OR(C133="",ISNUMBER(SEARCH("----",C133)), ISNUMBER(SEARCH("~*",C133))),"",MAX($B$1:B132)+1)</f>
        <v/>
      </c>
      <c r="C133" s="29" t="s">
        <v>1225</v>
      </c>
      <c r="D133" s="46"/>
      <c r="F133" t="e">
        <f t="shared" si="5"/>
        <v>#N/A</v>
      </c>
      <c r="H133" s="47">
        <f t="shared" si="6"/>
        <v>0</v>
      </c>
      <c r="I133" s="47"/>
    </row>
    <row r="134" spans="1:9" x14ac:dyDescent="0.2">
      <c r="A134"/>
      <c r="B134" t="str">
        <f>IF(OR(C134="",ISNUMBER(SEARCH("----",C134)), ISNUMBER(SEARCH("~*",C134))),"",MAX($B$1:B133)+1)</f>
        <v/>
      </c>
      <c r="C134" s="29"/>
      <c r="D134" s="46"/>
      <c r="F134" t="e">
        <f t="shared" si="5"/>
        <v>#N/A</v>
      </c>
      <c r="H134" s="47">
        <f t="shared" si="6"/>
        <v>0</v>
      </c>
      <c r="I134" s="47"/>
    </row>
    <row r="135" spans="1:9" x14ac:dyDescent="0.2">
      <c r="A135"/>
      <c r="B135" t="str">
        <f>IF(OR(C135="",ISNUMBER(SEARCH("----",C135)), ISNUMBER(SEARCH("~*",C135))),"",MAX($B$1:B134)+1)</f>
        <v/>
      </c>
      <c r="C135" s="51" t="s">
        <v>673</v>
      </c>
      <c r="D135" s="46"/>
      <c r="F135" t="e">
        <f t="shared" si="5"/>
        <v>#N/A</v>
      </c>
      <c r="H135" s="47">
        <f t="shared" si="6"/>
        <v>0</v>
      </c>
      <c r="I135" s="47"/>
    </row>
    <row r="136" spans="1:9" x14ac:dyDescent="0.2">
      <c r="A136"/>
      <c r="B136">
        <f>IF(OR(C136="",ISNUMBER(SEARCH("----",C136)), ISNUMBER(SEARCH("~*",C136))),"",MAX($B$1:B135)+1)</f>
        <v>83</v>
      </c>
      <c r="C136" s="51" t="s">
        <v>674</v>
      </c>
      <c r="D136" s="46"/>
      <c r="F136" t="e">
        <f t="shared" si="5"/>
        <v>#N/A</v>
      </c>
      <c r="H136" s="47">
        <f t="shared" si="6"/>
        <v>0</v>
      </c>
      <c r="I136" s="47"/>
    </row>
    <row r="137" spans="1:9" x14ac:dyDescent="0.2">
      <c r="A137"/>
      <c r="B137" t="str">
        <f>IF(OR(C137="",ISNUMBER(SEARCH("----",C137)), ISNUMBER(SEARCH("~*",C137))),"",MAX($B$1:B136)+1)</f>
        <v/>
      </c>
      <c r="C137" s="51" t="s">
        <v>675</v>
      </c>
      <c r="D137" s="46"/>
      <c r="F137" t="e">
        <f t="shared" si="5"/>
        <v>#N/A</v>
      </c>
      <c r="H137" s="47">
        <f t="shared" si="6"/>
        <v>0</v>
      </c>
      <c r="I137" s="47"/>
    </row>
    <row r="138" spans="1:9" x14ac:dyDescent="0.2">
      <c r="A138" s="62">
        <v>0.38611111111111113</v>
      </c>
      <c r="B138">
        <f>IF(OR(C138="",ISNUMBER(SEARCH("----",C138)), ISNUMBER(SEARCH("~*",C138))),"",MAX($B$1:B137)+1)</f>
        <v>84</v>
      </c>
      <c r="C138" s="51" t="s">
        <v>676</v>
      </c>
      <c r="D138" s="46"/>
      <c r="E138" t="s">
        <v>608</v>
      </c>
      <c r="F138">
        <f t="shared" si="5"/>
        <v>2</v>
      </c>
      <c r="H138" s="47">
        <f t="shared" si="6"/>
        <v>0.38611111111111113</v>
      </c>
      <c r="I138" s="47"/>
    </row>
    <row r="139" spans="1:9" x14ac:dyDescent="0.2">
      <c r="A139"/>
      <c r="B139" t="str">
        <f>IF(OR(C139="",ISNUMBER(SEARCH("----",C139)), ISNUMBER(SEARCH("~*",C139))),"",MAX($B$1:B138)+1)</f>
        <v/>
      </c>
      <c r="C139" s="51" t="s">
        <v>677</v>
      </c>
      <c r="D139" s="50"/>
      <c r="F139" t="e">
        <f t="shared" si="5"/>
        <v>#N/A</v>
      </c>
      <c r="H139" s="47">
        <f t="shared" si="6"/>
        <v>0</v>
      </c>
      <c r="I139" s="47"/>
    </row>
    <row r="140" spans="1:9" x14ac:dyDescent="0.2">
      <c r="A140"/>
      <c r="B140">
        <f>IF(OR(C140="",ISNUMBER(SEARCH("----",C140)), ISNUMBER(SEARCH("~*",C140))),"",MAX($B$1:B139)+1)</f>
        <v>85</v>
      </c>
      <c r="C140" s="51" t="s">
        <v>678</v>
      </c>
      <c r="D140" s="50"/>
      <c r="F140" t="e">
        <f t="shared" si="5"/>
        <v>#N/A</v>
      </c>
      <c r="H140" s="47">
        <f t="shared" si="6"/>
        <v>0</v>
      </c>
      <c r="I140" s="47"/>
    </row>
    <row r="141" spans="1:9" x14ac:dyDescent="0.2">
      <c r="A141"/>
      <c r="B141" t="str">
        <f>IF(OR(C141="",ISNUMBER(SEARCH("----",C141)), ISNUMBER(SEARCH("~*",C141))),"",MAX($B$1:B140)+1)</f>
        <v/>
      </c>
      <c r="C141" s="29"/>
      <c r="D141" s="50"/>
      <c r="F141" t="e">
        <f t="shared" si="5"/>
        <v>#N/A</v>
      </c>
      <c r="H141" s="47">
        <f t="shared" si="6"/>
        <v>0</v>
      </c>
      <c r="I141" s="47"/>
    </row>
    <row r="142" spans="1:9" x14ac:dyDescent="0.2">
      <c r="A142"/>
      <c r="B142">
        <f>IF(OR(C142="",ISNUMBER(SEARCH("----",C142)), ISNUMBER(SEARCH("~*",C142))),"",MAX($B$1:B141)+1)</f>
        <v>86</v>
      </c>
      <c r="C142" s="29" t="s">
        <v>679</v>
      </c>
      <c r="D142" s="46"/>
      <c r="F142" t="e">
        <f t="shared" si="5"/>
        <v>#N/A</v>
      </c>
      <c r="H142" s="47">
        <f t="shared" si="6"/>
        <v>0</v>
      </c>
      <c r="I142" s="47"/>
    </row>
    <row r="143" spans="1:9" x14ac:dyDescent="0.2">
      <c r="A143"/>
      <c r="B143">
        <f>IF(OR(C143="",ISNUMBER(SEARCH("----",C143)), ISNUMBER(SEARCH("~*",C143))),"",MAX($B$1:B142)+1)</f>
        <v>87</v>
      </c>
      <c r="C143" s="29" t="s">
        <v>680</v>
      </c>
      <c r="D143" s="46"/>
      <c r="F143" t="e">
        <f t="shared" ref="F143:F206" si="7">VLOOKUP(E143,$S$7:$U$12,3,0)</f>
        <v>#N/A</v>
      </c>
      <c r="H143" s="47">
        <f t="shared" si="6"/>
        <v>0</v>
      </c>
      <c r="I143" s="47"/>
    </row>
    <row r="144" spans="1:9" ht="28" x14ac:dyDescent="0.2">
      <c r="A144"/>
      <c r="B144">
        <f>IF(OR(C144="",ISNUMBER(SEARCH("----",C144)), ISNUMBER(SEARCH("~*",C144))),"",MAX($B$1:B143)+1)</f>
        <v>88</v>
      </c>
      <c r="C144" s="29" t="s">
        <v>681</v>
      </c>
      <c r="D144" s="46"/>
      <c r="F144" t="e">
        <f t="shared" si="7"/>
        <v>#N/A</v>
      </c>
      <c r="H144" s="47">
        <f t="shared" si="6"/>
        <v>0</v>
      </c>
      <c r="I144" s="47"/>
    </row>
    <row r="145" spans="1:9" x14ac:dyDescent="0.2">
      <c r="B145">
        <f>IF(OR(C145="",ISNUMBER(SEARCH("----",C145)), ISNUMBER(SEARCH("~*",C145))),"",MAX($B$1:B144)+1)</f>
        <v>89</v>
      </c>
      <c r="C145" s="29" t="s">
        <v>682</v>
      </c>
      <c r="D145" s="46"/>
      <c r="F145" t="e">
        <f t="shared" si="7"/>
        <v>#N/A</v>
      </c>
      <c r="H145" s="47">
        <f t="shared" ref="H145:H208" si="8">A145</f>
        <v>0</v>
      </c>
      <c r="I145" s="47"/>
    </row>
    <row r="146" spans="1:9" x14ac:dyDescent="0.2">
      <c r="B146">
        <f>IF(OR(C146="",ISNUMBER(SEARCH("----",C146)), ISNUMBER(SEARCH("~*",C146))),"",MAX($B$1:B145)+1)</f>
        <v>90</v>
      </c>
      <c r="C146" s="29" t="s">
        <v>683</v>
      </c>
      <c r="D146" s="46"/>
      <c r="F146" t="e">
        <f t="shared" si="7"/>
        <v>#N/A</v>
      </c>
      <c r="H146" s="47">
        <f t="shared" si="8"/>
        <v>0</v>
      </c>
      <c r="I146" s="47"/>
    </row>
    <row r="147" spans="1:9" x14ac:dyDescent="0.2">
      <c r="B147">
        <f>IF(OR(C147="",ISNUMBER(SEARCH("----",C147)), ISNUMBER(SEARCH("~*",C147))),"",MAX($B$1:B146)+1)</f>
        <v>91</v>
      </c>
      <c r="C147" s="29" t="s">
        <v>684</v>
      </c>
      <c r="D147" s="46"/>
      <c r="F147" t="e">
        <f t="shared" si="7"/>
        <v>#N/A</v>
      </c>
      <c r="H147" s="47">
        <f t="shared" si="8"/>
        <v>0</v>
      </c>
      <c r="I147" s="47"/>
    </row>
    <row r="148" spans="1:9" x14ac:dyDescent="0.2">
      <c r="B148">
        <f>IF(OR(C148="",ISNUMBER(SEARCH("----",C148)), ISNUMBER(SEARCH("~*",C148))),"",MAX($B$1:B147)+1)</f>
        <v>92</v>
      </c>
      <c r="C148" s="29" t="s">
        <v>685</v>
      </c>
      <c r="D148" s="46"/>
      <c r="F148" t="e">
        <f t="shared" si="7"/>
        <v>#N/A</v>
      </c>
      <c r="H148" s="47">
        <f t="shared" si="8"/>
        <v>0</v>
      </c>
      <c r="I148" s="47"/>
    </row>
    <row r="149" spans="1:9" x14ac:dyDescent="0.2">
      <c r="B149">
        <f>IF(OR(C149="",ISNUMBER(SEARCH("----",C149)), ISNUMBER(SEARCH("~*",C149))),"",MAX($B$1:B148)+1)</f>
        <v>93</v>
      </c>
      <c r="C149" s="29" t="s">
        <v>686</v>
      </c>
      <c r="D149" s="46"/>
      <c r="F149" t="e">
        <f t="shared" si="7"/>
        <v>#N/A</v>
      </c>
      <c r="H149" s="47">
        <f t="shared" si="8"/>
        <v>0</v>
      </c>
      <c r="I149" s="47"/>
    </row>
    <row r="150" spans="1:9" x14ac:dyDescent="0.2">
      <c r="B150">
        <f>IF(OR(C150="",ISNUMBER(SEARCH("----",C150)), ISNUMBER(SEARCH("~*",C150))),"",MAX($B$1:B149)+1)</f>
        <v>94</v>
      </c>
      <c r="C150" s="29" t="s">
        <v>687</v>
      </c>
      <c r="D150" s="46"/>
      <c r="F150" t="e">
        <f t="shared" si="7"/>
        <v>#N/A</v>
      </c>
      <c r="H150" s="47">
        <f t="shared" si="8"/>
        <v>0</v>
      </c>
      <c r="I150" s="47"/>
    </row>
    <row r="151" spans="1:9" x14ac:dyDescent="0.2">
      <c r="B151">
        <f>IF(OR(C151="",ISNUMBER(SEARCH("----",C151)), ISNUMBER(SEARCH("~*",C151))),"",MAX($B$1:B150)+1)</f>
        <v>95</v>
      </c>
      <c r="C151" s="29" t="s">
        <v>688</v>
      </c>
      <c r="D151" s="46"/>
      <c r="F151" t="e">
        <f t="shared" si="7"/>
        <v>#N/A</v>
      </c>
      <c r="H151" s="47">
        <f t="shared" si="8"/>
        <v>0</v>
      </c>
      <c r="I151" s="47"/>
    </row>
    <row r="152" spans="1:9" x14ac:dyDescent="0.2">
      <c r="B152" t="str">
        <f>IF(OR(C152="",ISNUMBER(SEARCH("----",C152)), ISNUMBER(SEARCH("~*",C152))),"",MAX($B$1:B151)+1)</f>
        <v/>
      </c>
      <c r="C152" s="29"/>
      <c r="D152" s="46"/>
      <c r="F152" t="e">
        <f t="shared" si="7"/>
        <v>#N/A</v>
      </c>
      <c r="H152" s="47">
        <f t="shared" si="8"/>
        <v>0</v>
      </c>
      <c r="I152" s="47"/>
    </row>
    <row r="153" spans="1:9" x14ac:dyDescent="0.2">
      <c r="B153" t="str">
        <f>IF(OR(C153="",ISNUMBER(SEARCH("----",C153)), ISNUMBER(SEARCH("~*",C153))),"",MAX($B$1:B152)+1)</f>
        <v/>
      </c>
      <c r="C153" s="29" t="s">
        <v>1224</v>
      </c>
      <c r="D153" s="46"/>
      <c r="F153" t="e">
        <f t="shared" si="7"/>
        <v>#N/A</v>
      </c>
      <c r="H153" s="47">
        <f t="shared" si="8"/>
        <v>0</v>
      </c>
      <c r="I153" s="47"/>
    </row>
    <row r="154" spans="1:9" x14ac:dyDescent="0.2">
      <c r="B154" t="str">
        <f>IF(OR(C154="",ISNUMBER(SEARCH("----",C154)), ISNUMBER(SEARCH("~*",C154))),"",MAX($B$1:B153)+1)</f>
        <v/>
      </c>
      <c r="C154" s="51" t="s">
        <v>689</v>
      </c>
      <c r="D154" s="50"/>
      <c r="F154" t="e">
        <f t="shared" si="7"/>
        <v>#N/A</v>
      </c>
      <c r="H154" s="47">
        <f t="shared" si="8"/>
        <v>0</v>
      </c>
      <c r="I154" s="47"/>
    </row>
    <row r="155" spans="1:9" x14ac:dyDescent="0.2">
      <c r="B155">
        <f>IF(OR(C155="",ISNUMBER(SEARCH("----",C155)), ISNUMBER(SEARCH("~*",C155))),"",MAX($B$1:B154)+1)</f>
        <v>96</v>
      </c>
      <c r="C155" s="51" t="s">
        <v>690</v>
      </c>
      <c r="D155" s="50"/>
      <c r="F155" t="e">
        <f t="shared" si="7"/>
        <v>#N/A</v>
      </c>
      <c r="H155" s="47">
        <f t="shared" si="8"/>
        <v>0</v>
      </c>
      <c r="I155" s="47"/>
    </row>
    <row r="156" spans="1:9" x14ac:dyDescent="0.2">
      <c r="A156" s="52"/>
      <c r="B156">
        <f>IF(OR(C156="",ISNUMBER(SEARCH("----",C156)), ISNUMBER(SEARCH("~*",C156))),"",MAX($B$1:B155)+1)</f>
        <v>97</v>
      </c>
      <c r="C156" s="51" t="s">
        <v>691</v>
      </c>
      <c r="D156" s="50"/>
      <c r="F156" t="e">
        <f t="shared" si="7"/>
        <v>#N/A</v>
      </c>
      <c r="H156" s="47">
        <f t="shared" si="8"/>
        <v>0</v>
      </c>
      <c r="I156" s="47"/>
    </row>
    <row r="157" spans="1:9" x14ac:dyDescent="0.2">
      <c r="A157" s="47">
        <v>0.44027777777777777</v>
      </c>
      <c r="B157">
        <f>IF(OR(C157="",ISNUMBER(SEARCH("----",C157)), ISNUMBER(SEARCH("~*",C157))),"",MAX($B$1:B156)+1)</f>
        <v>98</v>
      </c>
      <c r="C157" s="51" t="s">
        <v>692</v>
      </c>
      <c r="D157" s="50"/>
      <c r="E157" t="s">
        <v>608</v>
      </c>
      <c r="F157">
        <f t="shared" si="7"/>
        <v>2</v>
      </c>
      <c r="H157" s="47">
        <f t="shared" si="8"/>
        <v>0.44027777777777777</v>
      </c>
      <c r="I157" s="47"/>
    </row>
    <row r="158" spans="1:9" x14ac:dyDescent="0.2">
      <c r="A158" s="47">
        <v>0.44166666666666665</v>
      </c>
      <c r="B158">
        <f>IF(OR(C158="",ISNUMBER(SEARCH("----",C158)), ISNUMBER(SEARCH("~*",C158))),"",MAX($B$1:B157)+1)</f>
        <v>99</v>
      </c>
      <c r="C158" s="51" t="s">
        <v>693</v>
      </c>
      <c r="D158" s="46"/>
      <c r="E158" t="s">
        <v>608</v>
      </c>
      <c r="F158">
        <f t="shared" si="7"/>
        <v>2</v>
      </c>
      <c r="H158" s="47">
        <f t="shared" si="8"/>
        <v>0.44166666666666665</v>
      </c>
      <c r="I158" s="47"/>
    </row>
    <row r="159" spans="1:9" x14ac:dyDescent="0.2">
      <c r="B159" t="str">
        <f>IF(OR(C159="",ISNUMBER(SEARCH("----",C159)), ISNUMBER(SEARCH("~*",C159))),"",MAX($B$1:B158)+1)</f>
        <v/>
      </c>
      <c r="C159" s="51" t="s">
        <v>1149</v>
      </c>
      <c r="D159" s="46"/>
      <c r="F159" t="e">
        <f t="shared" si="7"/>
        <v>#N/A</v>
      </c>
      <c r="H159" s="47">
        <f t="shared" si="8"/>
        <v>0</v>
      </c>
      <c r="I159" s="47"/>
    </row>
    <row r="160" spans="1:9" x14ac:dyDescent="0.2">
      <c r="A160" s="47">
        <v>0.44444444444444442</v>
      </c>
      <c r="B160">
        <f>IF(OR(C160="",ISNUMBER(SEARCH("----",C160)), ISNUMBER(SEARCH("~*",C160))),"",MAX($B$1:B159)+1)</f>
        <v>100</v>
      </c>
      <c r="C160" s="51" t="s">
        <v>695</v>
      </c>
      <c r="D160" s="46"/>
      <c r="E160" t="s">
        <v>608</v>
      </c>
      <c r="F160">
        <f t="shared" si="7"/>
        <v>2</v>
      </c>
      <c r="H160" s="47">
        <f t="shared" si="8"/>
        <v>0.44444444444444442</v>
      </c>
      <c r="I160" s="47"/>
    </row>
    <row r="161" spans="1:9" x14ac:dyDescent="0.2">
      <c r="B161">
        <f>IF(OR(C161="",ISNUMBER(SEARCH("----",C161)), ISNUMBER(SEARCH("~*",C161))),"",MAX($B$1:B160)+1)</f>
        <v>101</v>
      </c>
      <c r="C161" s="51" t="s">
        <v>696</v>
      </c>
      <c r="D161" s="46"/>
      <c r="F161" t="e">
        <f t="shared" si="7"/>
        <v>#N/A</v>
      </c>
      <c r="H161" s="47">
        <f t="shared" si="8"/>
        <v>0</v>
      </c>
      <c r="I161" s="47"/>
    </row>
    <row r="162" spans="1:9" x14ac:dyDescent="0.2">
      <c r="B162" t="str">
        <f>IF(OR(C162="",ISNUMBER(SEARCH("----",C162)), ISNUMBER(SEARCH("~*",C162))),"",MAX($B$1:B161)+1)</f>
        <v/>
      </c>
      <c r="C162" s="29"/>
      <c r="D162" s="46"/>
      <c r="F162" t="e">
        <f t="shared" si="7"/>
        <v>#N/A</v>
      </c>
      <c r="H162" s="47">
        <f t="shared" si="8"/>
        <v>0</v>
      </c>
      <c r="I162" s="47"/>
    </row>
    <row r="163" spans="1:9" x14ac:dyDescent="0.2">
      <c r="B163">
        <f>IF(OR(C163="",ISNUMBER(SEARCH("----",C163)), ISNUMBER(SEARCH("~*",C163))),"",MAX($B$1:B162)+1)</f>
        <v>102</v>
      </c>
      <c r="C163" s="29" t="s">
        <v>697</v>
      </c>
      <c r="D163" s="46"/>
      <c r="F163" t="e">
        <f t="shared" si="7"/>
        <v>#N/A</v>
      </c>
      <c r="H163" s="47">
        <f t="shared" si="8"/>
        <v>0</v>
      </c>
      <c r="I163" s="47"/>
    </row>
    <row r="164" spans="1:9" x14ac:dyDescent="0.2">
      <c r="B164">
        <f>IF(OR(C164="",ISNUMBER(SEARCH("----",C164)), ISNUMBER(SEARCH("~*",C164))),"",MAX($B$1:B163)+1)</f>
        <v>103</v>
      </c>
      <c r="C164" s="29" t="s">
        <v>698</v>
      </c>
      <c r="D164" s="46"/>
      <c r="F164" t="e">
        <f t="shared" si="7"/>
        <v>#N/A</v>
      </c>
      <c r="H164" s="47">
        <f t="shared" si="8"/>
        <v>0</v>
      </c>
      <c r="I164" s="47"/>
    </row>
    <row r="165" spans="1:9" ht="28" x14ac:dyDescent="0.2">
      <c r="B165">
        <f>IF(OR(C165="",ISNUMBER(SEARCH("----",C165)), ISNUMBER(SEARCH("~*",C165))),"",MAX($B$1:B164)+1)</f>
        <v>104</v>
      </c>
      <c r="C165" s="29" t="s">
        <v>699</v>
      </c>
      <c r="D165" s="46"/>
      <c r="F165" t="e">
        <f t="shared" si="7"/>
        <v>#N/A</v>
      </c>
      <c r="H165" s="47">
        <f t="shared" si="8"/>
        <v>0</v>
      </c>
      <c r="I165" s="47"/>
    </row>
    <row r="166" spans="1:9" x14ac:dyDescent="0.2">
      <c r="B166" t="str">
        <f>IF(OR(C166="",ISNUMBER(SEARCH("----",C166)), ISNUMBER(SEARCH("~*",C166))),"",MAX($B$1:B165)+1)</f>
        <v/>
      </c>
      <c r="C166" s="29" t="s">
        <v>700</v>
      </c>
      <c r="D166" s="46"/>
      <c r="F166" t="e">
        <f t="shared" si="7"/>
        <v>#N/A</v>
      </c>
      <c r="H166" s="47">
        <f t="shared" si="8"/>
        <v>0</v>
      </c>
      <c r="I166" s="47"/>
    </row>
    <row r="167" spans="1:9" x14ac:dyDescent="0.2">
      <c r="B167" t="str">
        <f>IF(OR(C167="",ISNUMBER(SEARCH("----",C167)), ISNUMBER(SEARCH("~*",C167))),"",MAX($B$1:B166)+1)</f>
        <v/>
      </c>
      <c r="C167" s="29"/>
      <c r="D167" s="46"/>
      <c r="F167" t="e">
        <f t="shared" si="7"/>
        <v>#N/A</v>
      </c>
      <c r="H167" s="47">
        <f t="shared" si="8"/>
        <v>0</v>
      </c>
      <c r="I167" s="47"/>
    </row>
    <row r="168" spans="1:9" x14ac:dyDescent="0.2">
      <c r="B168" t="str">
        <f>IF(OR(C168="",ISNUMBER(SEARCH("----",C168)), ISNUMBER(SEARCH("~*",C168))),"",MAX($B$1:B167)+1)</f>
        <v/>
      </c>
      <c r="C168" s="29" t="s">
        <v>1224</v>
      </c>
      <c r="D168" s="46"/>
      <c r="F168" t="e">
        <f t="shared" si="7"/>
        <v>#N/A</v>
      </c>
      <c r="H168" s="47">
        <f t="shared" si="8"/>
        <v>0</v>
      </c>
      <c r="I168" s="47"/>
    </row>
    <row r="169" spans="1:9" x14ac:dyDescent="0.2">
      <c r="B169" t="str">
        <f>IF(OR(C169="",ISNUMBER(SEARCH("----",C169)), ISNUMBER(SEARCH("~*",C169))),"",MAX($B$1:B168)+1)</f>
        <v/>
      </c>
      <c r="C169" s="51" t="s">
        <v>701</v>
      </c>
      <c r="D169" s="46"/>
      <c r="F169" t="e">
        <f t="shared" si="7"/>
        <v>#N/A</v>
      </c>
      <c r="H169" s="47">
        <f t="shared" si="8"/>
        <v>0</v>
      </c>
      <c r="I169" s="47"/>
    </row>
    <row r="170" spans="1:9" x14ac:dyDescent="0.2">
      <c r="B170">
        <f>IF(OR(C170="",ISNUMBER(SEARCH("----",C170)), ISNUMBER(SEARCH("~*",C170))),"",MAX($B$1:B169)+1)</f>
        <v>105</v>
      </c>
      <c r="C170" s="51" t="s">
        <v>702</v>
      </c>
      <c r="D170" s="46"/>
      <c r="F170" t="e">
        <f t="shared" si="7"/>
        <v>#N/A</v>
      </c>
      <c r="H170" s="47">
        <f t="shared" si="8"/>
        <v>0</v>
      </c>
      <c r="I170" s="47"/>
    </row>
    <row r="171" spans="1:9" x14ac:dyDescent="0.2">
      <c r="B171">
        <f>IF(OR(C171="",ISNUMBER(SEARCH("----",C171)), ISNUMBER(SEARCH("~*",C171))),"",MAX($B$1:B170)+1)</f>
        <v>106</v>
      </c>
      <c r="C171" s="51" t="s">
        <v>703</v>
      </c>
      <c r="D171" s="46"/>
      <c r="F171" t="e">
        <f t="shared" si="7"/>
        <v>#N/A</v>
      </c>
      <c r="H171" s="47">
        <f t="shared" si="8"/>
        <v>0</v>
      </c>
      <c r="I171" s="47"/>
    </row>
    <row r="172" spans="1:9" x14ac:dyDescent="0.2">
      <c r="B172">
        <f>IF(OR(C172="",ISNUMBER(SEARCH("----",C172)), ISNUMBER(SEARCH("~*",C172))),"",MAX($B$1:B171)+1)</f>
        <v>107</v>
      </c>
      <c r="C172" s="51" t="s">
        <v>704</v>
      </c>
      <c r="D172" s="46"/>
      <c r="F172" t="e">
        <f t="shared" si="7"/>
        <v>#N/A</v>
      </c>
      <c r="H172" s="47">
        <f t="shared" si="8"/>
        <v>0</v>
      </c>
      <c r="I172" s="47"/>
    </row>
    <row r="173" spans="1:9" x14ac:dyDescent="0.2">
      <c r="A173" s="11"/>
      <c r="B173">
        <f>IF(OR(C173="",ISNUMBER(SEARCH("----",C173)), ISNUMBER(SEARCH("~*",C173))),"",MAX($B$1:B172)+1)</f>
        <v>108</v>
      </c>
      <c r="C173" s="51" t="s">
        <v>705</v>
      </c>
      <c r="D173" s="46"/>
      <c r="F173" t="e">
        <f t="shared" si="7"/>
        <v>#N/A</v>
      </c>
      <c r="H173" s="47">
        <f t="shared" si="8"/>
        <v>0</v>
      </c>
      <c r="I173" s="47"/>
    </row>
    <row r="174" spans="1:9" x14ac:dyDescent="0.2">
      <c r="A174"/>
      <c r="B174">
        <f>IF(OR(C174="",ISNUMBER(SEARCH("----",C174)), ISNUMBER(SEARCH("~*",C174))),"",MAX($B$1:B173)+1)</f>
        <v>109</v>
      </c>
      <c r="C174" s="51" t="s">
        <v>706</v>
      </c>
      <c r="D174" s="46"/>
      <c r="F174" t="e">
        <f t="shared" si="7"/>
        <v>#N/A</v>
      </c>
      <c r="H174" s="47">
        <f t="shared" si="8"/>
        <v>0</v>
      </c>
      <c r="I174" s="47"/>
    </row>
    <row r="175" spans="1:9" x14ac:dyDescent="0.2">
      <c r="A175"/>
      <c r="B175">
        <f>IF(OR(C175="",ISNUMBER(SEARCH("----",C175)), ISNUMBER(SEARCH("~*",C175))),"",MAX($B$1:B174)+1)</f>
        <v>110</v>
      </c>
      <c r="C175" s="51" t="s">
        <v>707</v>
      </c>
      <c r="D175" s="46"/>
      <c r="F175" t="e">
        <f t="shared" si="7"/>
        <v>#N/A</v>
      </c>
      <c r="H175" s="47">
        <f t="shared" si="8"/>
        <v>0</v>
      </c>
      <c r="I175" s="47"/>
    </row>
    <row r="176" spans="1:9" ht="26" customHeight="1" x14ac:dyDescent="0.2">
      <c r="A176"/>
      <c r="B176">
        <f>IF(OR(C176="",ISNUMBER(SEARCH("----",C176)), ISNUMBER(SEARCH("~*",C176))),"",MAX($B$1:B175)+1)</f>
        <v>111</v>
      </c>
      <c r="C176" s="51" t="s">
        <v>708</v>
      </c>
      <c r="D176" s="46"/>
      <c r="F176" t="e">
        <f t="shared" si="7"/>
        <v>#N/A</v>
      </c>
      <c r="H176" s="47">
        <f t="shared" si="8"/>
        <v>0</v>
      </c>
      <c r="I176" s="47"/>
    </row>
    <row r="177" spans="1:9" x14ac:dyDescent="0.2">
      <c r="A177"/>
      <c r="B177">
        <f>IF(OR(C177="",ISNUMBER(SEARCH("----",C177)), ISNUMBER(SEARCH("~*",C177))),"",MAX($B$1:B176)+1)</f>
        <v>112</v>
      </c>
      <c r="C177" s="51" t="s">
        <v>709</v>
      </c>
      <c r="D177" s="46"/>
      <c r="F177" t="e">
        <f t="shared" si="7"/>
        <v>#N/A</v>
      </c>
      <c r="H177" s="47">
        <f t="shared" si="8"/>
        <v>0</v>
      </c>
      <c r="I177" s="47"/>
    </row>
    <row r="178" spans="1:9" x14ac:dyDescent="0.2">
      <c r="A178"/>
      <c r="B178">
        <f>IF(OR(C178="",ISNUMBER(SEARCH("----",C178)), ISNUMBER(SEARCH("~*",C178))),"",MAX($B$1:B177)+1)</f>
        <v>113</v>
      </c>
      <c r="C178" s="51" t="s">
        <v>710</v>
      </c>
      <c r="D178" s="46"/>
      <c r="F178" t="e">
        <f t="shared" si="7"/>
        <v>#N/A</v>
      </c>
      <c r="H178" s="47">
        <f t="shared" si="8"/>
        <v>0</v>
      </c>
      <c r="I178" s="47"/>
    </row>
    <row r="179" spans="1:9" x14ac:dyDescent="0.2">
      <c r="A179"/>
      <c r="B179">
        <f>IF(OR(C179="",ISNUMBER(SEARCH("----",C179)), ISNUMBER(SEARCH("~*",C179))),"",MAX($B$1:B178)+1)</f>
        <v>114</v>
      </c>
      <c r="C179" s="51" t="s">
        <v>711</v>
      </c>
      <c r="D179" s="46"/>
      <c r="F179" t="e">
        <f t="shared" si="7"/>
        <v>#N/A</v>
      </c>
      <c r="H179" s="47">
        <f t="shared" si="8"/>
        <v>0</v>
      </c>
      <c r="I179" s="47"/>
    </row>
    <row r="180" spans="1:9" x14ac:dyDescent="0.2">
      <c r="A180"/>
      <c r="B180">
        <f>IF(OR(C180="",ISNUMBER(SEARCH("----",C180)), ISNUMBER(SEARCH("~*",C180))),"",MAX($B$1:B179)+1)</f>
        <v>115</v>
      </c>
      <c r="C180" s="51" t="s">
        <v>712</v>
      </c>
      <c r="D180" s="46"/>
      <c r="F180" t="e">
        <f t="shared" si="7"/>
        <v>#N/A</v>
      </c>
      <c r="H180" s="47">
        <f t="shared" si="8"/>
        <v>0</v>
      </c>
      <c r="I180" s="47"/>
    </row>
    <row r="181" spans="1:9" x14ac:dyDescent="0.2">
      <c r="A181"/>
      <c r="B181" t="str">
        <f>IF(OR(C181="",ISNUMBER(SEARCH("----",C181)), ISNUMBER(SEARCH("~*",C181))),"",MAX($B$1:B180)+1)</f>
        <v/>
      </c>
      <c r="C181" s="51" t="s">
        <v>713</v>
      </c>
      <c r="D181" s="46"/>
      <c r="F181" t="e">
        <f t="shared" si="7"/>
        <v>#N/A</v>
      </c>
      <c r="H181" s="47">
        <f t="shared" si="8"/>
        <v>0</v>
      </c>
      <c r="I181" s="47"/>
    </row>
    <row r="182" spans="1:9" x14ac:dyDescent="0.2">
      <c r="A182" s="62">
        <v>0.48958333333333331</v>
      </c>
      <c r="B182">
        <f>IF(OR(C182="",ISNUMBER(SEARCH("----",C182)), ISNUMBER(SEARCH("~*",C182))),"",MAX($B$1:B181)+1)</f>
        <v>116</v>
      </c>
      <c r="C182" s="51" t="s">
        <v>714</v>
      </c>
      <c r="D182" s="50"/>
      <c r="E182" t="s">
        <v>608</v>
      </c>
      <c r="F182">
        <f t="shared" si="7"/>
        <v>2</v>
      </c>
      <c r="H182" s="47">
        <f t="shared" si="8"/>
        <v>0.48958333333333331</v>
      </c>
      <c r="I182" s="47"/>
    </row>
    <row r="183" spans="1:9" x14ac:dyDescent="0.2">
      <c r="A183"/>
      <c r="B183">
        <f>IF(OR(C183="",ISNUMBER(SEARCH("----",C183)), ISNUMBER(SEARCH("~*",C183))),"",MAX($B$1:B182)+1)</f>
        <v>117</v>
      </c>
      <c r="C183" s="51" t="s">
        <v>715</v>
      </c>
      <c r="D183" s="50"/>
      <c r="F183" t="e">
        <f t="shared" si="7"/>
        <v>#N/A</v>
      </c>
      <c r="H183" s="47">
        <f t="shared" si="8"/>
        <v>0</v>
      </c>
      <c r="I183" s="47"/>
    </row>
    <row r="184" spans="1:9" x14ac:dyDescent="0.2">
      <c r="A184"/>
      <c r="B184">
        <f>IF(OR(C184="",ISNUMBER(SEARCH("----",C184)), ISNUMBER(SEARCH("~*",C184))),"",MAX($B$1:B183)+1)</f>
        <v>118</v>
      </c>
      <c r="C184" s="51" t="s">
        <v>716</v>
      </c>
      <c r="D184" s="46"/>
      <c r="F184" t="e">
        <f t="shared" si="7"/>
        <v>#N/A</v>
      </c>
      <c r="H184" s="47">
        <f t="shared" si="8"/>
        <v>0</v>
      </c>
      <c r="I184" s="47"/>
    </row>
    <row r="185" spans="1:9" x14ac:dyDescent="0.2">
      <c r="A185"/>
      <c r="B185">
        <f>IF(OR(C185="",ISNUMBER(SEARCH("----",C185)), ISNUMBER(SEARCH("~*",C185))),"",MAX($B$1:B184)+1)</f>
        <v>119</v>
      </c>
      <c r="C185" s="51" t="s">
        <v>717</v>
      </c>
      <c r="D185" s="46"/>
      <c r="F185" t="e">
        <f t="shared" si="7"/>
        <v>#N/A</v>
      </c>
      <c r="H185" s="47">
        <f t="shared" si="8"/>
        <v>0</v>
      </c>
      <c r="I185" s="47"/>
    </row>
    <row r="186" spans="1:9" x14ac:dyDescent="0.2">
      <c r="A186"/>
      <c r="B186">
        <f>IF(OR(C186="",ISNUMBER(SEARCH("----",C186)), ISNUMBER(SEARCH("~*",C186))),"",MAX($B$1:B185)+1)</f>
        <v>120</v>
      </c>
      <c r="C186" s="51" t="s">
        <v>718</v>
      </c>
      <c r="D186" s="46"/>
      <c r="F186" t="e">
        <f t="shared" si="7"/>
        <v>#N/A</v>
      </c>
      <c r="H186" s="47">
        <f t="shared" si="8"/>
        <v>0</v>
      </c>
      <c r="I186" s="47"/>
    </row>
    <row r="187" spans="1:9" x14ac:dyDescent="0.2">
      <c r="B187" t="str">
        <f>IF(OR(C187="",ISNUMBER(SEARCH("----",C187)), ISNUMBER(SEARCH("~*",C187))),"",MAX($B$1:B186)+1)</f>
        <v/>
      </c>
      <c r="C187" s="29"/>
      <c r="D187" s="46"/>
      <c r="F187" t="e">
        <f t="shared" si="7"/>
        <v>#N/A</v>
      </c>
      <c r="H187" s="47">
        <f t="shared" si="8"/>
        <v>0</v>
      </c>
      <c r="I187" s="47"/>
    </row>
    <row r="188" spans="1:9" x14ac:dyDescent="0.2">
      <c r="B188">
        <f>IF(OR(C188="",ISNUMBER(SEARCH("----",C188)), ISNUMBER(SEARCH("~*",C188))),"",MAX($B$1:B187)+1)</f>
        <v>121</v>
      </c>
      <c r="C188" s="29" t="s">
        <v>719</v>
      </c>
      <c r="D188" s="46"/>
      <c r="F188" t="e">
        <f t="shared" si="7"/>
        <v>#N/A</v>
      </c>
      <c r="H188" s="47">
        <f t="shared" si="8"/>
        <v>0</v>
      </c>
      <c r="I188" s="47"/>
    </row>
    <row r="189" spans="1:9" x14ac:dyDescent="0.2">
      <c r="B189">
        <f>IF(OR(C189="",ISNUMBER(SEARCH("----",C189)), ISNUMBER(SEARCH("~*",C189))),"",MAX($B$1:B188)+1)</f>
        <v>122</v>
      </c>
      <c r="C189" s="29" t="s">
        <v>720</v>
      </c>
      <c r="D189" s="46"/>
      <c r="F189" t="e">
        <f t="shared" si="7"/>
        <v>#N/A</v>
      </c>
      <c r="H189" s="47">
        <f t="shared" si="8"/>
        <v>0</v>
      </c>
      <c r="I189" s="47"/>
    </row>
    <row r="190" spans="1:9" x14ac:dyDescent="0.2">
      <c r="B190">
        <f>IF(OR(C190="",ISNUMBER(SEARCH("----",C190)), ISNUMBER(SEARCH("~*",C190))),"",MAX($B$1:B189)+1)</f>
        <v>123</v>
      </c>
      <c r="C190" s="29" t="s">
        <v>721</v>
      </c>
      <c r="D190" s="46"/>
      <c r="F190" t="e">
        <f t="shared" si="7"/>
        <v>#N/A</v>
      </c>
      <c r="H190" s="47">
        <f t="shared" si="8"/>
        <v>0</v>
      </c>
      <c r="I190" s="47"/>
    </row>
    <row r="191" spans="1:9" x14ac:dyDescent="0.2">
      <c r="B191">
        <f>IF(OR(C191="",ISNUMBER(SEARCH("----",C191)), ISNUMBER(SEARCH("~*",C191))),"",MAX($B$1:B190)+1)</f>
        <v>124</v>
      </c>
      <c r="C191" s="29" t="s">
        <v>722</v>
      </c>
      <c r="D191" s="46"/>
      <c r="F191" t="e">
        <f t="shared" si="7"/>
        <v>#N/A</v>
      </c>
      <c r="H191" s="47">
        <f t="shared" si="8"/>
        <v>0</v>
      </c>
      <c r="I191" s="47"/>
    </row>
    <row r="192" spans="1:9" x14ac:dyDescent="0.2">
      <c r="B192">
        <f>IF(OR(C192="",ISNUMBER(SEARCH("----",C192)), ISNUMBER(SEARCH("~*",C192))),"",MAX($B$1:B191)+1)</f>
        <v>125</v>
      </c>
      <c r="C192" s="29" t="s">
        <v>723</v>
      </c>
      <c r="D192" s="46"/>
      <c r="F192" t="e">
        <f t="shared" si="7"/>
        <v>#N/A</v>
      </c>
      <c r="H192" s="47">
        <f t="shared" si="8"/>
        <v>0</v>
      </c>
      <c r="I192" s="47"/>
    </row>
    <row r="193" spans="1:9" x14ac:dyDescent="0.2">
      <c r="B193">
        <f>IF(OR(C193="",ISNUMBER(SEARCH("----",C193)), ISNUMBER(SEARCH("~*",C193))),"",MAX($B$1:B192)+1)</f>
        <v>126</v>
      </c>
      <c r="C193" s="29" t="s">
        <v>724</v>
      </c>
      <c r="D193" s="46"/>
      <c r="F193" t="e">
        <f t="shared" si="7"/>
        <v>#N/A</v>
      </c>
      <c r="H193" s="47">
        <f t="shared" si="8"/>
        <v>0</v>
      </c>
      <c r="I193" s="47"/>
    </row>
    <row r="194" spans="1:9" x14ac:dyDescent="0.2">
      <c r="B194">
        <f>IF(OR(C194="",ISNUMBER(SEARCH("----",C194)), ISNUMBER(SEARCH("~*",C194))),"",MAX($B$1:B193)+1)</f>
        <v>127</v>
      </c>
      <c r="C194" s="29" t="s">
        <v>725</v>
      </c>
      <c r="D194" s="50"/>
      <c r="F194" t="e">
        <f t="shared" si="7"/>
        <v>#N/A</v>
      </c>
      <c r="H194" s="47">
        <f t="shared" si="8"/>
        <v>0</v>
      </c>
      <c r="I194" s="47"/>
    </row>
    <row r="195" spans="1:9" x14ac:dyDescent="0.2">
      <c r="B195">
        <f>IF(OR(C195="",ISNUMBER(SEARCH("----",C195)), ISNUMBER(SEARCH("~*",C195))),"",MAX($B$1:B194)+1)</f>
        <v>128</v>
      </c>
      <c r="C195" s="29" t="s">
        <v>726</v>
      </c>
      <c r="D195" s="50"/>
      <c r="F195" t="e">
        <f t="shared" si="7"/>
        <v>#N/A</v>
      </c>
      <c r="H195" s="47">
        <f t="shared" si="8"/>
        <v>0</v>
      </c>
      <c r="I195" s="47"/>
    </row>
    <row r="196" spans="1:9" x14ac:dyDescent="0.2">
      <c r="A196" s="52"/>
      <c r="B196">
        <f>IF(OR(C196="",ISNUMBER(SEARCH("----",C196)), ISNUMBER(SEARCH("~*",C196))),"",MAX($B$1:B195)+1)</f>
        <v>129</v>
      </c>
      <c r="C196" s="29" t="s">
        <v>727</v>
      </c>
      <c r="D196" s="50"/>
      <c r="F196" t="e">
        <f t="shared" si="7"/>
        <v>#N/A</v>
      </c>
      <c r="H196" s="47">
        <f t="shared" si="8"/>
        <v>0</v>
      </c>
      <c r="I196" s="47"/>
    </row>
    <row r="197" spans="1:9" x14ac:dyDescent="0.2">
      <c r="A197" s="52"/>
      <c r="B197">
        <f>IF(OR(C197="",ISNUMBER(SEARCH("----",C197)), ISNUMBER(SEARCH("~*",C197))),"",MAX($B$1:B196)+1)</f>
        <v>130</v>
      </c>
      <c r="C197" s="29" t="s">
        <v>728</v>
      </c>
      <c r="D197" s="50"/>
      <c r="F197" t="e">
        <f t="shared" si="7"/>
        <v>#N/A</v>
      </c>
      <c r="H197" s="47">
        <f t="shared" si="8"/>
        <v>0</v>
      </c>
      <c r="I197" s="47"/>
    </row>
    <row r="198" spans="1:9" x14ac:dyDescent="0.2">
      <c r="A198" s="52"/>
      <c r="B198">
        <f>IF(OR(C198="",ISNUMBER(SEARCH("----",C198)), ISNUMBER(SEARCH("~*",C198))),"",MAX($B$1:B197)+1)</f>
        <v>131</v>
      </c>
      <c r="C198" s="29" t="s">
        <v>729</v>
      </c>
      <c r="D198" s="50"/>
      <c r="F198" t="e">
        <f t="shared" si="7"/>
        <v>#N/A</v>
      </c>
      <c r="H198" s="47">
        <f t="shared" si="8"/>
        <v>0</v>
      </c>
      <c r="I198" s="47"/>
    </row>
    <row r="199" spans="1:9" ht="28" x14ac:dyDescent="0.2">
      <c r="B199">
        <f>IF(OR(C199="",ISNUMBER(SEARCH("----",C199)), ISNUMBER(SEARCH("~*",C199))),"",MAX($B$1:B198)+1)</f>
        <v>132</v>
      </c>
      <c r="C199" s="29" t="s">
        <v>730</v>
      </c>
      <c r="D199" s="50"/>
      <c r="F199" t="e">
        <f t="shared" si="7"/>
        <v>#N/A</v>
      </c>
      <c r="H199" s="47">
        <f t="shared" si="8"/>
        <v>0</v>
      </c>
      <c r="I199" s="47"/>
    </row>
    <row r="200" spans="1:9" x14ac:dyDescent="0.2">
      <c r="B200" t="str">
        <f>IF(OR(C200="",ISNUMBER(SEARCH("----",C200)), ISNUMBER(SEARCH("~*",C200))),"",MAX($B$1:B199)+1)</f>
        <v/>
      </c>
      <c r="C200" s="29"/>
      <c r="D200" s="46"/>
      <c r="F200" t="e">
        <f t="shared" si="7"/>
        <v>#N/A</v>
      </c>
      <c r="H200" s="47">
        <f t="shared" si="8"/>
        <v>0</v>
      </c>
      <c r="I200" s="47"/>
    </row>
    <row r="201" spans="1:9" x14ac:dyDescent="0.2">
      <c r="B201">
        <f>IF(OR(C201="",ISNUMBER(SEARCH("----",C201)), ISNUMBER(SEARCH("~*",C201))),"",MAX($B$1:B200)+1)</f>
        <v>133</v>
      </c>
      <c r="C201" s="29" t="s">
        <v>731</v>
      </c>
      <c r="D201" s="46"/>
      <c r="F201" t="e">
        <f t="shared" si="7"/>
        <v>#N/A</v>
      </c>
      <c r="H201" s="47">
        <f t="shared" si="8"/>
        <v>0</v>
      </c>
      <c r="I201" s="47"/>
    </row>
    <row r="202" spans="1:9" x14ac:dyDescent="0.2">
      <c r="B202">
        <f>IF(OR(C202="",ISNUMBER(SEARCH("----",C202)), ISNUMBER(SEARCH("~*",C202))),"",MAX($B$1:B201)+1)</f>
        <v>134</v>
      </c>
      <c r="C202" s="29" t="s">
        <v>732</v>
      </c>
      <c r="D202" s="46"/>
      <c r="F202" t="e">
        <f t="shared" si="7"/>
        <v>#N/A</v>
      </c>
      <c r="H202" s="47">
        <f t="shared" si="8"/>
        <v>0</v>
      </c>
      <c r="I202" s="47"/>
    </row>
    <row r="203" spans="1:9" x14ac:dyDescent="0.2">
      <c r="B203" t="str">
        <f>IF(OR(C203="",ISNUMBER(SEARCH("----",C203)), ISNUMBER(SEARCH("~*",C203))),"",MAX($B$1:B202)+1)</f>
        <v/>
      </c>
      <c r="C203" s="29"/>
      <c r="D203" s="46"/>
      <c r="F203" t="e">
        <f t="shared" si="7"/>
        <v>#N/A</v>
      </c>
      <c r="H203" s="47">
        <f t="shared" si="8"/>
        <v>0</v>
      </c>
      <c r="I203" s="47"/>
    </row>
    <row r="204" spans="1:9" x14ac:dyDescent="0.2">
      <c r="B204" t="str">
        <f>IF(OR(C204="",ISNUMBER(SEARCH("----",C204)), ISNUMBER(SEARCH("~*",C204))),"",MAX($B$1:B203)+1)</f>
        <v/>
      </c>
      <c r="C204" s="29" t="s">
        <v>733</v>
      </c>
      <c r="D204" s="46"/>
      <c r="F204" t="e">
        <f t="shared" si="7"/>
        <v>#N/A</v>
      </c>
      <c r="H204" s="47">
        <f t="shared" si="8"/>
        <v>0</v>
      </c>
      <c r="I204" s="47"/>
    </row>
    <row r="205" spans="1:9" x14ac:dyDescent="0.2">
      <c r="B205" t="str">
        <f>IF(OR(C205="",ISNUMBER(SEARCH("----",C205)), ISNUMBER(SEARCH("~*",C205))),"",MAX($B$1:B204)+1)</f>
        <v/>
      </c>
      <c r="C205" s="29"/>
      <c r="D205" s="46"/>
      <c r="F205" t="e">
        <f t="shared" si="7"/>
        <v>#N/A</v>
      </c>
      <c r="H205" s="47">
        <f t="shared" si="8"/>
        <v>0</v>
      </c>
      <c r="I205" s="47"/>
    </row>
    <row r="206" spans="1:9" x14ac:dyDescent="0.2">
      <c r="B206">
        <f>IF(OR(C206="",ISNUMBER(SEARCH("----",C206)), ISNUMBER(SEARCH("~*",C206))),"",MAX($B$1:B205)+1)</f>
        <v>135</v>
      </c>
      <c r="C206" s="29" t="s">
        <v>734</v>
      </c>
      <c r="D206" s="46"/>
      <c r="F206" t="e">
        <f t="shared" si="7"/>
        <v>#N/A</v>
      </c>
      <c r="H206" s="47">
        <f t="shared" si="8"/>
        <v>0</v>
      </c>
      <c r="I206" s="47"/>
    </row>
    <row r="207" spans="1:9" x14ac:dyDescent="0.2">
      <c r="B207">
        <f>IF(OR(C207="",ISNUMBER(SEARCH("----",C207)), ISNUMBER(SEARCH("~*",C207))),"",MAX($B$1:B206)+1)</f>
        <v>136</v>
      </c>
      <c r="C207" s="29" t="s">
        <v>735</v>
      </c>
      <c r="D207" s="46"/>
      <c r="F207" t="e">
        <f t="shared" ref="F207:F270" si="9">VLOOKUP(E207,$S$7:$U$12,3,0)</f>
        <v>#N/A</v>
      </c>
      <c r="H207" s="47">
        <f t="shared" si="8"/>
        <v>0</v>
      </c>
      <c r="I207" s="47"/>
    </row>
    <row r="208" spans="1:9" x14ac:dyDescent="0.2">
      <c r="A208"/>
      <c r="B208">
        <f>IF(OR(C208="",ISNUMBER(SEARCH("----",C208)), ISNUMBER(SEARCH("~*",C208))),"",MAX($B$1:B207)+1)</f>
        <v>137</v>
      </c>
      <c r="C208" s="29" t="s">
        <v>736</v>
      </c>
      <c r="D208" s="46"/>
      <c r="F208" t="e">
        <f t="shared" si="9"/>
        <v>#N/A</v>
      </c>
      <c r="H208" s="47">
        <f t="shared" si="8"/>
        <v>0</v>
      </c>
      <c r="I208" s="47"/>
    </row>
    <row r="209" spans="1:9" x14ac:dyDescent="0.2">
      <c r="A209"/>
      <c r="B209">
        <f>IF(OR(C209="",ISNUMBER(SEARCH("----",C209)), ISNUMBER(SEARCH("~*",C209))),"",MAX($B$1:B208)+1)</f>
        <v>138</v>
      </c>
      <c r="C209" s="29" t="s">
        <v>737</v>
      </c>
      <c r="D209" s="46"/>
      <c r="F209" t="e">
        <f t="shared" si="9"/>
        <v>#N/A</v>
      </c>
      <c r="H209" s="47">
        <f t="shared" ref="H209:H270" si="10">A209</f>
        <v>0</v>
      </c>
      <c r="I209" s="47"/>
    </row>
    <row r="210" spans="1:9" x14ac:dyDescent="0.2">
      <c r="A210"/>
      <c r="B210">
        <f>IF(OR(C210="",ISNUMBER(SEARCH("----",C210)), ISNUMBER(SEARCH("~*",C210))),"",MAX($B$1:B209)+1)</f>
        <v>139</v>
      </c>
      <c r="C210" s="29" t="s">
        <v>738</v>
      </c>
      <c r="D210" s="46"/>
      <c r="F210" t="e">
        <f t="shared" si="9"/>
        <v>#N/A</v>
      </c>
      <c r="H210" s="47">
        <f t="shared" si="10"/>
        <v>0</v>
      </c>
      <c r="I210" s="47"/>
    </row>
    <row r="211" spans="1:9" x14ac:dyDescent="0.2">
      <c r="A211"/>
      <c r="B211" t="str">
        <f>IF(OR(C211="",ISNUMBER(SEARCH("----",C211)), ISNUMBER(SEARCH("~*",C211))),"",MAX($B$1:B210)+1)</f>
        <v/>
      </c>
      <c r="C211" s="29"/>
      <c r="D211" s="46"/>
      <c r="F211" t="e">
        <f t="shared" si="9"/>
        <v>#N/A</v>
      </c>
      <c r="H211" s="47">
        <f t="shared" si="10"/>
        <v>0</v>
      </c>
      <c r="I211" s="47"/>
    </row>
    <row r="212" spans="1:9" x14ac:dyDescent="0.2">
      <c r="A212"/>
      <c r="B212">
        <f>IF(OR(C212="",ISNUMBER(SEARCH("----",C212)), ISNUMBER(SEARCH("~*",C212))),"",MAX($B$1:B211)+1)</f>
        <v>140</v>
      </c>
      <c r="C212" s="29" t="s">
        <v>739</v>
      </c>
      <c r="D212" s="46"/>
      <c r="F212" t="e">
        <f t="shared" si="9"/>
        <v>#N/A</v>
      </c>
      <c r="H212" s="47">
        <f t="shared" si="10"/>
        <v>0</v>
      </c>
      <c r="I212" s="47"/>
    </row>
    <row r="213" spans="1:9" x14ac:dyDescent="0.2">
      <c r="A213"/>
      <c r="B213">
        <f>IF(OR(C213="",ISNUMBER(SEARCH("----",C213)), ISNUMBER(SEARCH("~*",C213))),"",MAX($B$1:B212)+1)</f>
        <v>141</v>
      </c>
      <c r="C213" s="29" t="s">
        <v>740</v>
      </c>
      <c r="D213" s="46"/>
      <c r="F213" t="e">
        <f t="shared" si="9"/>
        <v>#N/A</v>
      </c>
      <c r="H213" s="47">
        <f t="shared" si="10"/>
        <v>0</v>
      </c>
      <c r="I213" s="47"/>
    </row>
    <row r="214" spans="1:9" x14ac:dyDescent="0.2">
      <c r="A214" s="11">
        <v>0.57500000000000007</v>
      </c>
      <c r="B214">
        <f>IF(OR(C214="",ISNUMBER(SEARCH("----",C214)), ISNUMBER(SEARCH("~*",C214))),"",MAX($B$1:B213)+1)</f>
        <v>142</v>
      </c>
      <c r="C214" s="29" t="s">
        <v>741</v>
      </c>
      <c r="D214" s="46"/>
      <c r="E214" t="s">
        <v>608</v>
      </c>
      <c r="F214">
        <f t="shared" si="9"/>
        <v>2</v>
      </c>
      <c r="H214" s="47">
        <f t="shared" si="10"/>
        <v>0.57500000000000007</v>
      </c>
      <c r="I214" s="47"/>
    </row>
    <row r="215" spans="1:9" x14ac:dyDescent="0.2">
      <c r="A215"/>
      <c r="B215">
        <f>IF(OR(C215="",ISNUMBER(SEARCH("----",C215)), ISNUMBER(SEARCH("~*",C215))),"",MAX($B$1:B214)+1)</f>
        <v>143</v>
      </c>
      <c r="C215" s="29" t="s">
        <v>742</v>
      </c>
      <c r="D215" s="46"/>
      <c r="F215" t="e">
        <f t="shared" si="9"/>
        <v>#N/A</v>
      </c>
      <c r="H215" s="47">
        <f t="shared" si="10"/>
        <v>0</v>
      </c>
      <c r="I215" s="47"/>
    </row>
    <row r="216" spans="1:9" x14ac:dyDescent="0.2">
      <c r="A216"/>
      <c r="B216">
        <f>IF(OR(C216="",ISNUMBER(SEARCH("----",C216)), ISNUMBER(SEARCH("~*",C216))),"",MAX($B$1:B215)+1)</f>
        <v>144</v>
      </c>
      <c r="C216" s="29" t="s">
        <v>743</v>
      </c>
      <c r="D216" s="46"/>
      <c r="F216" t="e">
        <f t="shared" si="9"/>
        <v>#N/A</v>
      </c>
      <c r="H216" s="47">
        <f t="shared" si="10"/>
        <v>0</v>
      </c>
      <c r="I216" s="47"/>
    </row>
    <row r="217" spans="1:9" x14ac:dyDescent="0.2">
      <c r="A217"/>
      <c r="B217">
        <f>IF(OR(C217="",ISNUMBER(SEARCH("----",C217)), ISNUMBER(SEARCH("~*",C217))),"",MAX($B$1:B216)+1)</f>
        <v>145</v>
      </c>
      <c r="C217" s="29" t="s">
        <v>744</v>
      </c>
      <c r="D217" s="46"/>
      <c r="F217" t="e">
        <f t="shared" si="9"/>
        <v>#N/A</v>
      </c>
      <c r="H217" s="47">
        <f t="shared" si="10"/>
        <v>0</v>
      </c>
      <c r="I217" s="47"/>
    </row>
    <row r="218" spans="1:9" x14ac:dyDescent="0.2">
      <c r="A218"/>
      <c r="B218" t="str">
        <f>IF(OR(C218="",ISNUMBER(SEARCH("----",C218)), ISNUMBER(SEARCH("~*",C218))),"",MAX($B$1:B217)+1)</f>
        <v/>
      </c>
      <c r="C218" s="29"/>
      <c r="D218" s="46"/>
      <c r="F218" t="e">
        <f t="shared" si="9"/>
        <v>#N/A</v>
      </c>
      <c r="H218" s="47">
        <f t="shared" si="10"/>
        <v>0</v>
      </c>
      <c r="I218" s="47"/>
    </row>
    <row r="219" spans="1:9" x14ac:dyDescent="0.2">
      <c r="A219"/>
      <c r="B219">
        <f>IF(OR(C219="",ISNUMBER(SEARCH("----",C219)), ISNUMBER(SEARCH("~*",C219))),"",MAX($B$1:B218)+1)</f>
        <v>146</v>
      </c>
      <c r="C219" s="29" t="s">
        <v>745</v>
      </c>
      <c r="D219" s="46"/>
      <c r="F219" t="e">
        <f t="shared" si="9"/>
        <v>#N/A</v>
      </c>
      <c r="H219" s="47">
        <f t="shared" si="10"/>
        <v>0</v>
      </c>
      <c r="I219" s="47"/>
    </row>
    <row r="220" spans="1:9" x14ac:dyDescent="0.2">
      <c r="A220"/>
      <c r="B220">
        <f>IF(OR(C220="",ISNUMBER(SEARCH("----",C220)), ISNUMBER(SEARCH("~*",C220))),"",MAX($B$1:B219)+1)</f>
        <v>147</v>
      </c>
      <c r="C220" s="29" t="s">
        <v>746</v>
      </c>
      <c r="D220" s="46"/>
      <c r="F220" t="e">
        <f t="shared" si="9"/>
        <v>#N/A</v>
      </c>
      <c r="H220" s="47">
        <f t="shared" si="10"/>
        <v>0</v>
      </c>
      <c r="I220" s="47"/>
    </row>
    <row r="221" spans="1:9" x14ac:dyDescent="0.2">
      <c r="A221"/>
      <c r="B221">
        <f>IF(OR(C221="",ISNUMBER(SEARCH("----",C221)), ISNUMBER(SEARCH("~*",C221))),"",MAX($B$1:B220)+1)</f>
        <v>148</v>
      </c>
      <c r="C221" s="29" t="s">
        <v>747</v>
      </c>
      <c r="D221" s="46"/>
      <c r="F221" t="e">
        <f t="shared" si="9"/>
        <v>#N/A</v>
      </c>
      <c r="H221" s="47">
        <f t="shared" si="10"/>
        <v>0</v>
      </c>
      <c r="I221" s="47"/>
    </row>
    <row r="222" spans="1:9" x14ac:dyDescent="0.2">
      <c r="A222"/>
      <c r="B222" t="str">
        <f>IF(OR(C222="",ISNUMBER(SEARCH("----",C222)), ISNUMBER(SEARCH("~*",C222))),"",MAX($B$1:B221)+1)</f>
        <v/>
      </c>
      <c r="C222" s="29"/>
      <c r="D222" s="46"/>
      <c r="F222" t="e">
        <f t="shared" si="9"/>
        <v>#N/A</v>
      </c>
      <c r="H222" s="47">
        <f t="shared" si="10"/>
        <v>0</v>
      </c>
      <c r="I222" s="47"/>
    </row>
    <row r="223" spans="1:9" x14ac:dyDescent="0.2">
      <c r="A223"/>
      <c r="B223" t="str">
        <f>IF(OR(C223="",ISNUMBER(SEARCH("----",C223)), ISNUMBER(SEARCH("~*",C223))),"",MAX($B$1:B222)+1)</f>
        <v/>
      </c>
      <c r="C223" s="29" t="s">
        <v>1221</v>
      </c>
      <c r="D223" s="46"/>
      <c r="F223" t="e">
        <f t="shared" si="9"/>
        <v>#N/A</v>
      </c>
      <c r="H223" s="47">
        <f t="shared" si="10"/>
        <v>0</v>
      </c>
      <c r="I223" s="47"/>
    </row>
    <row r="224" spans="1:9" x14ac:dyDescent="0.2">
      <c r="A224"/>
      <c r="B224" t="str">
        <f>IF(OR(C224="",ISNUMBER(SEARCH("----",C224)), ISNUMBER(SEARCH("~*",C224))),"",MAX($B$1:B223)+1)</f>
        <v/>
      </c>
      <c r="C224" s="29"/>
      <c r="D224" s="46"/>
      <c r="F224" t="e">
        <f t="shared" si="9"/>
        <v>#N/A</v>
      </c>
      <c r="H224" s="47">
        <f t="shared" si="10"/>
        <v>0</v>
      </c>
      <c r="I224" s="47"/>
    </row>
    <row r="225" spans="1:9" x14ac:dyDescent="0.2">
      <c r="A225"/>
      <c r="B225">
        <f>IF(OR(C225="",ISNUMBER(SEARCH("----",C225)), ISNUMBER(SEARCH("~*",C225))),"",MAX($B$1:B224)+1)</f>
        <v>149</v>
      </c>
      <c r="C225" s="51" t="s">
        <v>748</v>
      </c>
      <c r="D225" s="46"/>
      <c r="F225" t="e">
        <f t="shared" si="9"/>
        <v>#N/A</v>
      </c>
      <c r="H225" s="47">
        <f t="shared" si="10"/>
        <v>0</v>
      </c>
      <c r="I225" s="47"/>
    </row>
    <row r="226" spans="1:9" x14ac:dyDescent="0.2">
      <c r="A226"/>
      <c r="B226" t="str">
        <f>IF(OR(C226="",ISNUMBER(SEARCH("----",C226)), ISNUMBER(SEARCH("~*",C226))),"",MAX($B$1:B225)+1)</f>
        <v/>
      </c>
      <c r="C226" s="51" t="s">
        <v>749</v>
      </c>
      <c r="D226" s="46"/>
      <c r="F226" t="e">
        <f t="shared" si="9"/>
        <v>#N/A</v>
      </c>
      <c r="H226" s="47">
        <f t="shared" si="10"/>
        <v>0</v>
      </c>
      <c r="I226" s="47"/>
    </row>
    <row r="227" spans="1:9" x14ac:dyDescent="0.2">
      <c r="A227"/>
      <c r="B227">
        <f>IF(OR(C227="",ISNUMBER(SEARCH("----",C227)), ISNUMBER(SEARCH("~*",C227))),"",MAX($B$1:B226)+1)</f>
        <v>150</v>
      </c>
      <c r="C227" s="51" t="s">
        <v>750</v>
      </c>
      <c r="D227" s="46"/>
      <c r="F227" t="e">
        <f t="shared" si="9"/>
        <v>#N/A</v>
      </c>
      <c r="H227" s="47">
        <f t="shared" si="10"/>
        <v>0</v>
      </c>
      <c r="I227" s="47"/>
    </row>
    <row r="228" spans="1:9" x14ac:dyDescent="0.2">
      <c r="A228"/>
      <c r="B228">
        <f>IF(OR(C228="",ISNUMBER(SEARCH("----",C228)), ISNUMBER(SEARCH("~*",C228))),"",MAX($B$1:B227)+1)</f>
        <v>151</v>
      </c>
      <c r="C228" s="51" t="s">
        <v>751</v>
      </c>
      <c r="D228" s="46"/>
      <c r="F228" t="e">
        <f t="shared" si="9"/>
        <v>#N/A</v>
      </c>
      <c r="H228" s="47">
        <f t="shared" si="10"/>
        <v>0</v>
      </c>
      <c r="I228" s="47"/>
    </row>
    <row r="229" spans="1:9" x14ac:dyDescent="0.2">
      <c r="A229" s="62">
        <v>0.60833333333333328</v>
      </c>
      <c r="B229">
        <f>IF(OR(C229="",ISNUMBER(SEARCH("----",C229)), ISNUMBER(SEARCH("~*",C229))),"",MAX($B$1:B228)+1)</f>
        <v>152</v>
      </c>
      <c r="C229" s="51" t="s">
        <v>752</v>
      </c>
      <c r="D229" s="46"/>
      <c r="E229" t="s">
        <v>608</v>
      </c>
      <c r="F229">
        <f t="shared" si="9"/>
        <v>2</v>
      </c>
      <c r="H229" s="47">
        <f t="shared" si="10"/>
        <v>0.60833333333333328</v>
      </c>
      <c r="I229" s="47"/>
    </row>
    <row r="230" spans="1:9" x14ac:dyDescent="0.2">
      <c r="A230"/>
      <c r="B230" t="str">
        <f>IF(OR(C230="",ISNUMBER(SEARCH("----",C230)), ISNUMBER(SEARCH("~*",C230))),"",MAX($B$1:B229)+1)</f>
        <v/>
      </c>
      <c r="C230" s="51" t="s">
        <v>753</v>
      </c>
      <c r="D230" s="46"/>
      <c r="F230" t="e">
        <f t="shared" si="9"/>
        <v>#N/A</v>
      </c>
      <c r="H230" s="47">
        <f t="shared" si="10"/>
        <v>0</v>
      </c>
      <c r="I230" s="47"/>
    </row>
    <row r="231" spans="1:9" x14ac:dyDescent="0.2">
      <c r="A231"/>
      <c r="B231" t="str">
        <f>IF(OR(C231="",ISNUMBER(SEARCH("----",C231)), ISNUMBER(SEARCH("~*",C231))),"",MAX($B$1:B230)+1)</f>
        <v/>
      </c>
      <c r="C231" s="27"/>
      <c r="D231" s="46"/>
      <c r="F231" t="e">
        <f t="shared" si="9"/>
        <v>#N/A</v>
      </c>
      <c r="H231" s="47">
        <f t="shared" si="10"/>
        <v>0</v>
      </c>
      <c r="I231" s="47"/>
    </row>
    <row r="232" spans="1:9" x14ac:dyDescent="0.2">
      <c r="A232"/>
      <c r="B232" t="str">
        <f>IF(OR(C232="",ISNUMBER(SEARCH("----",C232)), ISNUMBER(SEARCH("~*",C232))),"",MAX($B$1:B231)+1)</f>
        <v/>
      </c>
      <c r="C232" s="29" t="s">
        <v>1150</v>
      </c>
      <c r="D232" s="46"/>
      <c r="F232" t="e">
        <f t="shared" si="9"/>
        <v>#N/A</v>
      </c>
      <c r="H232" s="47">
        <f t="shared" si="10"/>
        <v>0</v>
      </c>
      <c r="I232" s="47"/>
    </row>
    <row r="233" spans="1:9" x14ac:dyDescent="0.2">
      <c r="A233"/>
      <c r="B233">
        <f>IF(OR(C233="",ISNUMBER(SEARCH("----",C233)), ISNUMBER(SEARCH("~*",C233))),"",MAX($B$1:B232)+1)</f>
        <v>153</v>
      </c>
      <c r="C233" s="29" t="s">
        <v>755</v>
      </c>
      <c r="D233" s="46"/>
      <c r="F233" t="e">
        <f t="shared" si="9"/>
        <v>#N/A</v>
      </c>
      <c r="H233" s="47">
        <f t="shared" si="10"/>
        <v>0</v>
      </c>
      <c r="I233" s="47"/>
    </row>
    <row r="234" spans="1:9" x14ac:dyDescent="0.2">
      <c r="A234"/>
      <c r="B234" t="str">
        <f>IF(OR(C234="",ISNUMBER(SEARCH("----",C234)), ISNUMBER(SEARCH("~*",C234))),"",MAX($B$1:B233)+1)</f>
        <v/>
      </c>
      <c r="C234" s="27"/>
      <c r="D234" s="46"/>
      <c r="F234" t="e">
        <f t="shared" si="9"/>
        <v>#N/A</v>
      </c>
      <c r="H234" s="47">
        <f t="shared" si="10"/>
        <v>0</v>
      </c>
      <c r="I234" s="47"/>
    </row>
    <row r="235" spans="1:9" x14ac:dyDescent="0.2">
      <c r="A235"/>
      <c r="B235" t="str">
        <f>IF(OR(C235="",ISNUMBER(SEARCH("----",C235)), ISNUMBER(SEARCH("~*",C235))),"",MAX($B$1:B234)+1)</f>
        <v/>
      </c>
      <c r="C235" s="51" t="s">
        <v>756</v>
      </c>
      <c r="D235" s="46"/>
      <c r="F235" t="e">
        <f t="shared" si="9"/>
        <v>#N/A</v>
      </c>
      <c r="H235" s="47">
        <f t="shared" si="10"/>
        <v>0</v>
      </c>
      <c r="I235" s="47"/>
    </row>
    <row r="236" spans="1:9" x14ac:dyDescent="0.2">
      <c r="A236"/>
      <c r="B236">
        <f>IF(OR(C236="",ISNUMBER(SEARCH("----",C236)), ISNUMBER(SEARCH("~*",C236))),"",MAX($B$1:B235)+1)</f>
        <v>154</v>
      </c>
      <c r="C236" s="51" t="s">
        <v>757</v>
      </c>
      <c r="D236" s="46"/>
      <c r="F236" t="e">
        <f t="shared" si="9"/>
        <v>#N/A</v>
      </c>
      <c r="H236" s="47">
        <f t="shared" si="10"/>
        <v>0</v>
      </c>
      <c r="I236" s="47"/>
    </row>
    <row r="237" spans="1:9" x14ac:dyDescent="0.2">
      <c r="A237" s="62">
        <v>0.62430555555555556</v>
      </c>
      <c r="B237">
        <f>IF(OR(C237="",ISNUMBER(SEARCH("----",C237)), ISNUMBER(SEARCH("~*",C237))),"",MAX($B$1:B236)+1)</f>
        <v>155</v>
      </c>
      <c r="C237" s="51" t="s">
        <v>758</v>
      </c>
      <c r="D237" s="50"/>
      <c r="E237" t="s">
        <v>608</v>
      </c>
      <c r="F237">
        <f t="shared" si="9"/>
        <v>2</v>
      </c>
      <c r="H237" s="47">
        <f t="shared" si="10"/>
        <v>0.62430555555555556</v>
      </c>
      <c r="I237" s="47"/>
    </row>
    <row r="238" spans="1:9" x14ac:dyDescent="0.2">
      <c r="A238"/>
      <c r="B238" t="str">
        <f>IF(OR(C238="",ISNUMBER(SEARCH("----",C238)), ISNUMBER(SEARCH("~*",C238))),"",MAX($B$1:B237)+1)</f>
        <v/>
      </c>
      <c r="C238" s="51" t="s">
        <v>759</v>
      </c>
      <c r="D238" s="50"/>
      <c r="F238" t="e">
        <f t="shared" si="9"/>
        <v>#N/A</v>
      </c>
      <c r="H238" s="47">
        <f t="shared" si="10"/>
        <v>0</v>
      </c>
      <c r="I238" s="47"/>
    </row>
    <row r="239" spans="1:9" x14ac:dyDescent="0.2">
      <c r="A239"/>
      <c r="B239" t="str">
        <f>IF(OR(C239="",ISNUMBER(SEARCH("----",C239)), ISNUMBER(SEARCH("~*",C239))),"",MAX($B$1:B238)+1)</f>
        <v/>
      </c>
      <c r="C239" s="27"/>
      <c r="D239" s="50"/>
      <c r="F239" t="e">
        <f t="shared" si="9"/>
        <v>#N/A</v>
      </c>
      <c r="H239" s="47">
        <f t="shared" si="10"/>
        <v>0</v>
      </c>
      <c r="I239" s="47"/>
    </row>
    <row r="240" spans="1:9" x14ac:dyDescent="0.2">
      <c r="B240" t="str">
        <f>IF(OR(C240="",ISNUMBER(SEARCH("----",C240)), ISNUMBER(SEARCH("~*",C240))),"",MAX($B$1:B239)+1)</f>
        <v/>
      </c>
      <c r="C240" s="29" t="s">
        <v>760</v>
      </c>
      <c r="D240" s="50"/>
      <c r="F240" t="e">
        <f t="shared" si="9"/>
        <v>#N/A</v>
      </c>
      <c r="H240" s="47">
        <f t="shared" si="10"/>
        <v>0</v>
      </c>
      <c r="I240" s="47"/>
    </row>
    <row r="241" spans="1:9" x14ac:dyDescent="0.2">
      <c r="B241" t="str">
        <f>IF(OR(C241="",ISNUMBER(SEARCH("----",C241)), ISNUMBER(SEARCH("~*",C241))),"",MAX($B$1:B240)+1)</f>
        <v/>
      </c>
      <c r="C241" s="27"/>
      <c r="D241" s="50"/>
      <c r="F241" t="e">
        <f t="shared" si="9"/>
        <v>#N/A</v>
      </c>
      <c r="H241" s="47">
        <f t="shared" si="10"/>
        <v>0</v>
      </c>
      <c r="I241" s="47"/>
    </row>
    <row r="242" spans="1:9" x14ac:dyDescent="0.2">
      <c r="B242" t="str">
        <f>IF(OR(C242="",ISNUMBER(SEARCH("----",C242)), ISNUMBER(SEARCH("~*",C242))),"",MAX($B$1:B241)+1)</f>
        <v/>
      </c>
      <c r="C242" s="51" t="s">
        <v>761</v>
      </c>
      <c r="D242" s="50"/>
      <c r="F242" t="e">
        <f t="shared" si="9"/>
        <v>#N/A</v>
      </c>
      <c r="H242" s="47">
        <f t="shared" si="10"/>
        <v>0</v>
      </c>
      <c r="I242" s="47"/>
    </row>
    <row r="243" spans="1:9" x14ac:dyDescent="0.2">
      <c r="A243" s="52"/>
      <c r="B243">
        <f>IF(OR(C243="",ISNUMBER(SEARCH("----",C243)), ISNUMBER(SEARCH("~*",C243))),"",MAX($B$1:B242)+1)</f>
        <v>156</v>
      </c>
      <c r="C243" s="51" t="s">
        <v>762</v>
      </c>
      <c r="D243" s="50"/>
      <c r="F243" t="e">
        <f t="shared" si="9"/>
        <v>#N/A</v>
      </c>
      <c r="H243" s="47">
        <f t="shared" si="10"/>
        <v>0</v>
      </c>
      <c r="I243" s="47"/>
    </row>
    <row r="244" spans="1:9" x14ac:dyDescent="0.2">
      <c r="A244" s="52"/>
      <c r="B244">
        <f>IF(OR(C244="",ISNUMBER(SEARCH("----",C244)), ISNUMBER(SEARCH("~*",C244))),"",MAX($B$1:B243)+1)</f>
        <v>157</v>
      </c>
      <c r="C244" s="51" t="s">
        <v>763</v>
      </c>
      <c r="D244" s="50"/>
      <c r="F244" t="e">
        <f t="shared" si="9"/>
        <v>#N/A</v>
      </c>
      <c r="H244" s="47">
        <f t="shared" si="10"/>
        <v>0</v>
      </c>
      <c r="I244" s="47"/>
    </row>
    <row r="245" spans="1:9" x14ac:dyDescent="0.2">
      <c r="B245" t="str">
        <f>IF(OR(C245="",ISNUMBER(SEARCH("----",C245)), ISNUMBER(SEARCH("~*",C245))),"",MAX($B$1:B244)+1)</f>
        <v/>
      </c>
      <c r="C245" s="51" t="s">
        <v>764</v>
      </c>
      <c r="D245" s="50"/>
      <c r="F245" t="e">
        <f t="shared" si="9"/>
        <v>#N/A</v>
      </c>
      <c r="H245" s="47">
        <f t="shared" si="10"/>
        <v>0</v>
      </c>
      <c r="I245" s="47"/>
    </row>
    <row r="246" spans="1:9" x14ac:dyDescent="0.2">
      <c r="A246"/>
      <c r="B246" t="str">
        <f>IF(OR(C246="",ISNUMBER(SEARCH("----",C246)), ISNUMBER(SEARCH("~*",C246))),"",MAX($B$1:B245)+1)</f>
        <v/>
      </c>
      <c r="C246" s="27"/>
      <c r="D246" s="50"/>
      <c r="F246" t="e">
        <f t="shared" si="9"/>
        <v>#N/A</v>
      </c>
      <c r="H246" s="47">
        <f t="shared" si="10"/>
        <v>0</v>
      </c>
      <c r="I246" s="47"/>
    </row>
    <row r="247" spans="1:9" x14ac:dyDescent="0.2">
      <c r="A247"/>
      <c r="B247" t="str">
        <f>IF(OR(C247="",ISNUMBER(SEARCH("----",C247)), ISNUMBER(SEARCH("~*",C247))),"",MAX($B$1:B246)+1)</f>
        <v/>
      </c>
      <c r="C247" s="29" t="s">
        <v>765</v>
      </c>
      <c r="D247" s="46"/>
      <c r="F247" t="e">
        <f t="shared" si="9"/>
        <v>#N/A</v>
      </c>
      <c r="H247" s="47">
        <f t="shared" si="10"/>
        <v>0</v>
      </c>
      <c r="I247" s="47"/>
    </row>
    <row r="248" spans="1:9" x14ac:dyDescent="0.2">
      <c r="A248"/>
      <c r="B248" t="str">
        <f>IF(OR(C248="",ISNUMBER(SEARCH("----",C248)), ISNUMBER(SEARCH("~*",C248))),"",MAX($B$1:B247)+1)</f>
        <v/>
      </c>
      <c r="C248" s="29" t="s">
        <v>766</v>
      </c>
      <c r="D248" s="46"/>
      <c r="F248" t="e">
        <f t="shared" si="9"/>
        <v>#N/A</v>
      </c>
      <c r="H248" s="47">
        <f t="shared" si="10"/>
        <v>0</v>
      </c>
      <c r="I248" s="47"/>
    </row>
    <row r="249" spans="1:9" x14ac:dyDescent="0.2">
      <c r="A249"/>
      <c r="B249" t="str">
        <f>IF(OR(C249="",ISNUMBER(SEARCH("----",C249)), ISNUMBER(SEARCH("~*",C249))),"",MAX($B$1:B248)+1)</f>
        <v/>
      </c>
      <c r="C249" s="27"/>
      <c r="D249" s="50"/>
      <c r="F249" t="e">
        <f t="shared" si="9"/>
        <v>#N/A</v>
      </c>
      <c r="H249" s="47">
        <f t="shared" si="10"/>
        <v>0</v>
      </c>
      <c r="I249" s="47"/>
    </row>
    <row r="250" spans="1:9" x14ac:dyDescent="0.2">
      <c r="A250"/>
      <c r="B250" t="str">
        <f>IF(OR(C250="",ISNUMBER(SEARCH("----",C250)), ISNUMBER(SEARCH("~*",C250))),"",MAX($B$1:B249)+1)</f>
        <v/>
      </c>
      <c r="C250" s="29" t="s">
        <v>1220</v>
      </c>
      <c r="D250" s="50"/>
      <c r="F250" t="e">
        <f t="shared" si="9"/>
        <v>#N/A</v>
      </c>
      <c r="H250" s="47">
        <f t="shared" si="10"/>
        <v>0</v>
      </c>
      <c r="I250" s="47"/>
    </row>
    <row r="251" spans="1:9" x14ac:dyDescent="0.2">
      <c r="A251"/>
      <c r="B251" t="str">
        <f>IF(OR(C251="",ISNUMBER(SEARCH("----",C251)), ISNUMBER(SEARCH("~*",C251))),"",MAX($B$1:B250)+1)</f>
        <v/>
      </c>
      <c r="C251" s="27"/>
      <c r="D251" s="50"/>
      <c r="F251" t="e">
        <f t="shared" si="9"/>
        <v>#N/A</v>
      </c>
      <c r="H251" s="47">
        <f t="shared" si="10"/>
        <v>0</v>
      </c>
      <c r="I251" s="47"/>
    </row>
    <row r="252" spans="1:9" x14ac:dyDescent="0.2">
      <c r="A252"/>
      <c r="B252" t="str">
        <f>IF(OR(C252="",ISNUMBER(SEARCH("----",C252)), ISNUMBER(SEARCH("~*",C252))),"",MAX($B$1:B251)+1)</f>
        <v/>
      </c>
      <c r="C252" s="51" t="s">
        <v>768</v>
      </c>
      <c r="D252" s="50"/>
      <c r="F252" t="e">
        <f t="shared" si="9"/>
        <v>#N/A</v>
      </c>
      <c r="H252" s="47">
        <f t="shared" si="10"/>
        <v>0</v>
      </c>
      <c r="I252" s="47"/>
    </row>
    <row r="253" spans="1:9" x14ac:dyDescent="0.2">
      <c r="A253" s="11">
        <v>0.64861111111111114</v>
      </c>
      <c r="B253">
        <f>IF(OR(C253="",ISNUMBER(SEARCH("----",C253)), ISNUMBER(SEARCH("~*",C253))),"",MAX($B$1:B252)+1)</f>
        <v>158</v>
      </c>
      <c r="C253" s="51" t="s">
        <v>769</v>
      </c>
      <c r="D253" s="50"/>
      <c r="E253" t="s">
        <v>608</v>
      </c>
      <c r="F253">
        <f t="shared" si="9"/>
        <v>2</v>
      </c>
      <c r="H253" s="47">
        <f t="shared" si="10"/>
        <v>0.64861111111111114</v>
      </c>
      <c r="I253" s="47"/>
    </row>
    <row r="254" spans="1:9" x14ac:dyDescent="0.2">
      <c r="A254"/>
      <c r="B254" t="str">
        <f>IF(OR(C254="",ISNUMBER(SEARCH("----",C254)), ISNUMBER(SEARCH("~*",C254))),"",MAX($B$1:B253)+1)</f>
        <v/>
      </c>
      <c r="C254" s="29"/>
      <c r="D254" s="50"/>
      <c r="F254" t="e">
        <f t="shared" si="9"/>
        <v>#N/A</v>
      </c>
      <c r="H254" s="47">
        <f t="shared" si="10"/>
        <v>0</v>
      </c>
      <c r="I254" s="47"/>
    </row>
    <row r="255" spans="1:9" x14ac:dyDescent="0.2">
      <c r="A255"/>
      <c r="B255" t="str">
        <f>IF(OR(C255="",ISNUMBER(SEARCH("----",C255)), ISNUMBER(SEARCH("~*",C255))),"",MAX($B$1:B254)+1)</f>
        <v/>
      </c>
      <c r="C255" s="29" t="s">
        <v>770</v>
      </c>
      <c r="D255" s="50"/>
      <c r="F255" t="e">
        <f t="shared" si="9"/>
        <v>#N/A</v>
      </c>
      <c r="H255" s="47">
        <f t="shared" si="10"/>
        <v>0</v>
      </c>
      <c r="I255" s="47"/>
    </row>
    <row r="256" spans="1:9" x14ac:dyDescent="0.2">
      <c r="A256"/>
      <c r="B256" t="str">
        <f>IF(OR(C256="",ISNUMBER(SEARCH("----",C256)), ISNUMBER(SEARCH("~*",C256))),"",MAX($B$1:B255)+1)</f>
        <v/>
      </c>
      <c r="C256" s="29"/>
      <c r="D256" s="50"/>
      <c r="F256" t="e">
        <f t="shared" si="9"/>
        <v>#N/A</v>
      </c>
      <c r="H256" s="47">
        <f t="shared" si="10"/>
        <v>0</v>
      </c>
      <c r="I256" s="47"/>
    </row>
    <row r="257" spans="1:9" x14ac:dyDescent="0.2">
      <c r="A257"/>
      <c r="B257">
        <f>IF(OR(C257="",ISNUMBER(SEARCH("----",C257)), ISNUMBER(SEARCH("~*",C257))),"",MAX($B$1:B256)+1)</f>
        <v>159</v>
      </c>
      <c r="C257" s="29" t="s">
        <v>771</v>
      </c>
      <c r="D257" s="50"/>
      <c r="F257" t="e">
        <f t="shared" si="9"/>
        <v>#N/A</v>
      </c>
      <c r="H257" s="47">
        <f t="shared" si="10"/>
        <v>0</v>
      </c>
      <c r="I257" s="47"/>
    </row>
    <row r="258" spans="1:9" x14ac:dyDescent="0.2">
      <c r="B258">
        <f>IF(OR(C258="",ISNUMBER(SEARCH("----",C258)), ISNUMBER(SEARCH("~*",C258))),"",MAX($B$1:B257)+1)</f>
        <v>160</v>
      </c>
      <c r="C258" s="29" t="s">
        <v>772</v>
      </c>
      <c r="D258" s="50"/>
      <c r="F258" t="e">
        <f t="shared" si="9"/>
        <v>#N/A</v>
      </c>
      <c r="H258" s="47">
        <f t="shared" si="10"/>
        <v>0</v>
      </c>
      <c r="I258" s="47"/>
    </row>
    <row r="259" spans="1:9" x14ac:dyDescent="0.2">
      <c r="B259" t="str">
        <f>IF(OR(C259="",ISNUMBER(SEARCH("----",C259)), ISNUMBER(SEARCH("~*",C259))),"",MAX($B$1:B258)+1)</f>
        <v/>
      </c>
      <c r="C259" s="29"/>
      <c r="D259" s="50"/>
      <c r="F259" t="e">
        <f t="shared" si="9"/>
        <v>#N/A</v>
      </c>
      <c r="H259" s="47">
        <f t="shared" si="10"/>
        <v>0</v>
      </c>
      <c r="I259" s="47"/>
    </row>
    <row r="260" spans="1:9" ht="84" x14ac:dyDescent="0.2">
      <c r="B260">
        <f>IF(OR(C260="",ISNUMBER(SEARCH("----",C260)), ISNUMBER(SEARCH("~*",C260))),"",MAX($B$1:B259)+1)</f>
        <v>161</v>
      </c>
      <c r="C260" s="29" t="s">
        <v>773</v>
      </c>
      <c r="D260" s="50"/>
      <c r="F260" t="e">
        <f t="shared" si="9"/>
        <v>#N/A</v>
      </c>
      <c r="H260" s="47">
        <f t="shared" si="10"/>
        <v>0</v>
      </c>
      <c r="I260" s="47"/>
    </row>
    <row r="261" spans="1:9" ht="34" customHeight="1" x14ac:dyDescent="0.2">
      <c r="B261" t="str">
        <f>IF(OR(C261="",ISNUMBER(SEARCH("----",C261)), ISNUMBER(SEARCH("~*",C261))),"",MAX($B$1:B260)+1)</f>
        <v/>
      </c>
      <c r="C261" s="29" t="s">
        <v>1222</v>
      </c>
      <c r="D261" s="46"/>
      <c r="F261" t="e">
        <f t="shared" si="9"/>
        <v>#N/A</v>
      </c>
      <c r="H261" s="47">
        <f t="shared" si="10"/>
        <v>0</v>
      </c>
      <c r="I261" s="47"/>
    </row>
    <row r="262" spans="1:9" ht="28" x14ac:dyDescent="0.2">
      <c r="B262" t="str">
        <f>IF(OR(C262="",ISNUMBER(SEARCH("----",C262)), ISNUMBER(SEARCH("~*",C262))),"",MAX($B$1:B261)+1)</f>
        <v/>
      </c>
      <c r="C262" s="29" t="s">
        <v>1223</v>
      </c>
      <c r="D262" s="46"/>
      <c r="F262" t="e">
        <f t="shared" si="9"/>
        <v>#N/A</v>
      </c>
      <c r="H262" s="47">
        <f t="shared" si="10"/>
        <v>0</v>
      </c>
      <c r="I262" s="47"/>
    </row>
    <row r="263" spans="1:9" x14ac:dyDescent="0.2">
      <c r="B263" t="str">
        <f>IF(OR(C263="",ISNUMBER(SEARCH("----",C263)), ISNUMBER(SEARCH("~*",C263))),"",MAX($B$1:B262)+1)</f>
        <v/>
      </c>
      <c r="C263" s="29"/>
      <c r="D263" s="50"/>
      <c r="F263" t="e">
        <f t="shared" si="9"/>
        <v>#N/A</v>
      </c>
      <c r="H263" s="47">
        <f t="shared" si="10"/>
        <v>0</v>
      </c>
      <c r="I263" s="47"/>
    </row>
    <row r="264" spans="1:9" x14ac:dyDescent="0.2">
      <c r="B264" t="str">
        <f>IF(OR(C264="",ISNUMBER(SEARCH("----",C264)), ISNUMBER(SEARCH("~*",C264))),"",MAX($B$1:B263)+1)</f>
        <v/>
      </c>
      <c r="C264" s="29" t="s">
        <v>774</v>
      </c>
      <c r="D264" s="50"/>
      <c r="F264" t="e">
        <f t="shared" si="9"/>
        <v>#N/A</v>
      </c>
      <c r="H264" s="47">
        <f t="shared" si="10"/>
        <v>0</v>
      </c>
      <c r="I264" s="47"/>
    </row>
    <row r="265" spans="1:9" x14ac:dyDescent="0.2">
      <c r="B265" t="str">
        <f>IF(OR(C265="",ISNUMBER(SEARCH("----",C265)), ISNUMBER(SEARCH("~*",C265))),"",MAX($B$1:B264)+1)</f>
        <v/>
      </c>
      <c r="C265" s="29" t="s">
        <v>775</v>
      </c>
      <c r="D265" s="50"/>
      <c r="F265" t="e">
        <f t="shared" si="9"/>
        <v>#N/A</v>
      </c>
      <c r="H265" s="47">
        <f t="shared" si="10"/>
        <v>0</v>
      </c>
      <c r="I265" s="47"/>
    </row>
    <row r="266" spans="1:9" x14ac:dyDescent="0.2">
      <c r="B266" t="str">
        <f>IF(OR(C266="",ISNUMBER(SEARCH("----",C266)), ISNUMBER(SEARCH("~*",C266))),"",MAX($B$1:B265)+1)</f>
        <v/>
      </c>
      <c r="C266" s="29"/>
      <c r="D266" s="50"/>
      <c r="F266" t="e">
        <f t="shared" si="9"/>
        <v>#N/A</v>
      </c>
      <c r="H266" s="47">
        <f t="shared" si="10"/>
        <v>0</v>
      </c>
      <c r="I266" s="47"/>
    </row>
    <row r="267" spans="1:9" x14ac:dyDescent="0.2">
      <c r="B267">
        <f>IF(OR(C267="",ISNUMBER(SEARCH("----",C267)), ISNUMBER(SEARCH("~*",C267))),"",MAX($B$1:B266)+1)</f>
        <v>162</v>
      </c>
      <c r="C267" s="29" t="s">
        <v>776</v>
      </c>
      <c r="D267" s="50"/>
      <c r="F267" t="e">
        <f t="shared" si="9"/>
        <v>#N/A</v>
      </c>
      <c r="H267" s="47">
        <f t="shared" si="10"/>
        <v>0</v>
      </c>
      <c r="I267" s="47"/>
    </row>
    <row r="268" spans="1:9" x14ac:dyDescent="0.2">
      <c r="B268">
        <f>IF(OR(C268="",ISNUMBER(SEARCH("----",C268)), ISNUMBER(SEARCH("~*",C268))),"",MAX($B$1:B267)+1)</f>
        <v>163</v>
      </c>
      <c r="C268" s="29" t="s">
        <v>777</v>
      </c>
      <c r="D268" s="50"/>
      <c r="F268" t="e">
        <f t="shared" si="9"/>
        <v>#N/A</v>
      </c>
      <c r="H268" s="47">
        <f t="shared" si="10"/>
        <v>0</v>
      </c>
      <c r="I268" s="47"/>
    </row>
    <row r="269" spans="1:9" x14ac:dyDescent="0.2">
      <c r="B269" t="str">
        <f>IF(OR(C269="",ISNUMBER(SEARCH("----",C269)), ISNUMBER(SEARCH("~*",C269))),"",MAX($B$1:B268)+1)</f>
        <v/>
      </c>
      <c r="C269" s="29"/>
      <c r="D269" s="46"/>
      <c r="F269" t="e">
        <f t="shared" si="9"/>
        <v>#N/A</v>
      </c>
      <c r="H269" s="47">
        <f t="shared" si="10"/>
        <v>0</v>
      </c>
      <c r="I269" s="47"/>
    </row>
    <row r="270" spans="1:9" x14ac:dyDescent="0.2">
      <c r="B270" t="str">
        <f>IF(OR(C270="",ISNUMBER(SEARCH("----",C270)), ISNUMBER(SEARCH("~*",C270))),"",MAX($B$1:B269)+1)</f>
        <v/>
      </c>
      <c r="C270" s="29" t="s">
        <v>778</v>
      </c>
      <c r="D270" s="46"/>
      <c r="F270" t="e">
        <f t="shared" si="9"/>
        <v>#N/A</v>
      </c>
      <c r="H270" s="47">
        <f t="shared" si="10"/>
        <v>0</v>
      </c>
      <c r="I270" s="47"/>
    </row>
    <row r="271" spans="1:9" x14ac:dyDescent="0.2">
      <c r="A271" s="11"/>
      <c r="B271" t="str">
        <f>IF(OR(C271="",ISNUMBER(SEARCH("----",C271)), ISNUMBER(SEARCH("~*",C271))),"",MAX($B$1:B270)+1)</f>
        <v/>
      </c>
      <c r="C271" s="29"/>
      <c r="D271" s="46"/>
      <c r="F271" t="e">
        <f t="shared" ref="F271:F334" si="11">VLOOKUP(E271,$S$7:$U$12,3,0)</f>
        <v>#N/A</v>
      </c>
      <c r="H271" s="47">
        <f t="shared" ref="H271:H334" si="12">A271</f>
        <v>0</v>
      </c>
      <c r="I271" s="47"/>
    </row>
    <row r="272" spans="1:9" x14ac:dyDescent="0.2">
      <c r="A272" s="11"/>
      <c r="B272" t="str">
        <f>IF(OR(C272="",ISNUMBER(SEARCH("----",C272)), ISNUMBER(SEARCH("~*",C272))),"",MAX($B$1:B271)+1)</f>
        <v/>
      </c>
      <c r="C272" s="29" t="s">
        <v>1220</v>
      </c>
      <c r="D272" s="46"/>
      <c r="F272" t="e">
        <f t="shared" si="11"/>
        <v>#N/A</v>
      </c>
      <c r="H272" s="47">
        <f t="shared" si="12"/>
        <v>0</v>
      </c>
      <c r="I272" s="47"/>
    </row>
    <row r="273" spans="1:9" x14ac:dyDescent="0.2">
      <c r="A273"/>
      <c r="B273" t="str">
        <f>IF(OR(C273="",ISNUMBER(SEARCH("----",C273)), ISNUMBER(SEARCH("~*",C273))),"",MAX($B$1:B272)+1)</f>
        <v/>
      </c>
      <c r="C273" s="51" t="s">
        <v>779</v>
      </c>
      <c r="D273" s="46"/>
      <c r="F273" t="e">
        <f t="shared" si="11"/>
        <v>#N/A</v>
      </c>
      <c r="H273" s="47">
        <f t="shared" si="12"/>
        <v>0</v>
      </c>
      <c r="I273" s="47"/>
    </row>
    <row r="274" spans="1:9" x14ac:dyDescent="0.2">
      <c r="A274"/>
      <c r="B274">
        <f>IF(OR(C274="",ISNUMBER(SEARCH("----",C274)), ISNUMBER(SEARCH("~*",C274))),"",MAX($B$1:B273)+1)</f>
        <v>164</v>
      </c>
      <c r="C274" s="51" t="s">
        <v>780</v>
      </c>
      <c r="D274" s="46"/>
      <c r="F274" t="e">
        <f t="shared" si="11"/>
        <v>#N/A</v>
      </c>
      <c r="H274" s="47">
        <f t="shared" si="12"/>
        <v>0</v>
      </c>
      <c r="I274" s="47"/>
    </row>
    <row r="275" spans="1:9" x14ac:dyDescent="0.2">
      <c r="A275"/>
      <c r="B275">
        <f>IF(OR(C275="",ISNUMBER(SEARCH("----",C275)), ISNUMBER(SEARCH("~*",C275))),"",MAX($B$1:B274)+1)</f>
        <v>165</v>
      </c>
      <c r="C275" s="51" t="s">
        <v>781</v>
      </c>
      <c r="D275" s="46"/>
      <c r="F275" t="e">
        <f t="shared" si="11"/>
        <v>#N/A</v>
      </c>
      <c r="H275" s="47">
        <f t="shared" si="12"/>
        <v>0</v>
      </c>
      <c r="I275" s="47"/>
    </row>
    <row r="276" spans="1:9" x14ac:dyDescent="0.2">
      <c r="A276"/>
      <c r="B276">
        <f>IF(OR(C276="",ISNUMBER(SEARCH("----",C276)), ISNUMBER(SEARCH("~*",C276))),"",MAX($B$1:B275)+1)</f>
        <v>166</v>
      </c>
      <c r="C276" s="51" t="s">
        <v>782</v>
      </c>
      <c r="D276" s="46"/>
      <c r="F276" t="e">
        <f t="shared" si="11"/>
        <v>#N/A</v>
      </c>
      <c r="H276" s="47">
        <f t="shared" si="12"/>
        <v>0</v>
      </c>
      <c r="I276" s="47"/>
    </row>
    <row r="277" spans="1:9" x14ac:dyDescent="0.2">
      <c r="A277" s="62">
        <v>0.74375000000000002</v>
      </c>
      <c r="B277">
        <f>IF(OR(C277="",ISNUMBER(SEARCH("----",C277)), ISNUMBER(SEARCH("~*",C277))),"",MAX($B$1:B276)+1)</f>
        <v>167</v>
      </c>
      <c r="C277" s="51" t="s">
        <v>783</v>
      </c>
      <c r="D277" s="46"/>
      <c r="E277" t="s">
        <v>608</v>
      </c>
      <c r="F277">
        <f t="shared" si="11"/>
        <v>2</v>
      </c>
      <c r="H277" s="47">
        <f t="shared" si="12"/>
        <v>0.74375000000000002</v>
      </c>
      <c r="I277" s="47"/>
    </row>
    <row r="278" spans="1:9" x14ac:dyDescent="0.2">
      <c r="A278"/>
      <c r="B278">
        <f>IF(OR(C278="",ISNUMBER(SEARCH("----",C278)), ISNUMBER(SEARCH("~*",C278))),"",MAX($B$1:B277)+1)</f>
        <v>168</v>
      </c>
      <c r="C278" s="51" t="s">
        <v>784</v>
      </c>
      <c r="D278" s="46"/>
      <c r="F278" t="e">
        <f t="shared" si="11"/>
        <v>#N/A</v>
      </c>
      <c r="H278" s="47">
        <f t="shared" si="12"/>
        <v>0</v>
      </c>
      <c r="I278" s="47"/>
    </row>
    <row r="279" spans="1:9" x14ac:dyDescent="0.2">
      <c r="A279"/>
      <c r="B279">
        <f>IF(OR(C279="",ISNUMBER(SEARCH("----",C279)), ISNUMBER(SEARCH("~*",C279))),"",MAX($B$1:B278)+1)</f>
        <v>169</v>
      </c>
      <c r="C279" s="51" t="s">
        <v>785</v>
      </c>
      <c r="D279" s="46"/>
      <c r="F279" t="e">
        <f t="shared" si="11"/>
        <v>#N/A</v>
      </c>
      <c r="H279" s="47">
        <f t="shared" si="12"/>
        <v>0</v>
      </c>
      <c r="I279" s="47"/>
    </row>
    <row r="280" spans="1:9" x14ac:dyDescent="0.2">
      <c r="A280"/>
      <c r="B280">
        <f>IF(OR(C280="",ISNUMBER(SEARCH("----",C280)), ISNUMBER(SEARCH("~*",C280))),"",MAX($B$1:B279)+1)</f>
        <v>170</v>
      </c>
      <c r="C280" s="51" t="s">
        <v>786</v>
      </c>
      <c r="D280" s="46"/>
      <c r="F280" t="e">
        <f t="shared" si="11"/>
        <v>#N/A</v>
      </c>
      <c r="H280" s="47">
        <f t="shared" si="12"/>
        <v>0</v>
      </c>
      <c r="I280" s="47"/>
    </row>
    <row r="281" spans="1:9" x14ac:dyDescent="0.2">
      <c r="A281"/>
      <c r="B281">
        <f>IF(OR(C281="",ISNUMBER(SEARCH("----",C281)), ISNUMBER(SEARCH("~*",C281))),"",MAX($B$1:B280)+1)</f>
        <v>171</v>
      </c>
      <c r="C281" s="51" t="s">
        <v>787</v>
      </c>
      <c r="D281" s="50"/>
      <c r="F281" t="e">
        <f t="shared" si="11"/>
        <v>#N/A</v>
      </c>
      <c r="H281" s="47">
        <f t="shared" si="12"/>
        <v>0</v>
      </c>
      <c r="I281" s="47"/>
    </row>
    <row r="282" spans="1:9" x14ac:dyDescent="0.2">
      <c r="A282"/>
      <c r="B282">
        <f>IF(OR(C282="",ISNUMBER(SEARCH("----",C282)), ISNUMBER(SEARCH("~*",C282))),"",MAX($B$1:B281)+1)</f>
        <v>172</v>
      </c>
      <c r="C282" s="51" t="s">
        <v>788</v>
      </c>
      <c r="D282" s="50"/>
      <c r="F282" t="e">
        <f t="shared" si="11"/>
        <v>#N/A</v>
      </c>
      <c r="H282" s="47">
        <f t="shared" si="12"/>
        <v>0</v>
      </c>
      <c r="I282" s="47"/>
    </row>
    <row r="283" spans="1:9" x14ac:dyDescent="0.2">
      <c r="A283"/>
      <c r="B283" t="str">
        <f>IF(OR(C283="",ISNUMBER(SEARCH("----",C283)), ISNUMBER(SEARCH("~*",C283))),"",MAX($B$1:B282)+1)</f>
        <v/>
      </c>
      <c r="C283" s="51" t="s">
        <v>789</v>
      </c>
      <c r="D283" s="50"/>
      <c r="F283" t="e">
        <f t="shared" si="11"/>
        <v>#N/A</v>
      </c>
      <c r="H283" s="47">
        <f t="shared" si="12"/>
        <v>0</v>
      </c>
      <c r="I283" s="47"/>
    </row>
    <row r="284" spans="1:9" x14ac:dyDescent="0.2">
      <c r="A284"/>
      <c r="B284">
        <f>IF(OR(C284="",ISNUMBER(SEARCH("----",C284)), ISNUMBER(SEARCH("~*",C284))),"",MAX($B$1:B283)+1)</f>
        <v>173</v>
      </c>
      <c r="C284" s="51" t="s">
        <v>790</v>
      </c>
      <c r="D284" s="50"/>
      <c r="F284" t="e">
        <f t="shared" si="11"/>
        <v>#N/A</v>
      </c>
      <c r="H284" s="47">
        <f t="shared" si="12"/>
        <v>0</v>
      </c>
      <c r="I284" s="47"/>
    </row>
    <row r="285" spans="1:9" x14ac:dyDescent="0.2">
      <c r="A285" s="11"/>
      <c r="B285">
        <f>IF(OR(C285="",ISNUMBER(SEARCH("----",C285)), ISNUMBER(SEARCH("~*",C285))),"",MAX($B$1:B284)+1)</f>
        <v>174</v>
      </c>
      <c r="C285" s="51" t="s">
        <v>791</v>
      </c>
      <c r="D285" s="50"/>
      <c r="F285" t="e">
        <f t="shared" si="11"/>
        <v>#N/A</v>
      </c>
      <c r="H285" s="47">
        <f t="shared" si="12"/>
        <v>0</v>
      </c>
      <c r="I285" s="47"/>
    </row>
    <row r="286" spans="1:9" x14ac:dyDescent="0.2">
      <c r="A286" s="62">
        <v>0.75763888888888886</v>
      </c>
      <c r="B286">
        <f>IF(OR(C286="",ISNUMBER(SEARCH("----",C286)), ISNUMBER(SEARCH("~*",C286))),"",MAX($B$1:B285)+1)</f>
        <v>175</v>
      </c>
      <c r="C286" s="51" t="s">
        <v>792</v>
      </c>
      <c r="D286" s="50"/>
      <c r="E286" t="s">
        <v>608</v>
      </c>
      <c r="F286">
        <f t="shared" si="11"/>
        <v>2</v>
      </c>
      <c r="H286" s="47">
        <f t="shared" si="12"/>
        <v>0.75763888888888886</v>
      </c>
      <c r="I286" s="47"/>
    </row>
    <row r="287" spans="1:9" x14ac:dyDescent="0.2">
      <c r="A287"/>
      <c r="B287">
        <f>IF(OR(C287="",ISNUMBER(SEARCH("----",C287)), ISNUMBER(SEARCH("~*",C287))),"",MAX($B$1:B286)+1)</f>
        <v>176</v>
      </c>
      <c r="C287" s="51" t="s">
        <v>793</v>
      </c>
      <c r="D287" s="46"/>
      <c r="F287" t="e">
        <f t="shared" si="11"/>
        <v>#N/A</v>
      </c>
      <c r="H287" s="47">
        <f t="shared" si="12"/>
        <v>0</v>
      </c>
      <c r="I287" s="47"/>
    </row>
    <row r="288" spans="1:9" x14ac:dyDescent="0.2">
      <c r="A288"/>
      <c r="B288" t="str">
        <f>IF(OR(C288="",ISNUMBER(SEARCH("----",C288)), ISNUMBER(SEARCH("~*",C288))),"",MAX($B$1:B287)+1)</f>
        <v/>
      </c>
      <c r="C288" s="65"/>
      <c r="D288" s="50"/>
      <c r="F288" t="e">
        <f t="shared" si="11"/>
        <v>#N/A</v>
      </c>
      <c r="H288" s="47">
        <f t="shared" si="12"/>
        <v>0</v>
      </c>
      <c r="I288" s="47"/>
    </row>
    <row r="289" spans="1:9" x14ac:dyDescent="0.2">
      <c r="A289"/>
      <c r="B289">
        <f>IF(OR(C289="",ISNUMBER(SEARCH("----",C289)), ISNUMBER(SEARCH("~*",C289))),"",MAX($B$1:B288)+1)</f>
        <v>177</v>
      </c>
      <c r="C289" s="29" t="s">
        <v>794</v>
      </c>
      <c r="D289" s="50"/>
      <c r="F289" t="e">
        <f t="shared" si="11"/>
        <v>#N/A</v>
      </c>
      <c r="H289" s="47">
        <f t="shared" si="12"/>
        <v>0</v>
      </c>
      <c r="I289" s="47"/>
    </row>
    <row r="290" spans="1:9" x14ac:dyDescent="0.2">
      <c r="A290"/>
      <c r="B290">
        <f>IF(OR(C290="",ISNUMBER(SEARCH("----",C290)), ISNUMBER(SEARCH("~*",C290))),"",MAX($B$1:B289)+1)</f>
        <v>178</v>
      </c>
      <c r="C290" s="29" t="s">
        <v>795</v>
      </c>
      <c r="D290" s="50"/>
      <c r="F290" t="e">
        <f t="shared" si="11"/>
        <v>#N/A</v>
      </c>
      <c r="H290" s="47">
        <f t="shared" si="12"/>
        <v>0</v>
      </c>
      <c r="I290" s="47"/>
    </row>
    <row r="291" spans="1:9" x14ac:dyDescent="0.2">
      <c r="A291"/>
      <c r="B291">
        <f>IF(OR(C291="",ISNUMBER(SEARCH("----",C291)), ISNUMBER(SEARCH("~*",C291))),"",MAX($B$1:B290)+1)</f>
        <v>179</v>
      </c>
      <c r="C291" s="29" t="s">
        <v>796</v>
      </c>
      <c r="D291" s="50"/>
      <c r="F291" t="e">
        <f t="shared" si="11"/>
        <v>#N/A</v>
      </c>
      <c r="H291" s="47">
        <f t="shared" si="12"/>
        <v>0</v>
      </c>
      <c r="I291" s="47"/>
    </row>
    <row r="292" spans="1:9" x14ac:dyDescent="0.2">
      <c r="A292"/>
      <c r="B292" t="str">
        <f>IF(OR(C292="",ISNUMBER(SEARCH("----",C292)), ISNUMBER(SEARCH("~*",C292))),"",MAX($B$1:B291)+1)</f>
        <v/>
      </c>
      <c r="C292" s="29"/>
      <c r="D292" s="50"/>
      <c r="F292" t="e">
        <f t="shared" si="11"/>
        <v>#N/A</v>
      </c>
      <c r="H292" s="47">
        <f t="shared" si="12"/>
        <v>0</v>
      </c>
      <c r="I292" s="47"/>
    </row>
    <row r="293" spans="1:9" x14ac:dyDescent="0.2">
      <c r="A293"/>
      <c r="B293" t="str">
        <f>IF(OR(C293="",ISNUMBER(SEARCH("----",C293)), ISNUMBER(SEARCH("~*",C293))),"",MAX($B$1:B292)+1)</f>
        <v/>
      </c>
      <c r="C293" s="29" t="s">
        <v>797</v>
      </c>
      <c r="D293" s="50"/>
      <c r="F293" t="e">
        <f t="shared" si="11"/>
        <v>#N/A</v>
      </c>
      <c r="H293" s="47">
        <f t="shared" si="12"/>
        <v>0</v>
      </c>
      <c r="I293" s="47"/>
    </row>
    <row r="294" spans="1:9" x14ac:dyDescent="0.2">
      <c r="A294" s="11"/>
      <c r="B294" t="str">
        <f>IF(OR(C294="",ISNUMBER(SEARCH("----",C294)), ISNUMBER(SEARCH("~*",C294))),"",MAX($B$1:B293)+1)</f>
        <v/>
      </c>
      <c r="C294" s="29"/>
      <c r="D294" s="50"/>
      <c r="F294" t="e">
        <f t="shared" si="11"/>
        <v>#N/A</v>
      </c>
      <c r="H294" s="47">
        <f t="shared" si="12"/>
        <v>0</v>
      </c>
      <c r="I294" s="47"/>
    </row>
    <row r="295" spans="1:9" x14ac:dyDescent="0.2">
      <c r="A295"/>
      <c r="B295" t="str">
        <f>IF(OR(C295="",ISNUMBER(SEARCH("----",C295)), ISNUMBER(SEARCH("~*",C295))),"",MAX($B$1:B294)+1)</f>
        <v/>
      </c>
      <c r="C295" s="29" t="s">
        <v>798</v>
      </c>
      <c r="D295" s="50"/>
      <c r="F295" t="e">
        <f t="shared" si="11"/>
        <v>#N/A</v>
      </c>
      <c r="H295" s="47">
        <f t="shared" si="12"/>
        <v>0</v>
      </c>
      <c r="I295" s="47"/>
    </row>
    <row r="296" spans="1:9" x14ac:dyDescent="0.2">
      <c r="A296" s="11"/>
      <c r="B296" t="str">
        <f>IF(OR(C296="",ISNUMBER(SEARCH("----",C296)), ISNUMBER(SEARCH("~*",C296))),"",MAX($B$1:B295)+1)</f>
        <v/>
      </c>
      <c r="C296" s="29"/>
      <c r="D296" s="50"/>
      <c r="F296" t="e">
        <f t="shared" si="11"/>
        <v>#N/A</v>
      </c>
      <c r="H296" s="47">
        <f t="shared" si="12"/>
        <v>0</v>
      </c>
      <c r="I296" s="47"/>
    </row>
    <row r="297" spans="1:9" x14ac:dyDescent="0.2">
      <c r="A297"/>
      <c r="B297" t="str">
        <f>IF(OR(C297="",ISNUMBER(SEARCH("----",C297)), ISNUMBER(SEARCH("~*",C297))),"",MAX($B$1:B296)+1)</f>
        <v/>
      </c>
      <c r="C297" s="29" t="s">
        <v>1221</v>
      </c>
      <c r="D297" s="50"/>
      <c r="F297" t="e">
        <f t="shared" si="11"/>
        <v>#N/A</v>
      </c>
      <c r="H297" s="47">
        <f t="shared" si="12"/>
        <v>0</v>
      </c>
      <c r="I297" s="47"/>
    </row>
    <row r="298" spans="1:9" x14ac:dyDescent="0.2">
      <c r="A298"/>
      <c r="B298">
        <f>IF(OR(C298="",ISNUMBER(SEARCH("----",C298)), ISNUMBER(SEARCH("~*",C298))),"",MAX($B$1:B297)+1)</f>
        <v>180</v>
      </c>
      <c r="C298" s="51" t="s">
        <v>799</v>
      </c>
      <c r="D298" s="50"/>
      <c r="F298" t="e">
        <f t="shared" si="11"/>
        <v>#N/A</v>
      </c>
      <c r="H298" s="47">
        <f t="shared" si="12"/>
        <v>0</v>
      </c>
      <c r="I298" s="47"/>
    </row>
    <row r="299" spans="1:9" x14ac:dyDescent="0.2">
      <c r="A299"/>
      <c r="B299" t="str">
        <f>IF(OR(C299="",ISNUMBER(SEARCH("----",C299)), ISNUMBER(SEARCH("~*",C299))),"",MAX($B$1:B298)+1)</f>
        <v/>
      </c>
      <c r="C299" s="51" t="s">
        <v>800</v>
      </c>
      <c r="D299" s="50"/>
      <c r="F299" t="e">
        <f t="shared" si="11"/>
        <v>#N/A</v>
      </c>
      <c r="H299" s="47">
        <f t="shared" si="12"/>
        <v>0</v>
      </c>
      <c r="I299" s="47"/>
    </row>
    <row r="300" spans="1:9" x14ac:dyDescent="0.2">
      <c r="A300" s="62">
        <v>0.7583333333333333</v>
      </c>
      <c r="B300">
        <f>IF(OR(C300="",ISNUMBER(SEARCH("----",C300)), ISNUMBER(SEARCH("~*",C300))),"",MAX($B$1:B299)+1)</f>
        <v>181</v>
      </c>
      <c r="C300" s="51" t="s">
        <v>801</v>
      </c>
      <c r="D300" s="50"/>
      <c r="E300" t="s">
        <v>608</v>
      </c>
      <c r="F300">
        <f t="shared" si="11"/>
        <v>2</v>
      </c>
      <c r="H300" s="47">
        <f t="shared" si="12"/>
        <v>0.7583333333333333</v>
      </c>
      <c r="I300" s="47"/>
    </row>
    <row r="301" spans="1:9" x14ac:dyDescent="0.2">
      <c r="B301" t="str">
        <f>IF(OR(C301="",ISNUMBER(SEARCH("----",C301)), ISNUMBER(SEARCH("~*",C301))),"",MAX($B$1:B300)+1)</f>
        <v/>
      </c>
      <c r="C301" s="29"/>
      <c r="D301" s="46"/>
      <c r="F301" t="e">
        <f t="shared" si="11"/>
        <v>#N/A</v>
      </c>
      <c r="H301" s="47">
        <f t="shared" si="12"/>
        <v>0</v>
      </c>
      <c r="I301" s="47"/>
    </row>
    <row r="302" spans="1:9" x14ac:dyDescent="0.2">
      <c r="B302" t="str">
        <f>IF(OR(C302="",ISNUMBER(SEARCH("----",C302)), ISNUMBER(SEARCH("~*",C302))),"",MAX($B$1:B301)+1)</f>
        <v/>
      </c>
      <c r="C302" s="29" t="s">
        <v>802</v>
      </c>
      <c r="D302" s="46"/>
      <c r="F302" t="e">
        <f t="shared" si="11"/>
        <v>#N/A</v>
      </c>
      <c r="H302" s="47">
        <f t="shared" si="12"/>
        <v>0</v>
      </c>
      <c r="I302" s="47"/>
    </row>
    <row r="303" spans="1:9" x14ac:dyDescent="0.2">
      <c r="B303" t="str">
        <f>IF(OR(C303="",ISNUMBER(SEARCH("----",C303)), ISNUMBER(SEARCH("~*",C303))),"",MAX($B$1:B302)+1)</f>
        <v/>
      </c>
      <c r="C303" s="29"/>
      <c r="D303" s="46"/>
      <c r="F303" t="e">
        <f t="shared" si="11"/>
        <v>#N/A</v>
      </c>
      <c r="H303" s="47">
        <f t="shared" si="12"/>
        <v>0</v>
      </c>
      <c r="I303" s="47"/>
    </row>
    <row r="304" spans="1:9" x14ac:dyDescent="0.2">
      <c r="A304" s="47">
        <v>0.76527777777777783</v>
      </c>
      <c r="B304">
        <f>IF(OR(C304="",ISNUMBER(SEARCH("----",C304)), ISNUMBER(SEARCH("~*",C304))),"",MAX($B$1:B303)+1)</f>
        <v>182</v>
      </c>
      <c r="C304" s="29" t="s">
        <v>803</v>
      </c>
      <c r="D304" s="46"/>
      <c r="E304" t="s">
        <v>608</v>
      </c>
      <c r="F304">
        <f t="shared" si="11"/>
        <v>2</v>
      </c>
      <c r="H304" s="47">
        <f t="shared" si="12"/>
        <v>0.76527777777777783</v>
      </c>
      <c r="I304" s="47"/>
    </row>
    <row r="305" spans="1:9" x14ac:dyDescent="0.2">
      <c r="B305" t="str">
        <f>IF(OR(C305="",ISNUMBER(SEARCH("----",C305)), ISNUMBER(SEARCH("~*",C305))),"",MAX($B$1:B304)+1)</f>
        <v/>
      </c>
      <c r="C305" s="29" t="s">
        <v>804</v>
      </c>
      <c r="D305" s="46"/>
      <c r="F305" t="e">
        <f t="shared" si="11"/>
        <v>#N/A</v>
      </c>
      <c r="H305" s="47">
        <f t="shared" si="12"/>
        <v>0</v>
      </c>
      <c r="I305" s="47"/>
    </row>
    <row r="306" spans="1:9" x14ac:dyDescent="0.2">
      <c r="B306">
        <f>IF(OR(C306="",ISNUMBER(SEARCH("----",C306)), ISNUMBER(SEARCH("~*",C306))),"",MAX($B$1:B305)+1)</f>
        <v>183</v>
      </c>
      <c r="C306" s="29" t="s">
        <v>805</v>
      </c>
      <c r="D306" s="46"/>
      <c r="F306" t="e">
        <f t="shared" si="11"/>
        <v>#N/A</v>
      </c>
      <c r="H306" s="47">
        <f t="shared" si="12"/>
        <v>0</v>
      </c>
      <c r="I306" s="47"/>
    </row>
    <row r="307" spans="1:9" x14ac:dyDescent="0.2">
      <c r="B307" t="str">
        <f>IF(OR(C307="",ISNUMBER(SEARCH("----",C307)), ISNUMBER(SEARCH("~*",C307))),"",MAX($B$1:B306)+1)</f>
        <v/>
      </c>
      <c r="C307" s="29"/>
      <c r="D307" s="46"/>
      <c r="F307" t="e">
        <f t="shared" si="11"/>
        <v>#N/A</v>
      </c>
      <c r="H307" s="47">
        <f t="shared" si="12"/>
        <v>0</v>
      </c>
      <c r="I307" s="47"/>
    </row>
    <row r="308" spans="1:9" x14ac:dyDescent="0.2">
      <c r="B308" t="str">
        <f>IF(OR(C308="",ISNUMBER(SEARCH("----",C308)), ISNUMBER(SEARCH("~*",C308))),"",MAX($B$1:B307)+1)</f>
        <v/>
      </c>
      <c r="C308" s="29" t="s">
        <v>1221</v>
      </c>
      <c r="D308" s="50"/>
      <c r="F308" t="e">
        <f t="shared" si="11"/>
        <v>#N/A</v>
      </c>
      <c r="H308" s="47">
        <f t="shared" si="12"/>
        <v>0</v>
      </c>
      <c r="I308" s="47"/>
    </row>
    <row r="309" spans="1:9" x14ac:dyDescent="0.2">
      <c r="B309" t="str">
        <f>IF(OR(C309="",ISNUMBER(SEARCH("----",C309)), ISNUMBER(SEARCH("~*",C309))),"",MAX($B$1:B308)+1)</f>
        <v/>
      </c>
      <c r="C309" s="51" t="s">
        <v>806</v>
      </c>
      <c r="D309" s="50"/>
      <c r="F309" t="e">
        <f t="shared" si="11"/>
        <v>#N/A</v>
      </c>
      <c r="H309" s="47">
        <f t="shared" si="12"/>
        <v>0</v>
      </c>
      <c r="I309" s="47"/>
    </row>
    <row r="310" spans="1:9" x14ac:dyDescent="0.2">
      <c r="B310">
        <f>IF(OR(C310="",ISNUMBER(SEARCH("----",C310)), ISNUMBER(SEARCH("~*",C310))),"",MAX($B$1:B309)+1)</f>
        <v>184</v>
      </c>
      <c r="C310" s="51" t="s">
        <v>807</v>
      </c>
      <c r="D310" s="50"/>
      <c r="F310" t="e">
        <f t="shared" si="11"/>
        <v>#N/A</v>
      </c>
      <c r="H310" s="47">
        <f t="shared" si="12"/>
        <v>0</v>
      </c>
      <c r="I310" s="47"/>
    </row>
    <row r="311" spans="1:9" x14ac:dyDescent="0.2">
      <c r="B311">
        <f>IF(OR(C311="",ISNUMBER(SEARCH("----",C311)), ISNUMBER(SEARCH("~*",C311))),"",MAX($B$1:B310)+1)</f>
        <v>185</v>
      </c>
      <c r="C311" s="51" t="s">
        <v>808</v>
      </c>
      <c r="D311" s="50"/>
      <c r="F311" t="e">
        <f t="shared" si="11"/>
        <v>#N/A</v>
      </c>
      <c r="H311" s="47">
        <f t="shared" si="12"/>
        <v>0</v>
      </c>
      <c r="I311" s="47"/>
    </row>
    <row r="312" spans="1:9" x14ac:dyDescent="0.2">
      <c r="B312">
        <f>IF(OR(C312="",ISNUMBER(SEARCH("----",C312)), ISNUMBER(SEARCH("~*",C312))),"",MAX($B$1:B311)+1)</f>
        <v>186</v>
      </c>
      <c r="C312" s="51" t="s">
        <v>809</v>
      </c>
      <c r="D312" s="50"/>
      <c r="F312" t="e">
        <f t="shared" si="11"/>
        <v>#N/A</v>
      </c>
      <c r="H312" s="47">
        <f t="shared" si="12"/>
        <v>0</v>
      </c>
      <c r="I312" s="47"/>
    </row>
    <row r="313" spans="1:9" x14ac:dyDescent="0.2">
      <c r="A313" s="52"/>
      <c r="B313">
        <f>IF(OR(C313="",ISNUMBER(SEARCH("----",C313)), ISNUMBER(SEARCH("~*",C313))),"",MAX($B$1:B312)+1)</f>
        <v>187</v>
      </c>
      <c r="C313" s="51" t="s">
        <v>810</v>
      </c>
      <c r="D313" s="50"/>
      <c r="F313" t="e">
        <f t="shared" si="11"/>
        <v>#N/A</v>
      </c>
      <c r="H313" s="47">
        <f t="shared" si="12"/>
        <v>0</v>
      </c>
      <c r="I313" s="47"/>
    </row>
    <row r="314" spans="1:9" x14ac:dyDescent="0.2">
      <c r="B314" t="str">
        <f>IF(OR(C314="",ISNUMBER(SEARCH("----",C314)), ISNUMBER(SEARCH("~*",C314))),"",MAX($B$1:B313)+1)</f>
        <v/>
      </c>
      <c r="C314" s="51" t="s">
        <v>811</v>
      </c>
      <c r="D314" s="50"/>
      <c r="F314" t="e">
        <f t="shared" si="11"/>
        <v>#N/A</v>
      </c>
      <c r="H314" s="47">
        <f t="shared" si="12"/>
        <v>0</v>
      </c>
      <c r="I314" s="47"/>
    </row>
    <row r="315" spans="1:9" x14ac:dyDescent="0.2">
      <c r="B315">
        <f>IF(OR(C315="",ISNUMBER(SEARCH("----",C315)), ISNUMBER(SEARCH("~*",C315))),"",MAX($B$1:B314)+1)</f>
        <v>188</v>
      </c>
      <c r="C315" s="51" t="s">
        <v>812</v>
      </c>
      <c r="D315" s="50"/>
      <c r="F315" t="e">
        <f t="shared" si="11"/>
        <v>#N/A</v>
      </c>
      <c r="H315" s="47">
        <f t="shared" si="12"/>
        <v>0</v>
      </c>
      <c r="I315" s="47"/>
    </row>
    <row r="316" spans="1:9" ht="30" x14ac:dyDescent="0.2">
      <c r="A316"/>
      <c r="B316">
        <f>IF(OR(C316="",ISNUMBER(SEARCH("----",C316)), ISNUMBER(SEARCH("~*",C316))),"",MAX($B$1:B315)+1)</f>
        <v>189</v>
      </c>
      <c r="C316" s="51" t="s">
        <v>813</v>
      </c>
      <c r="D316" s="46"/>
      <c r="F316" t="e">
        <f t="shared" si="11"/>
        <v>#N/A</v>
      </c>
      <c r="H316" s="47">
        <f t="shared" si="12"/>
        <v>0</v>
      </c>
      <c r="I316" s="47"/>
    </row>
    <row r="317" spans="1:9" x14ac:dyDescent="0.2">
      <c r="A317"/>
      <c r="B317" t="str">
        <f>IF(OR(C317="",ISNUMBER(SEARCH("----",C317)), ISNUMBER(SEARCH("~*",C317))),"",MAX($B$1:B316)+1)</f>
        <v/>
      </c>
      <c r="C317" s="51" t="s">
        <v>814</v>
      </c>
      <c r="D317" s="46"/>
      <c r="F317" t="e">
        <f t="shared" si="11"/>
        <v>#N/A</v>
      </c>
      <c r="H317" s="47">
        <f t="shared" si="12"/>
        <v>0</v>
      </c>
      <c r="I317" s="47"/>
    </row>
    <row r="318" spans="1:9" x14ac:dyDescent="0.2">
      <c r="A318" s="11"/>
      <c r="B318">
        <f>IF(OR(C318="",ISNUMBER(SEARCH("----",C318)), ISNUMBER(SEARCH("~*",C318))),"",MAX($B$1:B317)+1)</f>
        <v>190</v>
      </c>
      <c r="C318" s="51" t="s">
        <v>815</v>
      </c>
      <c r="D318" s="46"/>
      <c r="F318" t="e">
        <f t="shared" si="11"/>
        <v>#N/A</v>
      </c>
      <c r="H318" s="47">
        <f t="shared" si="12"/>
        <v>0</v>
      </c>
      <c r="I318" s="47"/>
    </row>
    <row r="319" spans="1:9" x14ac:dyDescent="0.2">
      <c r="A319"/>
      <c r="B319" t="str">
        <f>IF(OR(C319="",ISNUMBER(SEARCH("----",C319)), ISNUMBER(SEARCH("~*",C319))),"",MAX($B$1:B318)+1)</f>
        <v/>
      </c>
      <c r="C319" s="29"/>
      <c r="D319" s="46"/>
      <c r="F319" t="e">
        <f t="shared" si="11"/>
        <v>#N/A</v>
      </c>
      <c r="H319" s="47">
        <f t="shared" si="12"/>
        <v>0</v>
      </c>
      <c r="I319" s="47"/>
    </row>
    <row r="320" spans="1:9" x14ac:dyDescent="0.2">
      <c r="A320"/>
      <c r="B320" t="str">
        <f>IF(OR(C320="",ISNUMBER(SEARCH("----",C320)), ISNUMBER(SEARCH("~*",C320))),"",MAX($B$1:B319)+1)</f>
        <v/>
      </c>
      <c r="C320" s="29" t="s">
        <v>816</v>
      </c>
      <c r="D320" s="46"/>
      <c r="F320" t="e">
        <f t="shared" si="11"/>
        <v>#N/A</v>
      </c>
      <c r="H320" s="47">
        <f t="shared" si="12"/>
        <v>0</v>
      </c>
      <c r="I320" s="47"/>
    </row>
    <row r="321" spans="1:9" x14ac:dyDescent="0.2">
      <c r="A321"/>
      <c r="B321" t="str">
        <f>IF(OR(C321="",ISNUMBER(SEARCH("----",C321)), ISNUMBER(SEARCH("~*",C321))),"",MAX($B$1:B320)+1)</f>
        <v/>
      </c>
      <c r="C321" s="29"/>
      <c r="D321" s="46"/>
      <c r="F321" t="e">
        <f t="shared" si="11"/>
        <v>#N/A</v>
      </c>
      <c r="H321" s="47">
        <f t="shared" si="12"/>
        <v>0</v>
      </c>
      <c r="I321" s="47"/>
    </row>
    <row r="322" spans="1:9" x14ac:dyDescent="0.2">
      <c r="A322"/>
      <c r="B322">
        <f>IF(OR(C322="",ISNUMBER(SEARCH("----",C322)), ISNUMBER(SEARCH("~*",C322))),"",MAX($B$1:B321)+1)</f>
        <v>191</v>
      </c>
      <c r="C322" s="29" t="s">
        <v>817</v>
      </c>
      <c r="D322" s="46"/>
      <c r="F322" t="e">
        <f t="shared" si="11"/>
        <v>#N/A</v>
      </c>
      <c r="H322" s="47">
        <f t="shared" si="12"/>
        <v>0</v>
      </c>
      <c r="I322" s="47"/>
    </row>
    <row r="323" spans="1:9" x14ac:dyDescent="0.2">
      <c r="A323"/>
      <c r="B323" t="str">
        <f>IF(OR(C323="",ISNUMBER(SEARCH("----",C323)), ISNUMBER(SEARCH("~*",C323))),"",MAX($B$1:B322)+1)</f>
        <v/>
      </c>
      <c r="C323" s="29" t="s">
        <v>818</v>
      </c>
      <c r="D323" s="50"/>
      <c r="F323" t="e">
        <f t="shared" si="11"/>
        <v>#N/A</v>
      </c>
      <c r="H323" s="47">
        <f t="shared" si="12"/>
        <v>0</v>
      </c>
      <c r="I323" s="47"/>
    </row>
    <row r="324" spans="1:9" x14ac:dyDescent="0.2">
      <c r="A324"/>
      <c r="B324" t="str">
        <f>IF(OR(C324="",ISNUMBER(SEARCH("----",C324)), ISNUMBER(SEARCH("~*",C324))),"",MAX($B$1:B323)+1)</f>
        <v/>
      </c>
      <c r="C324" s="29"/>
      <c r="D324" s="50"/>
      <c r="F324" t="e">
        <f t="shared" si="11"/>
        <v>#N/A</v>
      </c>
      <c r="H324" s="47">
        <f t="shared" si="12"/>
        <v>0</v>
      </c>
      <c r="I324" s="47"/>
    </row>
    <row r="325" spans="1:9" x14ac:dyDescent="0.2">
      <c r="A325"/>
      <c r="B325" t="str">
        <f>IF(OR(C325="",ISNUMBER(SEARCH("----",C325)), ISNUMBER(SEARCH("~*",C325))),"",MAX($B$1:B324)+1)</f>
        <v/>
      </c>
      <c r="C325" s="29" t="s">
        <v>1221</v>
      </c>
      <c r="D325" s="50"/>
      <c r="F325" t="e">
        <f t="shared" si="11"/>
        <v>#N/A</v>
      </c>
      <c r="H325" s="47">
        <f t="shared" si="12"/>
        <v>0</v>
      </c>
      <c r="I325" s="47"/>
    </row>
    <row r="326" spans="1:9" x14ac:dyDescent="0.2">
      <c r="A326"/>
      <c r="B326" t="str">
        <f>IF(OR(C326="",ISNUMBER(SEARCH("----",C326)), ISNUMBER(SEARCH("~*",C326))),"",MAX($B$1:B325)+1)</f>
        <v/>
      </c>
      <c r="C326" s="51" t="s">
        <v>819</v>
      </c>
      <c r="D326" s="50"/>
      <c r="F326" t="e">
        <f t="shared" si="11"/>
        <v>#N/A</v>
      </c>
      <c r="H326" s="47">
        <f t="shared" si="12"/>
        <v>0</v>
      </c>
      <c r="I326" s="47"/>
    </row>
    <row r="327" spans="1:9" x14ac:dyDescent="0.2">
      <c r="A327"/>
      <c r="B327">
        <f>IF(OR(C327="",ISNUMBER(SEARCH("----",C327)), ISNUMBER(SEARCH("~*",C327))),"",MAX($B$1:B326)+1)</f>
        <v>192</v>
      </c>
      <c r="C327" s="51" t="s">
        <v>820</v>
      </c>
      <c r="D327" s="50"/>
      <c r="F327" t="e">
        <f t="shared" si="11"/>
        <v>#N/A</v>
      </c>
      <c r="H327" s="47">
        <f t="shared" si="12"/>
        <v>0</v>
      </c>
      <c r="I327" s="47"/>
    </row>
    <row r="328" spans="1:9" x14ac:dyDescent="0.2">
      <c r="A328"/>
      <c r="B328" t="str">
        <f>IF(OR(C328="",ISNUMBER(SEARCH("----",C328)), ISNUMBER(SEARCH("~*",C328))),"",MAX($B$1:B327)+1)</f>
        <v/>
      </c>
      <c r="C328" s="51" t="s">
        <v>821</v>
      </c>
      <c r="D328" s="50"/>
      <c r="F328" t="e">
        <f t="shared" si="11"/>
        <v>#N/A</v>
      </c>
      <c r="H328" s="47">
        <f t="shared" si="12"/>
        <v>0</v>
      </c>
      <c r="I328" s="47"/>
    </row>
    <row r="329" spans="1:9" x14ac:dyDescent="0.2">
      <c r="A329"/>
      <c r="B329">
        <f>IF(OR(C329="",ISNUMBER(SEARCH("----",C329)), ISNUMBER(SEARCH("~*",C329))),"",MAX($B$1:B328)+1)</f>
        <v>193</v>
      </c>
      <c r="C329" s="51" t="s">
        <v>822</v>
      </c>
      <c r="D329" s="50"/>
      <c r="F329" t="e">
        <f t="shared" si="11"/>
        <v>#N/A</v>
      </c>
      <c r="H329" s="47">
        <f t="shared" si="12"/>
        <v>0</v>
      </c>
      <c r="I329" s="47"/>
    </row>
    <row r="330" spans="1:9" x14ac:dyDescent="0.2">
      <c r="A330" s="11">
        <v>0.8256944444444444</v>
      </c>
      <c r="B330">
        <f>IF(OR(C330="",ISNUMBER(SEARCH("----",C330)), ISNUMBER(SEARCH("~*",C330))),"",MAX($B$1:B329)+1)</f>
        <v>194</v>
      </c>
      <c r="C330" s="51" t="s">
        <v>823</v>
      </c>
      <c r="D330" s="50"/>
      <c r="E330" t="s">
        <v>608</v>
      </c>
      <c r="F330">
        <f t="shared" si="11"/>
        <v>2</v>
      </c>
      <c r="H330" s="47">
        <f t="shared" si="12"/>
        <v>0.8256944444444444</v>
      </c>
      <c r="I330" s="47"/>
    </row>
    <row r="331" spans="1:9" x14ac:dyDescent="0.2">
      <c r="A331" s="44"/>
      <c r="B331" t="str">
        <f>IF(OR(C331="",ISNUMBER(SEARCH("----",C331)), ISNUMBER(SEARCH("~*",C331))),"",MAX($B$1:B330)+1)</f>
        <v/>
      </c>
      <c r="C331" s="29"/>
      <c r="D331" s="50"/>
      <c r="F331" t="e">
        <f t="shared" si="11"/>
        <v>#N/A</v>
      </c>
      <c r="H331" s="47">
        <f t="shared" si="12"/>
        <v>0</v>
      </c>
      <c r="I331" s="47"/>
    </row>
    <row r="332" spans="1:9" x14ac:dyDescent="0.2">
      <c r="A332"/>
      <c r="B332" t="str">
        <f>IF(OR(C332="",ISNUMBER(SEARCH("----",C332)), ISNUMBER(SEARCH("~*",C332))),"",MAX($B$1:B331)+1)</f>
        <v/>
      </c>
      <c r="C332" s="29" t="s">
        <v>1205</v>
      </c>
      <c r="D332" s="50"/>
      <c r="F332" t="e">
        <f t="shared" si="11"/>
        <v>#N/A</v>
      </c>
      <c r="H332" s="47">
        <f t="shared" si="12"/>
        <v>0</v>
      </c>
      <c r="I332" s="47"/>
    </row>
    <row r="333" spans="1:9" x14ac:dyDescent="0.2">
      <c r="A333"/>
      <c r="B333">
        <f>IF(OR(C333="",ISNUMBER(SEARCH("----",C333)), ISNUMBER(SEARCH("~*",C333))),"",MAX($B$1:B332)+1)</f>
        <v>195</v>
      </c>
      <c r="C333" s="29" t="s">
        <v>825</v>
      </c>
      <c r="D333" s="50"/>
      <c r="F333" t="e">
        <f t="shared" si="11"/>
        <v>#N/A</v>
      </c>
      <c r="H333" s="47">
        <f t="shared" si="12"/>
        <v>0</v>
      </c>
      <c r="I333" s="47"/>
    </row>
    <row r="334" spans="1:9" x14ac:dyDescent="0.2">
      <c r="A334"/>
      <c r="B334" t="str">
        <f>IF(OR(C334="",ISNUMBER(SEARCH("----",C334)), ISNUMBER(SEARCH("~*",C334))),"",MAX($B$1:B333)+1)</f>
        <v/>
      </c>
      <c r="C334" s="29"/>
      <c r="D334" s="50"/>
      <c r="F334" t="e">
        <f t="shared" si="11"/>
        <v>#N/A</v>
      </c>
      <c r="H334" s="47">
        <f t="shared" si="12"/>
        <v>0</v>
      </c>
      <c r="I334" s="47"/>
    </row>
    <row r="335" spans="1:9" x14ac:dyDescent="0.2">
      <c r="A335" s="53"/>
      <c r="B335" t="str">
        <f>IF(OR(C335="",ISNUMBER(SEARCH("----",C335)), ISNUMBER(SEARCH("~*",C335))),"",MAX($B$1:B334)+1)</f>
        <v/>
      </c>
      <c r="C335" s="29" t="s">
        <v>826</v>
      </c>
      <c r="D335" s="50"/>
      <c r="F335" t="e">
        <f t="shared" ref="F335:F398" si="13">VLOOKUP(E335,$S$7:$U$12,3,0)</f>
        <v>#N/A</v>
      </c>
      <c r="H335" s="47">
        <f t="shared" ref="H335:H398" si="14">A335</f>
        <v>0</v>
      </c>
      <c r="I335" s="47"/>
    </row>
    <row r="336" spans="1:9" x14ac:dyDescent="0.2">
      <c r="A336" s="44"/>
      <c r="B336" t="str">
        <f>IF(OR(C336="",ISNUMBER(SEARCH("----",C336)), ISNUMBER(SEARCH("~*",C336))),"",MAX($B$1:B335)+1)</f>
        <v/>
      </c>
      <c r="C336" s="29"/>
      <c r="D336" s="50"/>
      <c r="F336" t="e">
        <f t="shared" si="13"/>
        <v>#N/A</v>
      </c>
      <c r="H336" s="47">
        <f t="shared" si="14"/>
        <v>0</v>
      </c>
      <c r="I336" s="47"/>
    </row>
    <row r="337" spans="1:9" x14ac:dyDescent="0.2">
      <c r="A337"/>
      <c r="B337" t="str">
        <f>IF(OR(C337="",ISNUMBER(SEARCH("----",C337)), ISNUMBER(SEARCH("~*",C337))),"",MAX($B$1:B336)+1)</f>
        <v/>
      </c>
      <c r="C337" s="29" t="s">
        <v>827</v>
      </c>
      <c r="D337" s="50"/>
      <c r="F337" t="e">
        <f t="shared" si="13"/>
        <v>#N/A</v>
      </c>
      <c r="H337" s="47">
        <f t="shared" si="14"/>
        <v>0</v>
      </c>
      <c r="I337" s="47"/>
    </row>
    <row r="338" spans="1:9" x14ac:dyDescent="0.2">
      <c r="A338"/>
      <c r="B338" t="str">
        <f>IF(OR(C338="",ISNUMBER(SEARCH("----",C338)), ISNUMBER(SEARCH("~*",C338))),"",MAX($B$1:B337)+1)</f>
        <v/>
      </c>
      <c r="C338" s="29"/>
      <c r="D338" s="50"/>
      <c r="F338" t="e">
        <f t="shared" si="13"/>
        <v>#N/A</v>
      </c>
      <c r="H338" s="47">
        <f t="shared" si="14"/>
        <v>0</v>
      </c>
      <c r="I338" s="47"/>
    </row>
    <row r="339" spans="1:9" x14ac:dyDescent="0.2">
      <c r="A339"/>
      <c r="B339" t="str">
        <f>IF(OR(C339="",ISNUMBER(SEARCH("----",C339)), ISNUMBER(SEARCH("~*",C339))),"",MAX($B$1:B338)+1)</f>
        <v/>
      </c>
      <c r="C339" s="29" t="s">
        <v>828</v>
      </c>
      <c r="D339" s="46"/>
      <c r="F339" t="e">
        <f t="shared" si="13"/>
        <v>#N/A</v>
      </c>
      <c r="H339" s="47">
        <f t="shared" si="14"/>
        <v>0</v>
      </c>
      <c r="I339" s="47"/>
    </row>
    <row r="340" spans="1:9" x14ac:dyDescent="0.2">
      <c r="A340" s="44"/>
      <c r="B340" t="str">
        <f>IF(OR(C340="",ISNUMBER(SEARCH("----",C340)), ISNUMBER(SEARCH("~*",C340))),"",MAX($B$1:B339)+1)</f>
        <v/>
      </c>
      <c r="C340" s="29"/>
      <c r="D340" s="46"/>
      <c r="F340" t="e">
        <f t="shared" si="13"/>
        <v>#N/A</v>
      </c>
      <c r="H340" s="47">
        <f t="shared" si="14"/>
        <v>0</v>
      </c>
      <c r="I340" s="47"/>
    </row>
    <row r="341" spans="1:9" x14ac:dyDescent="0.2">
      <c r="A341"/>
      <c r="B341" t="str">
        <f>IF(OR(C341="",ISNUMBER(SEARCH("----",C341)), ISNUMBER(SEARCH("~*",C341))),"",MAX($B$1:B340)+1)</f>
        <v/>
      </c>
      <c r="C341" s="29" t="s">
        <v>1220</v>
      </c>
      <c r="D341" s="46"/>
      <c r="F341" t="e">
        <f t="shared" si="13"/>
        <v>#N/A</v>
      </c>
      <c r="H341" s="47">
        <f t="shared" si="14"/>
        <v>0</v>
      </c>
      <c r="I341" s="47"/>
    </row>
    <row r="342" spans="1:9" x14ac:dyDescent="0.2">
      <c r="A342" s="44"/>
      <c r="B342" t="str">
        <f>IF(OR(C342="",ISNUMBER(SEARCH("----",C342)), ISNUMBER(SEARCH("~*",C342))),"",MAX($B$1:B341)+1)</f>
        <v/>
      </c>
      <c r="C342" s="51" t="s">
        <v>829</v>
      </c>
      <c r="D342" s="46"/>
      <c r="F342" t="e">
        <f t="shared" si="13"/>
        <v>#N/A</v>
      </c>
      <c r="H342" s="47">
        <f t="shared" si="14"/>
        <v>0</v>
      </c>
      <c r="I342" s="47"/>
    </row>
    <row r="343" spans="1:9" x14ac:dyDescent="0.2">
      <c r="A343"/>
      <c r="B343">
        <f>IF(OR(C343="",ISNUMBER(SEARCH("----",C343)), ISNUMBER(SEARCH("~*",C343))),"",MAX($B$1:B342)+1)</f>
        <v>196</v>
      </c>
      <c r="C343" s="51" t="s">
        <v>830</v>
      </c>
      <c r="D343" s="46"/>
      <c r="F343" t="e">
        <f t="shared" si="13"/>
        <v>#N/A</v>
      </c>
      <c r="H343" s="47">
        <f t="shared" si="14"/>
        <v>0</v>
      </c>
      <c r="I343" s="47"/>
    </row>
    <row r="344" spans="1:9" x14ac:dyDescent="0.2">
      <c r="A344"/>
      <c r="B344" t="str">
        <f>IF(OR(C344="",ISNUMBER(SEARCH("----",C344)), ISNUMBER(SEARCH("~*",C344))),"",MAX($B$1:B343)+1)</f>
        <v/>
      </c>
      <c r="C344" s="51" t="s">
        <v>831</v>
      </c>
      <c r="D344" s="46"/>
      <c r="F344" t="e">
        <f t="shared" si="13"/>
        <v>#N/A</v>
      </c>
      <c r="H344" s="47">
        <f t="shared" si="14"/>
        <v>0</v>
      </c>
      <c r="I344" s="47"/>
    </row>
    <row r="345" spans="1:9" x14ac:dyDescent="0.2">
      <c r="B345" t="str">
        <f>IF(OR(C345="",ISNUMBER(SEARCH("----",C345)), ISNUMBER(SEARCH("~*",C345))),"",MAX($B$1:B344)+1)</f>
        <v/>
      </c>
      <c r="C345" s="29"/>
      <c r="D345" s="46"/>
      <c r="F345" t="e">
        <f t="shared" si="13"/>
        <v>#N/A</v>
      </c>
      <c r="H345" s="47">
        <f t="shared" si="14"/>
        <v>0</v>
      </c>
      <c r="I345" s="47"/>
    </row>
    <row r="346" spans="1:9" x14ac:dyDescent="0.2">
      <c r="B346" t="str">
        <f>IF(OR(C346="",ISNUMBER(SEARCH("----",C346)), ISNUMBER(SEARCH("~*",C346))),"",MAX($B$1:B345)+1)</f>
        <v/>
      </c>
      <c r="C346" s="29" t="s">
        <v>832</v>
      </c>
      <c r="D346" s="46"/>
      <c r="F346" t="e">
        <f t="shared" si="13"/>
        <v>#N/A</v>
      </c>
      <c r="H346" s="47">
        <f t="shared" si="14"/>
        <v>0</v>
      </c>
      <c r="I346" s="47"/>
    </row>
    <row r="347" spans="1:9" x14ac:dyDescent="0.2">
      <c r="B347" t="str">
        <f>IF(OR(C347="",ISNUMBER(SEARCH("----",C347)), ISNUMBER(SEARCH("~*",C347))),"",MAX($B$1:B346)+1)</f>
        <v/>
      </c>
      <c r="C347" s="29"/>
      <c r="D347" s="50"/>
      <c r="F347" t="e">
        <f t="shared" si="13"/>
        <v>#N/A</v>
      </c>
      <c r="H347" s="47">
        <f t="shared" si="14"/>
        <v>0</v>
      </c>
      <c r="I347" s="47"/>
    </row>
    <row r="348" spans="1:9" x14ac:dyDescent="0.2">
      <c r="B348" t="str">
        <f>IF(OR(C348="",ISNUMBER(SEARCH("----",C348)), ISNUMBER(SEARCH("~*",C348))),"",MAX($B$1:B347)+1)</f>
        <v/>
      </c>
      <c r="C348" s="29" t="s">
        <v>833</v>
      </c>
      <c r="D348" s="50"/>
      <c r="F348" t="e">
        <f t="shared" si="13"/>
        <v>#N/A</v>
      </c>
      <c r="H348" s="47">
        <f t="shared" si="14"/>
        <v>0</v>
      </c>
      <c r="I348" s="47"/>
    </row>
    <row r="349" spans="1:9" x14ac:dyDescent="0.2">
      <c r="B349" t="str">
        <f>IF(OR(C349="",ISNUMBER(SEARCH("----",C349)), ISNUMBER(SEARCH("~*",C349))),"",MAX($B$1:B348)+1)</f>
        <v/>
      </c>
      <c r="C349" s="29"/>
      <c r="D349" s="50"/>
      <c r="F349" t="e">
        <f t="shared" si="13"/>
        <v>#N/A</v>
      </c>
      <c r="H349" s="47">
        <f t="shared" si="14"/>
        <v>0</v>
      </c>
      <c r="I349" s="47"/>
    </row>
    <row r="350" spans="1:9" x14ac:dyDescent="0.2">
      <c r="B350" t="str">
        <f>IF(OR(C350="",ISNUMBER(SEARCH("----",C350)), ISNUMBER(SEARCH("~*",C350))),"",MAX($B$1:B349)+1)</f>
        <v/>
      </c>
      <c r="C350" s="29" t="s">
        <v>654</v>
      </c>
      <c r="D350" s="50"/>
      <c r="F350" t="e">
        <f t="shared" si="13"/>
        <v>#N/A</v>
      </c>
      <c r="H350" s="47">
        <f t="shared" si="14"/>
        <v>0</v>
      </c>
      <c r="I350" s="47"/>
    </row>
    <row r="351" spans="1:9" x14ac:dyDescent="0.2">
      <c r="B351" t="str">
        <f>IF(OR(C351="",ISNUMBER(SEARCH("----",C351)), ISNUMBER(SEARCH("~*",C351))),"",MAX($B$1:B350)+1)</f>
        <v/>
      </c>
      <c r="C351" s="51" t="s">
        <v>834</v>
      </c>
      <c r="D351" s="50"/>
      <c r="F351" t="e">
        <f t="shared" si="13"/>
        <v>#N/A</v>
      </c>
      <c r="H351" s="47">
        <f t="shared" si="14"/>
        <v>0</v>
      </c>
      <c r="I351" s="47"/>
    </row>
    <row r="352" spans="1:9" x14ac:dyDescent="0.2">
      <c r="B352">
        <f>IF(OR(C352="",ISNUMBER(SEARCH("----",C352)), ISNUMBER(SEARCH("~*",C352))),"",MAX($B$1:B351)+1)</f>
        <v>197</v>
      </c>
      <c r="C352" s="51" t="s">
        <v>835</v>
      </c>
      <c r="D352" s="50"/>
      <c r="F352" t="e">
        <f t="shared" si="13"/>
        <v>#N/A</v>
      </c>
      <c r="H352" s="47">
        <f t="shared" si="14"/>
        <v>0</v>
      </c>
      <c r="I352" s="47"/>
    </row>
    <row r="353" spans="1:9" x14ac:dyDescent="0.2">
      <c r="B353">
        <f>IF(OR(C353="",ISNUMBER(SEARCH("----",C353)), ISNUMBER(SEARCH("~*",C353))),"",MAX($B$1:B352)+1)</f>
        <v>198</v>
      </c>
      <c r="C353" s="51" t="s">
        <v>836</v>
      </c>
      <c r="D353" s="50"/>
      <c r="F353" t="e">
        <f t="shared" si="13"/>
        <v>#N/A</v>
      </c>
      <c r="H353" s="47">
        <f t="shared" si="14"/>
        <v>0</v>
      </c>
      <c r="I353" s="47"/>
    </row>
    <row r="354" spans="1:9" x14ac:dyDescent="0.2">
      <c r="A354" s="52"/>
      <c r="B354">
        <f>IF(OR(C354="",ISNUMBER(SEARCH("----",C354)), ISNUMBER(SEARCH("~*",C354))),"",MAX($B$1:B353)+1)</f>
        <v>199</v>
      </c>
      <c r="C354" s="51" t="s">
        <v>837</v>
      </c>
      <c r="D354" s="50"/>
      <c r="F354" t="e">
        <f t="shared" si="13"/>
        <v>#N/A</v>
      </c>
      <c r="H354" s="47">
        <f t="shared" si="14"/>
        <v>0</v>
      </c>
      <c r="I354" s="47"/>
    </row>
    <row r="355" spans="1:9" x14ac:dyDescent="0.2">
      <c r="B355">
        <f>IF(OR(C355="",ISNUMBER(SEARCH("----",C355)), ISNUMBER(SEARCH("~*",C355))),"",MAX($B$1:B354)+1)</f>
        <v>200</v>
      </c>
      <c r="C355" s="51" t="s">
        <v>838</v>
      </c>
      <c r="D355" s="50"/>
      <c r="F355" t="e">
        <f t="shared" si="13"/>
        <v>#N/A</v>
      </c>
      <c r="H355" s="47">
        <f t="shared" si="14"/>
        <v>0</v>
      </c>
      <c r="I355" s="47"/>
    </row>
    <row r="356" spans="1:9" x14ac:dyDescent="0.2">
      <c r="B356" t="str">
        <f>IF(OR(C356="",ISNUMBER(SEARCH("----",C356)), ISNUMBER(SEARCH("~*",C356))),"",MAX($B$1:B355)+1)</f>
        <v/>
      </c>
      <c r="C356" s="51" t="s">
        <v>839</v>
      </c>
      <c r="D356" s="50"/>
      <c r="F356" t="e">
        <f t="shared" si="13"/>
        <v>#N/A</v>
      </c>
      <c r="H356" s="47">
        <f t="shared" si="14"/>
        <v>0</v>
      </c>
      <c r="I356" s="47"/>
    </row>
    <row r="357" spans="1:9" x14ac:dyDescent="0.2">
      <c r="B357">
        <f>IF(OR(C357="",ISNUMBER(SEARCH("----",C357)), ISNUMBER(SEARCH("~*",C357))),"",MAX($B$1:B356)+1)</f>
        <v>201</v>
      </c>
      <c r="C357" s="51" t="s">
        <v>840</v>
      </c>
      <c r="D357" s="50"/>
      <c r="F357" t="e">
        <f t="shared" si="13"/>
        <v>#N/A</v>
      </c>
      <c r="H357" s="47">
        <f t="shared" si="14"/>
        <v>0</v>
      </c>
      <c r="I357" s="47"/>
    </row>
    <row r="358" spans="1:9" x14ac:dyDescent="0.2">
      <c r="B358" t="str">
        <f>IF(OR(C358="",ISNUMBER(SEARCH("----",C358)), ISNUMBER(SEARCH("~*",C358))),"",MAX($B$1:B357)+1)</f>
        <v/>
      </c>
      <c r="C358" s="29"/>
      <c r="D358" s="50"/>
      <c r="F358" t="e">
        <f t="shared" si="13"/>
        <v>#N/A</v>
      </c>
      <c r="H358" s="47">
        <f t="shared" si="14"/>
        <v>0</v>
      </c>
      <c r="I358" s="47"/>
    </row>
    <row r="359" spans="1:9" x14ac:dyDescent="0.2">
      <c r="B359" t="str">
        <f>IF(OR(C359="",ISNUMBER(SEARCH("----",C359)), ISNUMBER(SEARCH("~*",C359))),"",MAX($B$1:B358)+1)</f>
        <v/>
      </c>
      <c r="C359" s="29" t="s">
        <v>841</v>
      </c>
      <c r="D359" s="50"/>
      <c r="F359" t="e">
        <f t="shared" si="13"/>
        <v>#N/A</v>
      </c>
      <c r="H359" s="47">
        <f t="shared" si="14"/>
        <v>0</v>
      </c>
      <c r="I359" s="47"/>
    </row>
    <row r="360" spans="1:9" x14ac:dyDescent="0.2">
      <c r="B360" t="str">
        <f>IF(OR(C360="",ISNUMBER(SEARCH("----",C360)), ISNUMBER(SEARCH("~*",C360))),"",MAX($B$1:B359)+1)</f>
        <v/>
      </c>
      <c r="C360" s="29"/>
      <c r="D360" s="50"/>
      <c r="F360" t="e">
        <f t="shared" si="13"/>
        <v>#N/A</v>
      </c>
      <c r="H360" s="47">
        <f t="shared" si="14"/>
        <v>0</v>
      </c>
      <c r="I360" s="47"/>
    </row>
    <row r="361" spans="1:9" x14ac:dyDescent="0.2">
      <c r="B361" t="str">
        <f>IF(OR(C361="",ISNUMBER(SEARCH("----",C361)), ISNUMBER(SEARCH("~*",C361))),"",MAX($B$1:B360)+1)</f>
        <v/>
      </c>
      <c r="C361" s="29" t="s">
        <v>842</v>
      </c>
      <c r="D361" s="50"/>
      <c r="F361" t="e">
        <f t="shared" si="13"/>
        <v>#N/A</v>
      </c>
      <c r="H361" s="47">
        <f t="shared" si="14"/>
        <v>0</v>
      </c>
      <c r="I361" s="47"/>
    </row>
    <row r="362" spans="1:9" x14ac:dyDescent="0.2">
      <c r="B362" t="str">
        <f>IF(OR(C362="",ISNUMBER(SEARCH("----",C362)), ISNUMBER(SEARCH("~*",C362))),"",MAX($B$1:B361)+1)</f>
        <v/>
      </c>
      <c r="C362" s="29"/>
      <c r="D362" s="50"/>
      <c r="F362" t="e">
        <f t="shared" si="13"/>
        <v>#N/A</v>
      </c>
      <c r="H362" s="47">
        <f t="shared" si="14"/>
        <v>0</v>
      </c>
      <c r="I362" s="47"/>
    </row>
    <row r="363" spans="1:9" x14ac:dyDescent="0.2">
      <c r="B363">
        <f>IF(OR(C363="",ISNUMBER(SEARCH("----",C363)), ISNUMBER(SEARCH("~*",C363))),"",MAX($B$1:B362)+1)</f>
        <v>202</v>
      </c>
      <c r="C363" s="29" t="s">
        <v>843</v>
      </c>
      <c r="D363" s="50"/>
      <c r="F363" t="e">
        <f t="shared" si="13"/>
        <v>#N/A</v>
      </c>
      <c r="H363" s="47">
        <f t="shared" si="14"/>
        <v>0</v>
      </c>
      <c r="I363" s="47"/>
    </row>
    <row r="364" spans="1:9" x14ac:dyDescent="0.2">
      <c r="B364">
        <f>IF(OR(C364="",ISNUMBER(SEARCH("----",C364)), ISNUMBER(SEARCH("~*",C364))),"",MAX($B$1:B363)+1)</f>
        <v>203</v>
      </c>
      <c r="C364" s="29" t="s">
        <v>844</v>
      </c>
      <c r="D364" s="50"/>
      <c r="F364" t="e">
        <f t="shared" si="13"/>
        <v>#N/A</v>
      </c>
      <c r="H364" s="47">
        <f t="shared" si="14"/>
        <v>0</v>
      </c>
      <c r="I364" s="47"/>
    </row>
    <row r="365" spans="1:9" x14ac:dyDescent="0.2">
      <c r="B365">
        <f>IF(OR(C365="",ISNUMBER(SEARCH("----",C365)), ISNUMBER(SEARCH("~*",C365))),"",MAX($B$1:B364)+1)</f>
        <v>204</v>
      </c>
      <c r="C365" s="29" t="s">
        <v>845</v>
      </c>
      <c r="D365" s="50"/>
      <c r="F365" t="e">
        <f t="shared" si="13"/>
        <v>#N/A</v>
      </c>
      <c r="H365" s="47">
        <f t="shared" si="14"/>
        <v>0</v>
      </c>
      <c r="I365" s="47"/>
    </row>
    <row r="366" spans="1:9" x14ac:dyDescent="0.2">
      <c r="B366">
        <f>IF(OR(C366="",ISNUMBER(SEARCH("----",C366)), ISNUMBER(SEARCH("~*",C366))),"",MAX($B$1:B365)+1)</f>
        <v>205</v>
      </c>
      <c r="C366" s="29" t="s">
        <v>846</v>
      </c>
      <c r="D366" s="50"/>
      <c r="F366" t="e">
        <f t="shared" si="13"/>
        <v>#N/A</v>
      </c>
      <c r="H366" s="47">
        <f t="shared" si="14"/>
        <v>0</v>
      </c>
      <c r="I366" s="47"/>
    </row>
    <row r="367" spans="1:9" x14ac:dyDescent="0.2">
      <c r="B367">
        <f>IF(OR(C367="",ISNUMBER(SEARCH("----",C367)), ISNUMBER(SEARCH("~*",C367))),"",MAX($B$1:B366)+1)</f>
        <v>206</v>
      </c>
      <c r="C367" s="29" t="s">
        <v>847</v>
      </c>
      <c r="D367" s="50"/>
      <c r="F367" t="e">
        <f t="shared" si="13"/>
        <v>#N/A</v>
      </c>
      <c r="H367" s="47">
        <f t="shared" si="14"/>
        <v>0</v>
      </c>
      <c r="I367" s="47"/>
    </row>
    <row r="368" spans="1:9" x14ac:dyDescent="0.2">
      <c r="B368">
        <f>IF(OR(C368="",ISNUMBER(SEARCH("----",C368)), ISNUMBER(SEARCH("~*",C368))),"",MAX($B$1:B367)+1)</f>
        <v>207</v>
      </c>
      <c r="C368" s="29" t="s">
        <v>848</v>
      </c>
      <c r="D368" s="50"/>
      <c r="F368" t="e">
        <f t="shared" si="13"/>
        <v>#N/A</v>
      </c>
      <c r="H368" s="47">
        <f t="shared" si="14"/>
        <v>0</v>
      </c>
      <c r="I368" s="47"/>
    </row>
    <row r="369" spans="1:9" ht="42" x14ac:dyDescent="0.2">
      <c r="B369">
        <f>IF(OR(C369="",ISNUMBER(SEARCH("----",C369)), ISNUMBER(SEARCH("~*",C369))),"",MAX($B$1:B368)+1)</f>
        <v>208</v>
      </c>
      <c r="C369" s="29" t="s">
        <v>849</v>
      </c>
      <c r="D369" s="50"/>
      <c r="F369" t="e">
        <f t="shared" si="13"/>
        <v>#N/A</v>
      </c>
      <c r="H369" s="47">
        <f t="shared" si="14"/>
        <v>0</v>
      </c>
      <c r="I369" s="47"/>
    </row>
    <row r="370" spans="1:9" x14ac:dyDescent="0.2">
      <c r="B370" t="str">
        <f>IF(OR(C370="",ISNUMBER(SEARCH("----",C370)), ISNUMBER(SEARCH("~*",C370))),"",MAX($B$1:B369)+1)</f>
        <v/>
      </c>
      <c r="C370" s="29"/>
      <c r="D370" s="50"/>
      <c r="F370" t="e">
        <f t="shared" si="13"/>
        <v>#N/A</v>
      </c>
      <c r="H370" s="47">
        <f t="shared" si="14"/>
        <v>0</v>
      </c>
      <c r="I370" s="47"/>
    </row>
    <row r="371" spans="1:9" x14ac:dyDescent="0.2">
      <c r="B371" t="str">
        <f>IF(OR(C371="",ISNUMBER(SEARCH("----",C371)), ISNUMBER(SEARCH("~*",C371))),"",MAX($B$1:B370)+1)</f>
        <v/>
      </c>
      <c r="C371" s="29" t="s">
        <v>1152</v>
      </c>
      <c r="D371" s="50"/>
      <c r="F371" t="e">
        <f t="shared" si="13"/>
        <v>#N/A</v>
      </c>
      <c r="H371" s="47">
        <f t="shared" si="14"/>
        <v>0</v>
      </c>
      <c r="I371" s="47"/>
    </row>
    <row r="372" spans="1:9" x14ac:dyDescent="0.2">
      <c r="B372" t="str">
        <f>IF(OR(C372="",ISNUMBER(SEARCH("----",C372)), ISNUMBER(SEARCH("~*",C372))),"",MAX($B$1:B371)+1)</f>
        <v/>
      </c>
      <c r="C372" s="29"/>
      <c r="D372" s="50"/>
      <c r="F372" t="e">
        <f t="shared" si="13"/>
        <v>#N/A</v>
      </c>
      <c r="H372" s="47">
        <f t="shared" si="14"/>
        <v>0</v>
      </c>
      <c r="I372" s="47"/>
    </row>
    <row r="373" spans="1:9" x14ac:dyDescent="0.2">
      <c r="B373">
        <f>IF(OR(C373="",ISNUMBER(SEARCH("----",C373)), ISNUMBER(SEARCH("~*",C373))),"",MAX($B$1:B372)+1)</f>
        <v>209</v>
      </c>
      <c r="C373" s="29" t="s">
        <v>850</v>
      </c>
      <c r="D373" s="50"/>
      <c r="F373" t="e">
        <f t="shared" si="13"/>
        <v>#N/A</v>
      </c>
      <c r="H373" s="47">
        <f t="shared" si="14"/>
        <v>0</v>
      </c>
      <c r="I373" s="47"/>
    </row>
    <row r="374" spans="1:9" x14ac:dyDescent="0.2">
      <c r="A374"/>
      <c r="B374">
        <f>IF(OR(C374="",ISNUMBER(SEARCH("----",C374)), ISNUMBER(SEARCH("~*",C374))),"",MAX($B$1:B373)+1)</f>
        <v>210</v>
      </c>
      <c r="C374" s="29" t="s">
        <v>851</v>
      </c>
      <c r="D374" s="50"/>
      <c r="F374" t="e">
        <f t="shared" si="13"/>
        <v>#N/A</v>
      </c>
      <c r="H374" s="47">
        <f t="shared" si="14"/>
        <v>0</v>
      </c>
      <c r="I374" s="47"/>
    </row>
    <row r="375" spans="1:9" x14ac:dyDescent="0.2">
      <c r="A375"/>
      <c r="B375">
        <f>IF(OR(C375="",ISNUMBER(SEARCH("----",C375)), ISNUMBER(SEARCH("~*",C375))),"",MAX($B$1:B374)+1)</f>
        <v>211</v>
      </c>
      <c r="C375" s="29" t="s">
        <v>852</v>
      </c>
      <c r="D375" s="46"/>
      <c r="F375" t="e">
        <f t="shared" si="13"/>
        <v>#N/A</v>
      </c>
      <c r="H375" s="47">
        <f t="shared" si="14"/>
        <v>0</v>
      </c>
      <c r="I375" s="47"/>
    </row>
    <row r="376" spans="1:9" x14ac:dyDescent="0.2">
      <c r="A376"/>
      <c r="B376">
        <f>IF(OR(C376="",ISNUMBER(SEARCH("----",C376)), ISNUMBER(SEARCH("~*",C376))),"",MAX($B$1:B375)+1)</f>
        <v>212</v>
      </c>
      <c r="C376" s="29" t="s">
        <v>853</v>
      </c>
      <c r="D376" s="46"/>
      <c r="F376" t="e">
        <f t="shared" si="13"/>
        <v>#N/A</v>
      </c>
      <c r="H376" s="47">
        <f t="shared" si="14"/>
        <v>0</v>
      </c>
      <c r="I376" s="47"/>
    </row>
    <row r="377" spans="1:9" x14ac:dyDescent="0.2">
      <c r="A377" s="11">
        <v>0.92569444444444438</v>
      </c>
      <c r="B377">
        <f>IF(OR(C377="",ISNUMBER(SEARCH("----",C377)), ISNUMBER(SEARCH("~*",C377))),"",MAX($B$1:B376)+1)</f>
        <v>213</v>
      </c>
      <c r="C377" s="29" t="s">
        <v>854</v>
      </c>
      <c r="D377" s="46"/>
      <c r="E377" t="s">
        <v>608</v>
      </c>
      <c r="F377">
        <f t="shared" si="13"/>
        <v>2</v>
      </c>
      <c r="H377" s="47">
        <f t="shared" si="14"/>
        <v>0.92569444444444438</v>
      </c>
      <c r="I377" s="47"/>
    </row>
    <row r="378" spans="1:9" x14ac:dyDescent="0.2">
      <c r="A378"/>
      <c r="B378">
        <f>IF(OR(C378="",ISNUMBER(SEARCH("----",C378)), ISNUMBER(SEARCH("~*",C378))),"",MAX($B$1:B377)+1)</f>
        <v>214</v>
      </c>
      <c r="C378" s="29" t="s">
        <v>855</v>
      </c>
      <c r="D378" s="46"/>
      <c r="F378" t="e">
        <f t="shared" si="13"/>
        <v>#N/A</v>
      </c>
      <c r="H378" s="47">
        <f t="shared" si="14"/>
        <v>0</v>
      </c>
      <c r="I378" s="47"/>
    </row>
    <row r="379" spans="1:9" ht="28" x14ac:dyDescent="0.2">
      <c r="A379"/>
      <c r="B379">
        <f>IF(OR(C379="",ISNUMBER(SEARCH("----",C379)), ISNUMBER(SEARCH("~*",C379))),"",MAX($B$1:B378)+1)</f>
        <v>215</v>
      </c>
      <c r="C379" s="29" t="s">
        <v>856</v>
      </c>
      <c r="D379" s="46"/>
      <c r="F379" t="e">
        <f t="shared" si="13"/>
        <v>#N/A</v>
      </c>
      <c r="H379" s="47">
        <f t="shared" si="14"/>
        <v>0</v>
      </c>
      <c r="I379" s="47"/>
    </row>
    <row r="380" spans="1:9" x14ac:dyDescent="0.2">
      <c r="A380"/>
      <c r="B380">
        <f>IF(OR(C380="",ISNUMBER(SEARCH("----",C380)), ISNUMBER(SEARCH("~*",C380))),"",MAX($B$1:B379)+1)</f>
        <v>216</v>
      </c>
      <c r="C380" s="29" t="s">
        <v>857</v>
      </c>
      <c r="D380" s="46"/>
      <c r="F380" t="e">
        <f t="shared" si="13"/>
        <v>#N/A</v>
      </c>
      <c r="H380" s="47">
        <f t="shared" si="14"/>
        <v>0</v>
      </c>
      <c r="I380" s="47"/>
    </row>
    <row r="381" spans="1:9" x14ac:dyDescent="0.2">
      <c r="A381"/>
      <c r="B381">
        <f>IF(OR(C381="",ISNUMBER(SEARCH("----",C381)), ISNUMBER(SEARCH("~*",C381))),"",MAX($B$1:B380)+1)</f>
        <v>217</v>
      </c>
      <c r="C381" s="29" t="s">
        <v>858</v>
      </c>
      <c r="D381" s="50"/>
      <c r="F381" t="e">
        <f t="shared" si="13"/>
        <v>#N/A</v>
      </c>
      <c r="H381" s="47">
        <f t="shared" si="14"/>
        <v>0</v>
      </c>
      <c r="I381" s="47"/>
    </row>
    <row r="382" spans="1:9" x14ac:dyDescent="0.2">
      <c r="A382"/>
      <c r="B382">
        <f>IF(OR(C382="",ISNUMBER(SEARCH("----",C382)), ISNUMBER(SEARCH("~*",C382))),"",MAX($B$1:B381)+1)</f>
        <v>218</v>
      </c>
      <c r="C382" s="29" t="s">
        <v>859</v>
      </c>
      <c r="D382" s="50"/>
      <c r="F382" t="e">
        <f t="shared" si="13"/>
        <v>#N/A</v>
      </c>
      <c r="H382" s="47">
        <f t="shared" si="14"/>
        <v>0</v>
      </c>
      <c r="I382" s="47"/>
    </row>
    <row r="383" spans="1:9" x14ac:dyDescent="0.2">
      <c r="A383"/>
      <c r="B383">
        <f>IF(OR(C383="",ISNUMBER(SEARCH("----",C383)), ISNUMBER(SEARCH("~*",C383))),"",MAX($B$1:B382)+1)</f>
        <v>219</v>
      </c>
      <c r="C383" s="29" t="s">
        <v>860</v>
      </c>
      <c r="D383" s="50"/>
      <c r="F383" t="e">
        <f t="shared" si="13"/>
        <v>#N/A</v>
      </c>
      <c r="H383" s="47">
        <f t="shared" si="14"/>
        <v>0</v>
      </c>
      <c r="I383" s="47"/>
    </row>
    <row r="384" spans="1:9" x14ac:dyDescent="0.2">
      <c r="A384"/>
      <c r="B384" t="str">
        <f>IF(OR(C384="",ISNUMBER(SEARCH("----",C384)), ISNUMBER(SEARCH("~*",C384))),"",MAX($B$1:B383)+1)</f>
        <v/>
      </c>
      <c r="C384" s="29" t="s">
        <v>1219</v>
      </c>
      <c r="D384" s="50"/>
      <c r="F384" t="e">
        <f t="shared" si="13"/>
        <v>#N/A</v>
      </c>
      <c r="H384" s="47">
        <f t="shared" si="14"/>
        <v>0</v>
      </c>
      <c r="I384" s="47"/>
    </row>
    <row r="385" spans="1:9" x14ac:dyDescent="0.2">
      <c r="A385"/>
      <c r="B385" t="str">
        <f>IF(OR(C385="",ISNUMBER(SEARCH("----",C385)), ISNUMBER(SEARCH("~*",C385))),"",MAX($B$1:B384)+1)</f>
        <v/>
      </c>
      <c r="C385" s="29"/>
      <c r="D385" s="50"/>
      <c r="F385" t="e">
        <f t="shared" si="13"/>
        <v>#N/A</v>
      </c>
      <c r="H385" s="47">
        <f t="shared" si="14"/>
        <v>0</v>
      </c>
      <c r="I385" s="47"/>
    </row>
    <row r="386" spans="1:9" x14ac:dyDescent="0.2">
      <c r="A386"/>
      <c r="B386" t="str">
        <f>IF(OR(C386="",ISNUMBER(SEARCH("----",C386)), ISNUMBER(SEARCH("~*",C386))),"",MAX($B$1:B385)+1)</f>
        <v/>
      </c>
      <c r="C386" s="29" t="s">
        <v>1218</v>
      </c>
      <c r="D386" s="50"/>
      <c r="F386" t="e">
        <f t="shared" si="13"/>
        <v>#N/A</v>
      </c>
      <c r="H386" s="47">
        <f t="shared" si="14"/>
        <v>0</v>
      </c>
      <c r="I386" s="47"/>
    </row>
    <row r="387" spans="1:9" x14ac:dyDescent="0.2">
      <c r="A387"/>
      <c r="B387" t="str">
        <f>IF(OR(C387="",ISNUMBER(SEARCH("----",C387)), ISNUMBER(SEARCH("~*",C387))),"",MAX($B$1:B386)+1)</f>
        <v/>
      </c>
      <c r="C387" s="29"/>
      <c r="D387" s="50"/>
      <c r="F387" t="e">
        <f t="shared" si="13"/>
        <v>#N/A</v>
      </c>
      <c r="H387" s="47">
        <f t="shared" si="14"/>
        <v>0</v>
      </c>
      <c r="I387" s="47"/>
    </row>
    <row r="388" spans="1:9" x14ac:dyDescent="0.2">
      <c r="A388"/>
      <c r="B388" t="str">
        <f>IF(OR(C388="",ISNUMBER(SEARCH("----",C388)), ISNUMBER(SEARCH("~*",C388))),"",MAX($B$1:B387)+1)</f>
        <v/>
      </c>
      <c r="C388" s="29" t="s">
        <v>654</v>
      </c>
      <c r="D388" s="50"/>
      <c r="F388" t="e">
        <f t="shared" si="13"/>
        <v>#N/A</v>
      </c>
      <c r="H388" s="47">
        <f t="shared" si="14"/>
        <v>0</v>
      </c>
      <c r="I388" s="47"/>
    </row>
    <row r="389" spans="1:9" x14ac:dyDescent="0.2">
      <c r="A389" s="52"/>
      <c r="B389">
        <f>IF(OR(C389="",ISNUMBER(SEARCH("----",C389)), ISNUMBER(SEARCH("~*",C389))),"",MAX($B$1:B388)+1)</f>
        <v>220</v>
      </c>
      <c r="C389" s="51" t="s">
        <v>863</v>
      </c>
      <c r="D389" s="50"/>
      <c r="F389" t="e">
        <f t="shared" si="13"/>
        <v>#N/A</v>
      </c>
      <c r="H389" s="47">
        <f t="shared" si="14"/>
        <v>0</v>
      </c>
      <c r="I389" s="47"/>
    </row>
    <row r="390" spans="1:9" x14ac:dyDescent="0.2">
      <c r="A390" s="44"/>
      <c r="B390">
        <f>IF(OR(C390="",ISNUMBER(SEARCH("----",C390)), ISNUMBER(SEARCH("~*",C390))),"",MAX($B$1:B389)+1)</f>
        <v>221</v>
      </c>
      <c r="C390" s="51" t="s">
        <v>864</v>
      </c>
      <c r="D390" s="50"/>
      <c r="F390" t="e">
        <f t="shared" si="13"/>
        <v>#N/A</v>
      </c>
      <c r="H390" s="47">
        <f t="shared" si="14"/>
        <v>0</v>
      </c>
      <c r="I390" s="47"/>
    </row>
    <row r="391" spans="1:9" x14ac:dyDescent="0.2">
      <c r="A391"/>
      <c r="B391" t="str">
        <f>IF(OR(C391="",ISNUMBER(SEARCH("----",C391)), ISNUMBER(SEARCH("~*",C391))),"",MAX($B$1:B390)+1)</f>
        <v/>
      </c>
      <c r="C391" s="51" t="s">
        <v>865</v>
      </c>
      <c r="D391" s="50"/>
      <c r="F391" t="e">
        <f t="shared" si="13"/>
        <v>#N/A</v>
      </c>
      <c r="H391" s="47">
        <f t="shared" si="14"/>
        <v>0</v>
      </c>
      <c r="I391" s="47"/>
    </row>
    <row r="392" spans="1:9" x14ac:dyDescent="0.2">
      <c r="A392"/>
      <c r="B392">
        <f>IF(OR(C392="",ISNUMBER(SEARCH("----",C392)), ISNUMBER(SEARCH("~*",C392))),"",MAX($B$1:B391)+1)</f>
        <v>222</v>
      </c>
      <c r="C392" s="51" t="s">
        <v>866</v>
      </c>
      <c r="D392" s="46"/>
      <c r="F392" t="e">
        <f t="shared" si="13"/>
        <v>#N/A</v>
      </c>
      <c r="H392" s="47">
        <f t="shared" si="14"/>
        <v>0</v>
      </c>
      <c r="I392" s="47"/>
    </row>
    <row r="393" spans="1:9" x14ac:dyDescent="0.2">
      <c r="A393"/>
      <c r="B393" t="str">
        <f>IF(OR(C393="",ISNUMBER(SEARCH("----",C393)), ISNUMBER(SEARCH("~*",C393))),"",MAX($B$1:B392)+1)</f>
        <v/>
      </c>
      <c r="C393" s="51" t="s">
        <v>867</v>
      </c>
      <c r="D393" s="46"/>
      <c r="F393" t="e">
        <f t="shared" si="13"/>
        <v>#N/A</v>
      </c>
      <c r="H393" s="47">
        <f t="shared" si="14"/>
        <v>0</v>
      </c>
      <c r="I393" s="47"/>
    </row>
    <row r="394" spans="1:9" ht="30" x14ac:dyDescent="0.2">
      <c r="A394"/>
      <c r="B394">
        <f>IF(OR(C394="",ISNUMBER(SEARCH("----",C394)), ISNUMBER(SEARCH("~*",C394))),"",MAX($B$1:B393)+1)</f>
        <v>223</v>
      </c>
      <c r="C394" s="51" t="s">
        <v>868</v>
      </c>
      <c r="D394" s="46"/>
      <c r="F394" t="e">
        <f t="shared" si="13"/>
        <v>#N/A</v>
      </c>
      <c r="H394" s="47">
        <f t="shared" si="14"/>
        <v>0</v>
      </c>
      <c r="I394" s="47"/>
    </row>
    <row r="395" spans="1:9" x14ac:dyDescent="0.2">
      <c r="A395"/>
      <c r="B395" t="str">
        <f>IF(OR(C395="",ISNUMBER(SEARCH("----",C395)), ISNUMBER(SEARCH("~*",C395))),"",MAX($B$1:B394)+1)</f>
        <v/>
      </c>
      <c r="C395" s="51" t="s">
        <v>869</v>
      </c>
      <c r="D395" s="50"/>
      <c r="F395" t="e">
        <f t="shared" si="13"/>
        <v>#N/A</v>
      </c>
      <c r="H395" s="47">
        <f t="shared" si="14"/>
        <v>0</v>
      </c>
      <c r="I395" s="47"/>
    </row>
    <row r="396" spans="1:9" ht="30" x14ac:dyDescent="0.2">
      <c r="A396"/>
      <c r="B396">
        <f>IF(OR(C396="",ISNUMBER(SEARCH("----",C396)), ISNUMBER(SEARCH("~*",C396))),"",MAX($B$1:B395)+1)</f>
        <v>224</v>
      </c>
      <c r="C396" s="51" t="s">
        <v>870</v>
      </c>
      <c r="D396" s="46"/>
      <c r="F396" t="e">
        <f t="shared" si="13"/>
        <v>#N/A</v>
      </c>
      <c r="H396" s="47">
        <f t="shared" si="14"/>
        <v>0</v>
      </c>
      <c r="I396" s="47"/>
    </row>
    <row r="397" spans="1:9" x14ac:dyDescent="0.2">
      <c r="A397"/>
      <c r="B397" t="str">
        <f>IF(OR(C397="",ISNUMBER(SEARCH("----",C397)), ISNUMBER(SEARCH("~*",C397))),"",MAX($B$1:B396)+1)</f>
        <v/>
      </c>
      <c r="C397" s="51" t="s">
        <v>871</v>
      </c>
      <c r="D397" s="46"/>
      <c r="F397" t="e">
        <f t="shared" si="13"/>
        <v>#N/A</v>
      </c>
      <c r="H397" s="47">
        <f t="shared" si="14"/>
        <v>0</v>
      </c>
      <c r="I397" s="47"/>
    </row>
    <row r="398" spans="1:9" x14ac:dyDescent="0.2">
      <c r="A398"/>
      <c r="B398">
        <f>IF(OR(C398="",ISNUMBER(SEARCH("----",C398)), ISNUMBER(SEARCH("~*",C398))),"",MAX($B$1:B397)+1)</f>
        <v>225</v>
      </c>
      <c r="C398" s="51" t="s">
        <v>872</v>
      </c>
      <c r="D398" s="46"/>
      <c r="F398" t="e">
        <f t="shared" si="13"/>
        <v>#N/A</v>
      </c>
      <c r="H398" s="47">
        <f t="shared" si="14"/>
        <v>0</v>
      </c>
      <c r="I398" s="47"/>
    </row>
    <row r="399" spans="1:9" x14ac:dyDescent="0.2">
      <c r="A399"/>
      <c r="B399">
        <f>IF(OR(C399="",ISNUMBER(SEARCH("----",C399)), ISNUMBER(SEARCH("~*",C399))),"",MAX($B$1:B398)+1)</f>
        <v>226</v>
      </c>
      <c r="C399" s="51" t="s">
        <v>873</v>
      </c>
      <c r="D399" s="50"/>
      <c r="F399" t="e">
        <f t="shared" ref="F399:F462" si="15">VLOOKUP(E399,$S$7:$U$12,3,0)</f>
        <v>#N/A</v>
      </c>
      <c r="H399" s="47">
        <f t="shared" ref="H399:H462" si="16">A399</f>
        <v>0</v>
      </c>
      <c r="I399" s="47"/>
    </row>
    <row r="400" spans="1:9" x14ac:dyDescent="0.2">
      <c r="A400"/>
      <c r="B400">
        <f>IF(OR(C400="",ISNUMBER(SEARCH("----",C400)), ISNUMBER(SEARCH("~*",C400))),"",MAX($B$1:B399)+1)</f>
        <v>227</v>
      </c>
      <c r="C400" s="51" t="s">
        <v>874</v>
      </c>
      <c r="D400" s="50"/>
      <c r="F400" t="e">
        <f t="shared" si="15"/>
        <v>#N/A</v>
      </c>
      <c r="H400" s="47">
        <f t="shared" si="16"/>
        <v>0</v>
      </c>
      <c r="I400" s="47"/>
    </row>
    <row r="401" spans="1:9" x14ac:dyDescent="0.2">
      <c r="A401"/>
      <c r="B401">
        <f>IF(OR(C401="",ISNUMBER(SEARCH("----",C401)), ISNUMBER(SEARCH("~*",C401))),"",MAX($B$1:B400)+1)</f>
        <v>228</v>
      </c>
      <c r="C401" s="51" t="s">
        <v>875</v>
      </c>
      <c r="D401" s="50"/>
      <c r="F401" t="e">
        <f t="shared" si="15"/>
        <v>#N/A</v>
      </c>
      <c r="H401" s="47">
        <f t="shared" si="16"/>
        <v>0</v>
      </c>
      <c r="I401" s="47"/>
    </row>
    <row r="402" spans="1:9" x14ac:dyDescent="0.2">
      <c r="A402"/>
      <c r="B402" t="str">
        <f>IF(OR(C402="",ISNUMBER(SEARCH("----",C402)), ISNUMBER(SEARCH("~*",C402))),"",MAX($B$1:B401)+1)</f>
        <v/>
      </c>
      <c r="C402" s="51" t="s">
        <v>876</v>
      </c>
      <c r="D402" s="50"/>
      <c r="F402" t="e">
        <f t="shared" si="15"/>
        <v>#N/A</v>
      </c>
      <c r="H402" s="47">
        <f t="shared" si="16"/>
        <v>0</v>
      </c>
      <c r="I402" s="47"/>
    </row>
    <row r="403" spans="1:9" x14ac:dyDescent="0.2">
      <c r="A403"/>
      <c r="B403">
        <f>IF(OR(C403="",ISNUMBER(SEARCH("----",C403)), ISNUMBER(SEARCH("~*",C403))),"",MAX($B$1:B402)+1)</f>
        <v>229</v>
      </c>
      <c r="C403" s="51" t="s">
        <v>877</v>
      </c>
      <c r="D403" s="50"/>
      <c r="F403" t="e">
        <f t="shared" si="15"/>
        <v>#N/A</v>
      </c>
      <c r="H403" s="47">
        <f t="shared" si="16"/>
        <v>0</v>
      </c>
      <c r="I403" s="47"/>
    </row>
    <row r="404" spans="1:9" x14ac:dyDescent="0.2">
      <c r="A404"/>
      <c r="B404" t="str">
        <f>IF(OR(C404="",ISNUMBER(SEARCH("----",C404)), ISNUMBER(SEARCH("~*",C404))),"",MAX($B$1:B403)+1)</f>
        <v/>
      </c>
      <c r="C404" s="51" t="s">
        <v>878</v>
      </c>
      <c r="D404" s="50"/>
      <c r="F404" t="e">
        <f t="shared" si="15"/>
        <v>#N/A</v>
      </c>
      <c r="H404" s="47">
        <f t="shared" si="16"/>
        <v>0</v>
      </c>
      <c r="I404" s="47"/>
    </row>
    <row r="405" spans="1:9" x14ac:dyDescent="0.2">
      <c r="A405"/>
      <c r="B405">
        <f>IF(OR(C405="",ISNUMBER(SEARCH("----",C405)), ISNUMBER(SEARCH("~*",C405))),"",MAX($B$1:B404)+1)</f>
        <v>230</v>
      </c>
      <c r="C405" s="51" t="s">
        <v>879</v>
      </c>
      <c r="D405" s="50"/>
      <c r="F405" t="e">
        <f t="shared" si="15"/>
        <v>#N/A</v>
      </c>
      <c r="H405" s="47">
        <f t="shared" si="16"/>
        <v>0</v>
      </c>
      <c r="I405" s="47"/>
    </row>
    <row r="406" spans="1:9" x14ac:dyDescent="0.2">
      <c r="B406" t="str">
        <f>IF(OR(C406="",ISNUMBER(SEARCH("----",C406)), ISNUMBER(SEARCH("~*",C406))),"",MAX($B$1:B405)+1)</f>
        <v/>
      </c>
      <c r="C406" s="51" t="s">
        <v>880</v>
      </c>
      <c r="D406" s="54"/>
      <c r="F406" t="e">
        <f t="shared" si="15"/>
        <v>#N/A</v>
      </c>
      <c r="H406" s="47">
        <f t="shared" si="16"/>
        <v>0</v>
      </c>
      <c r="I406" s="47"/>
    </row>
    <row r="407" spans="1:9" x14ac:dyDescent="0.2">
      <c r="B407">
        <f>IF(OR(C407="",ISNUMBER(SEARCH("----",C407)), ISNUMBER(SEARCH("~*",C407))),"",MAX($B$1:B406)+1)</f>
        <v>231</v>
      </c>
      <c r="C407" s="51" t="s">
        <v>881</v>
      </c>
      <c r="D407" s="50"/>
      <c r="F407" t="e">
        <f t="shared" si="15"/>
        <v>#N/A</v>
      </c>
      <c r="H407" s="47">
        <f t="shared" si="16"/>
        <v>0</v>
      </c>
      <c r="I407" s="47"/>
    </row>
    <row r="408" spans="1:9" x14ac:dyDescent="0.2">
      <c r="B408">
        <f>IF(OR(C408="",ISNUMBER(SEARCH("----",C408)), ISNUMBER(SEARCH("~*",C408))),"",MAX($B$1:B407)+1)</f>
        <v>232</v>
      </c>
      <c r="C408" s="51" t="s">
        <v>882</v>
      </c>
      <c r="D408" s="50"/>
      <c r="F408" t="e">
        <f t="shared" si="15"/>
        <v>#N/A</v>
      </c>
      <c r="H408" s="47">
        <f t="shared" si="16"/>
        <v>0</v>
      </c>
      <c r="I408" s="47"/>
    </row>
    <row r="409" spans="1:9" x14ac:dyDescent="0.2">
      <c r="B409">
        <f>IF(OR(C409="",ISNUMBER(SEARCH("----",C409)), ISNUMBER(SEARCH("~*",C409))),"",MAX($B$1:B408)+1)</f>
        <v>233</v>
      </c>
      <c r="C409" s="51" t="s">
        <v>883</v>
      </c>
      <c r="D409" s="50"/>
      <c r="F409" t="e">
        <f t="shared" si="15"/>
        <v>#N/A</v>
      </c>
      <c r="H409" s="47">
        <f t="shared" si="16"/>
        <v>0</v>
      </c>
    </row>
    <row r="410" spans="1:9" ht="30" x14ac:dyDescent="0.2">
      <c r="B410">
        <f>IF(OR(C410="",ISNUMBER(SEARCH("----",C410)), ISNUMBER(SEARCH("~*",C410))),"",MAX($B$1:B409)+1)</f>
        <v>234</v>
      </c>
      <c r="C410" s="51" t="s">
        <v>884</v>
      </c>
      <c r="D410" s="50"/>
      <c r="F410" t="e">
        <f t="shared" si="15"/>
        <v>#N/A</v>
      </c>
      <c r="H410" s="47">
        <f t="shared" si="16"/>
        <v>0</v>
      </c>
    </row>
    <row r="411" spans="1:9" x14ac:dyDescent="0.2">
      <c r="B411" t="str">
        <f>IF(OR(C411="",ISNUMBER(SEARCH("----",C411)), ISNUMBER(SEARCH("~*",C411))),"",MAX($B$1:B410)+1)</f>
        <v/>
      </c>
      <c r="C411" s="51" t="s">
        <v>885</v>
      </c>
      <c r="D411" s="50"/>
      <c r="F411" t="e">
        <f t="shared" si="15"/>
        <v>#N/A</v>
      </c>
      <c r="H411" s="47">
        <f t="shared" si="16"/>
        <v>0</v>
      </c>
    </row>
    <row r="412" spans="1:9" x14ac:dyDescent="0.2">
      <c r="B412">
        <f>IF(OR(C412="",ISNUMBER(SEARCH("----",C412)), ISNUMBER(SEARCH("~*",C412))),"",MAX($B$1:B411)+1)</f>
        <v>235</v>
      </c>
      <c r="C412" s="51" t="s">
        <v>886</v>
      </c>
      <c r="D412" s="50"/>
      <c r="F412" t="e">
        <f t="shared" si="15"/>
        <v>#N/A</v>
      </c>
      <c r="H412" s="47">
        <f t="shared" si="16"/>
        <v>0</v>
      </c>
      <c r="I412" s="47"/>
    </row>
    <row r="413" spans="1:9" ht="30" x14ac:dyDescent="0.2">
      <c r="B413">
        <f>IF(OR(C413="",ISNUMBER(SEARCH("----",C413)), ISNUMBER(SEARCH("~*",C413))),"",MAX($B$1:B412)+1)</f>
        <v>236</v>
      </c>
      <c r="C413" s="51" t="s">
        <v>887</v>
      </c>
      <c r="D413" s="50"/>
      <c r="F413" t="e">
        <f t="shared" si="15"/>
        <v>#N/A</v>
      </c>
      <c r="H413" s="47">
        <f t="shared" si="16"/>
        <v>0</v>
      </c>
      <c r="I413" s="47"/>
    </row>
    <row r="414" spans="1:9" x14ac:dyDescent="0.2">
      <c r="B414">
        <f>IF(OR(C414="",ISNUMBER(SEARCH("----",C414)), ISNUMBER(SEARCH("~*",C414))),"",MAX($B$1:B413)+1)</f>
        <v>237</v>
      </c>
      <c r="C414" s="51" t="s">
        <v>888</v>
      </c>
      <c r="D414" s="50"/>
      <c r="F414" t="e">
        <f t="shared" si="15"/>
        <v>#N/A</v>
      </c>
      <c r="H414" s="47">
        <f t="shared" si="16"/>
        <v>0</v>
      </c>
      <c r="I414" s="47"/>
    </row>
    <row r="415" spans="1:9" x14ac:dyDescent="0.2">
      <c r="B415">
        <f>IF(OR(C415="",ISNUMBER(SEARCH("----",C415)), ISNUMBER(SEARCH("~*",C415))),"",MAX($B$1:B414)+1)</f>
        <v>238</v>
      </c>
      <c r="C415" s="51" t="s">
        <v>889</v>
      </c>
      <c r="D415" s="50"/>
      <c r="F415" t="e">
        <f t="shared" si="15"/>
        <v>#N/A</v>
      </c>
      <c r="H415" s="47">
        <f t="shared" si="16"/>
        <v>0</v>
      </c>
      <c r="I415" s="47"/>
    </row>
    <row r="416" spans="1:9" x14ac:dyDescent="0.2">
      <c r="B416" t="str">
        <f>IF(OR(C416="",ISNUMBER(SEARCH("----",C416)), ISNUMBER(SEARCH("~*",C416))),"",MAX($B$1:B415)+1)</f>
        <v/>
      </c>
      <c r="C416" s="51"/>
      <c r="D416" s="50"/>
      <c r="F416" t="e">
        <f t="shared" si="15"/>
        <v>#N/A</v>
      </c>
      <c r="H416" s="47">
        <f t="shared" si="16"/>
        <v>0</v>
      </c>
      <c r="I416" s="47"/>
    </row>
    <row r="417" spans="1:9" x14ac:dyDescent="0.2">
      <c r="B417" t="str">
        <f>IF(OR(C417="",ISNUMBER(SEARCH("----",C417)), ISNUMBER(SEARCH("~*",C417))),"",MAX($B$1:B416)+1)</f>
        <v/>
      </c>
      <c r="C417" s="51" t="s">
        <v>890</v>
      </c>
      <c r="D417" s="50"/>
      <c r="F417" t="e">
        <f t="shared" si="15"/>
        <v>#N/A</v>
      </c>
      <c r="H417" s="47">
        <f t="shared" si="16"/>
        <v>0</v>
      </c>
      <c r="I417" s="47"/>
    </row>
    <row r="418" spans="1:9" x14ac:dyDescent="0.2">
      <c r="B418" t="str">
        <f>IF(OR(C418="",ISNUMBER(SEARCH("----",C418)), ISNUMBER(SEARCH("~*",C418))),"",MAX($B$1:B417)+1)</f>
        <v/>
      </c>
      <c r="C418" s="29"/>
      <c r="D418" s="46"/>
      <c r="F418" t="e">
        <f t="shared" si="15"/>
        <v>#N/A</v>
      </c>
      <c r="H418" s="47">
        <f t="shared" si="16"/>
        <v>0</v>
      </c>
      <c r="I418" s="47"/>
    </row>
    <row r="419" spans="1:9" x14ac:dyDescent="0.2">
      <c r="A419"/>
      <c r="B419" t="str">
        <f>IF(OR(C419="",ISNUMBER(SEARCH("----",C419)), ISNUMBER(SEARCH("~*",C419))),"",MAX($B$1:B418)+1)</f>
        <v/>
      </c>
      <c r="C419" s="29" t="s">
        <v>891</v>
      </c>
      <c r="D419" s="46"/>
      <c r="F419" t="e">
        <f t="shared" si="15"/>
        <v>#N/A</v>
      </c>
      <c r="H419" s="47">
        <f t="shared" si="16"/>
        <v>0</v>
      </c>
      <c r="I419" s="47"/>
    </row>
    <row r="420" spans="1:9" x14ac:dyDescent="0.2">
      <c r="A420"/>
      <c r="B420" t="str">
        <f>IF(OR(C420="",ISNUMBER(SEARCH("----",C420)), ISNUMBER(SEARCH("~*",C420))),"",MAX($B$1:B419)+1)</f>
        <v/>
      </c>
      <c r="C420" s="29"/>
      <c r="D420" s="50"/>
      <c r="F420" t="e">
        <f t="shared" si="15"/>
        <v>#N/A</v>
      </c>
      <c r="H420" s="47">
        <f t="shared" si="16"/>
        <v>0</v>
      </c>
      <c r="I420" s="47"/>
    </row>
    <row r="421" spans="1:9" x14ac:dyDescent="0.2">
      <c r="A421"/>
      <c r="B421" t="str">
        <f>IF(OR(C421="",ISNUMBER(SEARCH("----",C421)), ISNUMBER(SEARCH("~*",C421))),"",MAX($B$1:B420)+1)</f>
        <v/>
      </c>
      <c r="C421" s="29" t="s">
        <v>892</v>
      </c>
      <c r="D421" s="50"/>
      <c r="F421" t="e">
        <f t="shared" si="15"/>
        <v>#N/A</v>
      </c>
      <c r="H421" s="47">
        <f t="shared" si="16"/>
        <v>0</v>
      </c>
      <c r="I421" s="47"/>
    </row>
    <row r="422" spans="1:9" x14ac:dyDescent="0.2">
      <c r="A422"/>
      <c r="B422" t="str">
        <f>IF(OR(C422="",ISNUMBER(SEARCH("----",C422)), ISNUMBER(SEARCH("~*",C422))),"",MAX($B$1:B421)+1)</f>
        <v/>
      </c>
      <c r="C422" s="29"/>
      <c r="D422" s="50"/>
      <c r="F422" t="e">
        <f t="shared" si="15"/>
        <v>#N/A</v>
      </c>
      <c r="H422" s="47">
        <f t="shared" si="16"/>
        <v>0</v>
      </c>
      <c r="I422" s="47"/>
    </row>
    <row r="423" spans="1:9" x14ac:dyDescent="0.2">
      <c r="A423"/>
      <c r="B423" t="str">
        <f>IF(OR(C423="",ISNUMBER(SEARCH("----",C423)), ISNUMBER(SEARCH("~*",C423))),"",MAX($B$1:B422)+1)</f>
        <v/>
      </c>
      <c r="C423" s="29" t="s">
        <v>893</v>
      </c>
      <c r="D423" s="50"/>
      <c r="F423" t="e">
        <f t="shared" si="15"/>
        <v>#N/A</v>
      </c>
      <c r="H423" s="47">
        <f t="shared" si="16"/>
        <v>0</v>
      </c>
      <c r="I423" s="47"/>
    </row>
    <row r="424" spans="1:9" x14ac:dyDescent="0.2">
      <c r="A424"/>
      <c r="B424" t="str">
        <f>IF(OR(C424="",ISNUMBER(SEARCH("----",C424)), ISNUMBER(SEARCH("~*",C424))),"",MAX($B$1:B423)+1)</f>
        <v/>
      </c>
      <c r="C424" s="29"/>
      <c r="D424" s="50"/>
      <c r="F424" t="e">
        <f t="shared" si="15"/>
        <v>#N/A</v>
      </c>
      <c r="H424" s="47">
        <f t="shared" si="16"/>
        <v>0</v>
      </c>
      <c r="I424" s="47"/>
    </row>
    <row r="425" spans="1:9" x14ac:dyDescent="0.2">
      <c r="A425"/>
      <c r="B425">
        <f>IF(OR(C425="",ISNUMBER(SEARCH("----",C425)), ISNUMBER(SEARCH("~*",C425))),"",MAX($B$1:B424)+1)</f>
        <v>239</v>
      </c>
      <c r="C425" s="29" t="s">
        <v>894</v>
      </c>
      <c r="D425" s="50"/>
      <c r="F425" t="e">
        <f t="shared" si="15"/>
        <v>#N/A</v>
      </c>
      <c r="H425" s="47">
        <f t="shared" si="16"/>
        <v>0</v>
      </c>
      <c r="I425" s="47"/>
    </row>
    <row r="426" spans="1:9" x14ac:dyDescent="0.2">
      <c r="A426"/>
      <c r="B426">
        <f>IF(OR(C426="",ISNUMBER(SEARCH("----",C426)), ISNUMBER(SEARCH("~*",C426))),"",MAX($B$1:B425)+1)</f>
        <v>240</v>
      </c>
      <c r="C426" s="29" t="s">
        <v>895</v>
      </c>
      <c r="D426" s="46"/>
      <c r="F426" t="e">
        <f t="shared" si="15"/>
        <v>#N/A</v>
      </c>
      <c r="H426" s="47">
        <f t="shared" si="16"/>
        <v>0</v>
      </c>
      <c r="I426" s="47"/>
    </row>
    <row r="427" spans="1:9" x14ac:dyDescent="0.2">
      <c r="A427"/>
      <c r="B427">
        <f>IF(OR(C427="",ISNUMBER(SEARCH("----",C427)), ISNUMBER(SEARCH("~*",C427))),"",MAX($B$1:B426)+1)</f>
        <v>241</v>
      </c>
      <c r="C427" s="29" t="s">
        <v>896</v>
      </c>
      <c r="D427" s="46"/>
      <c r="F427" t="e">
        <f t="shared" si="15"/>
        <v>#N/A</v>
      </c>
      <c r="H427" s="47">
        <f t="shared" si="16"/>
        <v>0</v>
      </c>
      <c r="I427" s="47"/>
    </row>
    <row r="428" spans="1:9" x14ac:dyDescent="0.2">
      <c r="A428"/>
      <c r="B428" t="str">
        <f>IF(OR(C428="",ISNUMBER(SEARCH("----",C428)), ISNUMBER(SEARCH("~*",C428))),"",MAX($B$1:B427)+1)</f>
        <v/>
      </c>
      <c r="C428" s="29" t="s">
        <v>897</v>
      </c>
      <c r="D428" s="50"/>
      <c r="F428" t="e">
        <f t="shared" si="15"/>
        <v>#N/A</v>
      </c>
      <c r="H428" s="47">
        <f t="shared" si="16"/>
        <v>0</v>
      </c>
      <c r="I428" s="47"/>
    </row>
    <row r="429" spans="1:9" x14ac:dyDescent="0.2">
      <c r="A429"/>
      <c r="B429" t="str">
        <f>IF(OR(C429="",ISNUMBER(SEARCH("----",C429)), ISNUMBER(SEARCH("~*",C429))),"",MAX($B$1:B428)+1)</f>
        <v/>
      </c>
      <c r="C429" s="29" t="s">
        <v>898</v>
      </c>
      <c r="D429" s="50"/>
      <c r="F429" t="e">
        <f t="shared" si="15"/>
        <v>#N/A</v>
      </c>
      <c r="H429" s="47">
        <f t="shared" si="16"/>
        <v>0</v>
      </c>
      <c r="I429" s="47"/>
    </row>
    <row r="430" spans="1:9" x14ac:dyDescent="0.2">
      <c r="A430"/>
      <c r="B430">
        <f>IF(OR(C430="",ISNUMBER(SEARCH("----",C430)), ISNUMBER(SEARCH("~*",C430))),"",MAX($B$1:B429)+1)</f>
        <v>242</v>
      </c>
      <c r="C430" s="29" t="s">
        <v>899</v>
      </c>
      <c r="D430" s="46"/>
      <c r="F430" t="e">
        <f t="shared" si="15"/>
        <v>#N/A</v>
      </c>
      <c r="H430" s="47">
        <f t="shared" si="16"/>
        <v>0</v>
      </c>
    </row>
    <row r="431" spans="1:9" x14ac:dyDescent="0.2">
      <c r="A431"/>
      <c r="B431">
        <f>IF(OR(C431="",ISNUMBER(SEARCH("----",C431)), ISNUMBER(SEARCH("~*",C431))),"",MAX($B$1:B430)+1)</f>
        <v>243</v>
      </c>
      <c r="C431" s="29" t="s">
        <v>900</v>
      </c>
      <c r="D431" s="46"/>
      <c r="F431" t="e">
        <f t="shared" si="15"/>
        <v>#N/A</v>
      </c>
      <c r="H431" s="47">
        <f t="shared" si="16"/>
        <v>0</v>
      </c>
      <c r="I431" s="47"/>
    </row>
    <row r="432" spans="1:9" x14ac:dyDescent="0.2">
      <c r="A432"/>
      <c r="B432">
        <f>IF(OR(C432="",ISNUMBER(SEARCH("----",C432)), ISNUMBER(SEARCH("~*",C432))),"",MAX($B$1:B431)+1)</f>
        <v>244</v>
      </c>
      <c r="C432" s="29" t="s">
        <v>901</v>
      </c>
      <c r="D432" s="54"/>
      <c r="F432" t="e">
        <f t="shared" si="15"/>
        <v>#N/A</v>
      </c>
      <c r="H432" s="47">
        <f t="shared" si="16"/>
        <v>0</v>
      </c>
      <c r="I432" s="47"/>
    </row>
    <row r="433" spans="1:9" x14ac:dyDescent="0.2">
      <c r="A433"/>
      <c r="B433" t="str">
        <f>IF(OR(C433="",ISNUMBER(SEARCH("----",C433)), ISNUMBER(SEARCH("~*",C433))),"",MAX($B$1:B432)+1)</f>
        <v/>
      </c>
      <c r="C433" s="29"/>
      <c r="D433" s="54"/>
      <c r="F433" t="e">
        <f t="shared" si="15"/>
        <v>#N/A</v>
      </c>
      <c r="H433" s="47">
        <f t="shared" si="16"/>
        <v>0</v>
      </c>
      <c r="I433" s="47"/>
    </row>
    <row r="434" spans="1:9" x14ac:dyDescent="0.2">
      <c r="A434"/>
      <c r="B434" t="str">
        <f>IF(OR(C434="",ISNUMBER(SEARCH("----",C434)), ISNUMBER(SEARCH("~*",C434))),"",MAX($B$1:B433)+1)</f>
        <v/>
      </c>
      <c r="C434" s="29" t="s">
        <v>902</v>
      </c>
      <c r="D434" s="55"/>
      <c r="F434" t="e">
        <f t="shared" si="15"/>
        <v>#N/A</v>
      </c>
      <c r="H434" s="47">
        <f t="shared" si="16"/>
        <v>0</v>
      </c>
      <c r="I434" s="47"/>
    </row>
    <row r="435" spans="1:9" x14ac:dyDescent="0.2">
      <c r="B435" t="str">
        <f>IF(OR(C435="",ISNUMBER(SEARCH("----",C435)), ISNUMBER(SEARCH("~*",C435))),"",MAX($B$1:B434)+1)</f>
        <v/>
      </c>
      <c r="C435" s="29"/>
      <c r="D435" s="46"/>
      <c r="F435" t="e">
        <f t="shared" si="15"/>
        <v>#N/A</v>
      </c>
      <c r="H435" s="47">
        <f t="shared" si="16"/>
        <v>0</v>
      </c>
      <c r="I435" s="47"/>
    </row>
    <row r="436" spans="1:9" x14ac:dyDescent="0.2">
      <c r="B436">
        <f>IF(OR(C436="",ISNUMBER(SEARCH("----",C436)), ISNUMBER(SEARCH("~*",C436))),"",MAX($B$1:B435)+1)</f>
        <v>245</v>
      </c>
      <c r="C436" s="29" t="s">
        <v>903</v>
      </c>
      <c r="D436" s="46"/>
      <c r="F436" t="e">
        <f t="shared" si="15"/>
        <v>#N/A</v>
      </c>
      <c r="H436" s="47">
        <f t="shared" si="16"/>
        <v>0</v>
      </c>
      <c r="I436" s="47"/>
    </row>
    <row r="437" spans="1:9" x14ac:dyDescent="0.2">
      <c r="B437" t="str">
        <f>IF(OR(C437="",ISNUMBER(SEARCH("----",C437)), ISNUMBER(SEARCH("~*",C437))),"",MAX($B$1:B436)+1)</f>
        <v/>
      </c>
      <c r="C437" s="29"/>
      <c r="D437" s="46"/>
      <c r="F437" t="e">
        <f t="shared" si="15"/>
        <v>#N/A</v>
      </c>
      <c r="H437" s="47">
        <f t="shared" si="16"/>
        <v>0</v>
      </c>
      <c r="I437" s="47"/>
    </row>
    <row r="438" spans="1:9" x14ac:dyDescent="0.2">
      <c r="B438" t="str">
        <f>IF(OR(C438="",ISNUMBER(SEARCH("----",C438)), ISNUMBER(SEARCH("~*",C438))),"",MAX($B$1:B437)+1)</f>
        <v/>
      </c>
      <c r="C438" s="29" t="s">
        <v>622</v>
      </c>
      <c r="D438" s="46"/>
      <c r="F438" t="e">
        <f t="shared" si="15"/>
        <v>#N/A</v>
      </c>
      <c r="H438" s="47">
        <f t="shared" si="16"/>
        <v>0</v>
      </c>
      <c r="I438" s="47"/>
    </row>
    <row r="439" spans="1:9" x14ac:dyDescent="0.2">
      <c r="B439" t="str">
        <f>IF(OR(C439="",ISNUMBER(SEARCH("----",C439)), ISNUMBER(SEARCH("~*",C439))),"",MAX($B$1:B438)+1)</f>
        <v/>
      </c>
      <c r="C439" s="51" t="s">
        <v>904</v>
      </c>
      <c r="D439" s="46"/>
      <c r="F439" t="e">
        <f t="shared" si="15"/>
        <v>#N/A</v>
      </c>
      <c r="H439" s="47">
        <f t="shared" si="16"/>
        <v>0</v>
      </c>
      <c r="I439" s="47"/>
    </row>
    <row r="440" spans="1:9" x14ac:dyDescent="0.2">
      <c r="B440">
        <f>IF(OR(C440="",ISNUMBER(SEARCH("----",C440)), ISNUMBER(SEARCH("~*",C440))),"",MAX($B$1:B439)+1)</f>
        <v>246</v>
      </c>
      <c r="C440" s="51" t="s">
        <v>905</v>
      </c>
      <c r="D440" s="46"/>
      <c r="F440" t="e">
        <f t="shared" si="15"/>
        <v>#N/A</v>
      </c>
      <c r="H440" s="47">
        <f t="shared" si="16"/>
        <v>0</v>
      </c>
      <c r="I440" s="47"/>
    </row>
    <row r="441" spans="1:9" x14ac:dyDescent="0.2">
      <c r="B441">
        <f>IF(OR(C441="",ISNUMBER(SEARCH("----",C441)), ISNUMBER(SEARCH("~*",C441))),"",MAX($B$1:B440)+1)</f>
        <v>247</v>
      </c>
      <c r="C441" s="51" t="s">
        <v>906</v>
      </c>
      <c r="D441" s="46"/>
      <c r="F441" t="e">
        <f t="shared" si="15"/>
        <v>#N/A</v>
      </c>
      <c r="H441" s="47">
        <f t="shared" si="16"/>
        <v>0</v>
      </c>
      <c r="I441" s="47"/>
    </row>
    <row r="442" spans="1:9" x14ac:dyDescent="0.2">
      <c r="B442" t="str">
        <f>IF(OR(C442="",ISNUMBER(SEARCH("----",C442)), ISNUMBER(SEARCH("~*",C442))),"",MAX($B$1:B441)+1)</f>
        <v/>
      </c>
      <c r="C442" s="51" t="s">
        <v>1109</v>
      </c>
      <c r="D442" s="46"/>
      <c r="F442" t="e">
        <f t="shared" si="15"/>
        <v>#N/A</v>
      </c>
      <c r="H442" s="47">
        <f t="shared" si="16"/>
        <v>0</v>
      </c>
      <c r="I442" s="47"/>
    </row>
    <row r="443" spans="1:9" x14ac:dyDescent="0.2">
      <c r="B443">
        <f>IF(OR(C443="",ISNUMBER(SEARCH("----",C443)), ISNUMBER(SEARCH("~*",C443))),"",MAX($B$1:B442)+1)</f>
        <v>248</v>
      </c>
      <c r="C443" s="51" t="s">
        <v>907</v>
      </c>
      <c r="D443" s="46"/>
      <c r="F443" t="e">
        <f t="shared" si="15"/>
        <v>#N/A</v>
      </c>
      <c r="H443" s="47">
        <f t="shared" si="16"/>
        <v>0</v>
      </c>
      <c r="I443" s="47"/>
    </row>
    <row r="444" spans="1:9" x14ac:dyDescent="0.2">
      <c r="B444" t="str">
        <f>IF(OR(C444="",ISNUMBER(SEARCH("----",C444)), ISNUMBER(SEARCH("~*",C444))),"",MAX($B$1:B443)+1)</f>
        <v/>
      </c>
      <c r="C444" s="29"/>
      <c r="D444" s="46"/>
      <c r="F444" t="e">
        <f t="shared" si="15"/>
        <v>#N/A</v>
      </c>
      <c r="H444" s="47">
        <f t="shared" si="16"/>
        <v>0</v>
      </c>
      <c r="I444" s="47"/>
    </row>
    <row r="445" spans="1:9" x14ac:dyDescent="0.2">
      <c r="B445" t="str">
        <f>IF(OR(C445="",ISNUMBER(SEARCH("----",C445)), ISNUMBER(SEARCH("~*",C445))),"",MAX($B$1:B444)+1)</f>
        <v/>
      </c>
      <c r="C445" s="29" t="s">
        <v>908</v>
      </c>
      <c r="D445" s="46"/>
      <c r="F445" t="e">
        <f t="shared" si="15"/>
        <v>#N/A</v>
      </c>
      <c r="H445" s="47">
        <f t="shared" si="16"/>
        <v>0</v>
      </c>
      <c r="I445" s="47"/>
    </row>
    <row r="446" spans="1:9" x14ac:dyDescent="0.2">
      <c r="B446" t="str">
        <f>IF(OR(C446="",ISNUMBER(SEARCH("----",C446)), ISNUMBER(SEARCH("~*",C446))),"",MAX($B$1:B445)+1)</f>
        <v/>
      </c>
      <c r="C446" s="29"/>
      <c r="D446" s="46"/>
      <c r="F446" t="e">
        <f t="shared" si="15"/>
        <v>#N/A</v>
      </c>
      <c r="H446" s="47">
        <f t="shared" si="16"/>
        <v>0</v>
      </c>
      <c r="I446" s="47"/>
    </row>
    <row r="447" spans="1:9" x14ac:dyDescent="0.2">
      <c r="B447" t="str">
        <f>IF(OR(C447="",ISNUMBER(SEARCH("----",C447)), ISNUMBER(SEARCH("~*",C447))),"",MAX($B$1:B446)+1)</f>
        <v/>
      </c>
      <c r="C447" s="29" t="s">
        <v>909</v>
      </c>
      <c r="D447" s="46"/>
      <c r="F447" t="e">
        <f t="shared" si="15"/>
        <v>#N/A</v>
      </c>
      <c r="H447" s="47">
        <f t="shared" si="16"/>
        <v>0</v>
      </c>
      <c r="I447" s="47"/>
    </row>
    <row r="448" spans="1:9" x14ac:dyDescent="0.2">
      <c r="B448" t="str">
        <f>IF(OR(C448="",ISNUMBER(SEARCH("----",C448)), ISNUMBER(SEARCH("~*",C448))),"",MAX($B$1:B447)+1)</f>
        <v/>
      </c>
      <c r="C448" s="29"/>
      <c r="D448" s="46"/>
      <c r="F448" t="e">
        <f t="shared" si="15"/>
        <v>#N/A</v>
      </c>
      <c r="H448" s="47">
        <f t="shared" si="16"/>
        <v>0</v>
      </c>
      <c r="I448" s="47"/>
    </row>
    <row r="449" spans="1:9" x14ac:dyDescent="0.2">
      <c r="B449" t="str">
        <f>IF(OR(C449="",ISNUMBER(SEARCH("----",C449)), ISNUMBER(SEARCH("~*",C449))),"",MAX($B$1:B448)+1)</f>
        <v/>
      </c>
      <c r="C449" s="29" t="s">
        <v>1217</v>
      </c>
      <c r="D449" s="46"/>
      <c r="F449" t="e">
        <f t="shared" si="15"/>
        <v>#N/A</v>
      </c>
      <c r="H449" s="47">
        <f t="shared" si="16"/>
        <v>0</v>
      </c>
      <c r="I449" s="47"/>
    </row>
    <row r="450" spans="1:9" ht="28" x14ac:dyDescent="0.2">
      <c r="B450">
        <f>IF(OR(C450="",ISNUMBER(SEARCH("----",C450)), ISNUMBER(SEARCH("~*",C450))),"",MAX($B$1:B449)+1)</f>
        <v>249</v>
      </c>
      <c r="C450" s="29" t="s">
        <v>910</v>
      </c>
      <c r="D450" s="46"/>
      <c r="F450" t="e">
        <f t="shared" si="15"/>
        <v>#N/A</v>
      </c>
      <c r="H450" s="47">
        <f t="shared" si="16"/>
        <v>0</v>
      </c>
      <c r="I450" s="47"/>
    </row>
    <row r="451" spans="1:9" x14ac:dyDescent="0.2">
      <c r="A451"/>
      <c r="B451">
        <f>IF(OR(C451="",ISNUMBER(SEARCH("----",C451)), ISNUMBER(SEARCH("~*",C451))),"",MAX($B$1:B450)+1)</f>
        <v>250</v>
      </c>
      <c r="C451" s="29" t="s">
        <v>911</v>
      </c>
      <c r="D451" s="46"/>
      <c r="F451" t="e">
        <f t="shared" si="15"/>
        <v>#N/A</v>
      </c>
      <c r="H451" s="47">
        <f t="shared" si="16"/>
        <v>0</v>
      </c>
      <c r="I451" s="47"/>
    </row>
    <row r="452" spans="1:9" x14ac:dyDescent="0.2">
      <c r="A452"/>
      <c r="B452">
        <f>IF(OR(C452="",ISNUMBER(SEARCH("----",C452)), ISNUMBER(SEARCH("~*",C452))),"",MAX($B$1:B451)+1)</f>
        <v>251</v>
      </c>
      <c r="C452" s="29" t="s">
        <v>912</v>
      </c>
      <c r="D452" s="46"/>
      <c r="F452" t="e">
        <f t="shared" si="15"/>
        <v>#N/A</v>
      </c>
      <c r="H452" s="47">
        <f t="shared" si="16"/>
        <v>0</v>
      </c>
      <c r="I452" s="47"/>
    </row>
    <row r="453" spans="1:9" x14ac:dyDescent="0.2">
      <c r="A453"/>
      <c r="B453">
        <f>IF(OR(C453="",ISNUMBER(SEARCH("----",C453)), ISNUMBER(SEARCH("~*",C453))),"",MAX($B$1:B452)+1)</f>
        <v>252</v>
      </c>
      <c r="C453" s="29" t="s">
        <v>913</v>
      </c>
      <c r="D453" s="46"/>
      <c r="F453" t="e">
        <f t="shared" si="15"/>
        <v>#N/A</v>
      </c>
      <c r="H453" s="47">
        <f t="shared" si="16"/>
        <v>0</v>
      </c>
      <c r="I453" s="47"/>
    </row>
    <row r="454" spans="1:9" x14ac:dyDescent="0.2">
      <c r="A454"/>
      <c r="B454">
        <f>IF(OR(C454="",ISNUMBER(SEARCH("----",C454)), ISNUMBER(SEARCH("~*",C454))),"",MAX($B$1:B453)+1)</f>
        <v>253</v>
      </c>
      <c r="C454" s="29" t="s">
        <v>914</v>
      </c>
      <c r="D454" s="46"/>
      <c r="F454" t="e">
        <f t="shared" si="15"/>
        <v>#N/A</v>
      </c>
      <c r="H454" s="47">
        <f t="shared" si="16"/>
        <v>0</v>
      </c>
      <c r="I454" s="47"/>
    </row>
    <row r="455" spans="1:9" x14ac:dyDescent="0.2">
      <c r="A455" s="44">
        <v>1.1208333333333333</v>
      </c>
      <c r="B455">
        <f>IF(OR(C455="",ISNUMBER(SEARCH("----",C455)), ISNUMBER(SEARCH("~*",C455))),"",MAX($B$1:B454)+1)</f>
        <v>254</v>
      </c>
      <c r="C455" s="29" t="s">
        <v>915</v>
      </c>
      <c r="D455" s="46"/>
      <c r="E455" t="s">
        <v>616</v>
      </c>
      <c r="F455">
        <f t="shared" si="15"/>
        <v>6</v>
      </c>
      <c r="H455" s="47">
        <f t="shared" si="16"/>
        <v>1.1208333333333333</v>
      </c>
      <c r="I455" s="47"/>
    </row>
    <row r="456" spans="1:9" x14ac:dyDescent="0.2">
      <c r="A456"/>
      <c r="B456">
        <f>IF(OR(C456="",ISNUMBER(SEARCH("----",C456)), ISNUMBER(SEARCH("~*",C456))),"",MAX($B$1:B455)+1)</f>
        <v>255</v>
      </c>
      <c r="C456" s="29" t="s">
        <v>916</v>
      </c>
      <c r="D456" s="46"/>
      <c r="F456" t="e">
        <f t="shared" si="15"/>
        <v>#N/A</v>
      </c>
      <c r="H456" s="47">
        <f t="shared" si="16"/>
        <v>0</v>
      </c>
      <c r="I456" s="47"/>
    </row>
    <row r="457" spans="1:9" x14ac:dyDescent="0.2">
      <c r="A457"/>
      <c r="B457">
        <f>IF(OR(C457="",ISNUMBER(SEARCH("----",C457)), ISNUMBER(SEARCH("~*",C457))),"",MAX($B$1:B456)+1)</f>
        <v>256</v>
      </c>
      <c r="C457" s="29" t="s">
        <v>917</v>
      </c>
      <c r="D457" s="46"/>
      <c r="F457" t="e">
        <f t="shared" si="15"/>
        <v>#N/A</v>
      </c>
      <c r="H457" s="47">
        <f t="shared" si="16"/>
        <v>0</v>
      </c>
      <c r="I457" s="47"/>
    </row>
    <row r="458" spans="1:9" x14ac:dyDescent="0.2">
      <c r="A458" s="11"/>
      <c r="B458">
        <f>IF(OR(C458="",ISNUMBER(SEARCH("----",C458)), ISNUMBER(SEARCH("~*",C458))),"",MAX($B$1:B457)+1)</f>
        <v>257</v>
      </c>
      <c r="C458" s="29" t="s">
        <v>918</v>
      </c>
      <c r="D458" s="50"/>
      <c r="F458" t="e">
        <f t="shared" si="15"/>
        <v>#N/A</v>
      </c>
      <c r="H458" s="47">
        <f t="shared" si="16"/>
        <v>0</v>
      </c>
      <c r="I458" s="47"/>
    </row>
    <row r="459" spans="1:9" x14ac:dyDescent="0.2">
      <c r="A459" s="44">
        <v>1.1312499999999999</v>
      </c>
      <c r="B459">
        <f>IF(OR(C459="",ISNUMBER(SEARCH("----",C459)), ISNUMBER(SEARCH("~*",C459))),"",MAX($B$1:B458)+1)</f>
        <v>258</v>
      </c>
      <c r="C459" s="29" t="s">
        <v>919</v>
      </c>
      <c r="D459" s="50"/>
      <c r="E459" t="s">
        <v>608</v>
      </c>
      <c r="F459">
        <f t="shared" si="15"/>
        <v>2</v>
      </c>
      <c r="H459" s="47">
        <f t="shared" si="16"/>
        <v>1.1312499999999999</v>
      </c>
      <c r="I459" s="47"/>
    </row>
    <row r="460" spans="1:9" x14ac:dyDescent="0.2">
      <c r="A460"/>
      <c r="B460">
        <f>IF(OR(C460="",ISNUMBER(SEARCH("----",C460)), ISNUMBER(SEARCH("~*",C460))),"",MAX($B$1:B459)+1)</f>
        <v>259</v>
      </c>
      <c r="C460" s="29" t="s">
        <v>920</v>
      </c>
      <c r="D460" s="50"/>
      <c r="F460" t="e">
        <f t="shared" si="15"/>
        <v>#N/A</v>
      </c>
      <c r="H460" s="47">
        <f t="shared" si="16"/>
        <v>0</v>
      </c>
      <c r="I460" s="47"/>
    </row>
    <row r="461" spans="1:9" x14ac:dyDescent="0.2">
      <c r="A461"/>
      <c r="B461">
        <f>IF(OR(C461="",ISNUMBER(SEARCH("----",C461)), ISNUMBER(SEARCH("~*",C461))),"",MAX($B$1:B460)+1)</f>
        <v>260</v>
      </c>
      <c r="C461" s="29" t="s">
        <v>921</v>
      </c>
      <c r="D461" s="50"/>
      <c r="F461" t="e">
        <f t="shared" si="15"/>
        <v>#N/A</v>
      </c>
      <c r="H461" s="47">
        <f t="shared" si="16"/>
        <v>0</v>
      </c>
      <c r="I461" s="47"/>
    </row>
    <row r="462" spans="1:9" x14ac:dyDescent="0.2">
      <c r="A462"/>
      <c r="B462">
        <f>IF(OR(C462="",ISNUMBER(SEARCH("----",C462)), ISNUMBER(SEARCH("~*",C462))),"",MAX($B$1:B461)+1)</f>
        <v>261</v>
      </c>
      <c r="C462" s="29" t="s">
        <v>922</v>
      </c>
      <c r="D462" s="50"/>
      <c r="F462" t="e">
        <f t="shared" si="15"/>
        <v>#N/A</v>
      </c>
      <c r="H462" s="47">
        <f t="shared" si="16"/>
        <v>0</v>
      </c>
      <c r="I462" s="47"/>
    </row>
    <row r="463" spans="1:9" x14ac:dyDescent="0.2">
      <c r="A463"/>
      <c r="B463">
        <f>IF(OR(C463="",ISNUMBER(SEARCH("----",C463)), ISNUMBER(SEARCH("~*",C463))),"",MAX($B$1:B462)+1)</f>
        <v>262</v>
      </c>
      <c r="C463" s="29" t="s">
        <v>923</v>
      </c>
      <c r="D463" s="50"/>
      <c r="F463" t="e">
        <f t="shared" ref="F463:F526" si="17">VLOOKUP(E463,$S$7:$U$12,3,0)</f>
        <v>#N/A</v>
      </c>
      <c r="H463" s="47">
        <f t="shared" ref="H463:H496" si="18">A463</f>
        <v>0</v>
      </c>
      <c r="I463" s="47"/>
    </row>
    <row r="464" spans="1:9" x14ac:dyDescent="0.2">
      <c r="B464">
        <f>IF(OR(C464="",ISNUMBER(SEARCH("----",C464)), ISNUMBER(SEARCH("~*",C464))),"",MAX($B$1:B463)+1)</f>
        <v>263</v>
      </c>
      <c r="C464" s="29" t="s">
        <v>924</v>
      </c>
      <c r="D464" s="50"/>
      <c r="F464" t="e">
        <f t="shared" si="17"/>
        <v>#N/A</v>
      </c>
      <c r="H464" s="47">
        <f t="shared" si="18"/>
        <v>0</v>
      </c>
      <c r="I464" s="47"/>
    </row>
    <row r="465" spans="1:9" x14ac:dyDescent="0.2">
      <c r="B465">
        <f>IF(OR(C465="",ISNUMBER(SEARCH("----",C465)), ISNUMBER(SEARCH("~*",C465))),"",MAX($B$1:B464)+1)</f>
        <v>264</v>
      </c>
      <c r="C465" s="29" t="s">
        <v>925</v>
      </c>
      <c r="D465" s="50"/>
      <c r="F465" t="e">
        <f t="shared" si="17"/>
        <v>#N/A</v>
      </c>
      <c r="H465" s="47">
        <f t="shared" si="18"/>
        <v>0</v>
      </c>
      <c r="I465" s="47"/>
    </row>
    <row r="466" spans="1:9" x14ac:dyDescent="0.2">
      <c r="A466" s="47">
        <v>1.1402777777777777</v>
      </c>
      <c r="B466">
        <f>IF(OR(C466="",ISNUMBER(SEARCH("----",C466)), ISNUMBER(SEARCH("~*",C466))),"",MAX($B$1:B465)+1)</f>
        <v>265</v>
      </c>
      <c r="C466" s="29" t="s">
        <v>926</v>
      </c>
      <c r="D466" s="50"/>
      <c r="E466" t="s">
        <v>608</v>
      </c>
      <c r="F466">
        <f t="shared" si="17"/>
        <v>2</v>
      </c>
      <c r="H466" s="47">
        <f t="shared" si="18"/>
        <v>1.1402777777777777</v>
      </c>
      <c r="I466" s="47"/>
    </row>
    <row r="467" spans="1:9" x14ac:dyDescent="0.2">
      <c r="B467">
        <f>IF(OR(C467="",ISNUMBER(SEARCH("----",C467)), ISNUMBER(SEARCH("~*",C467))),"",MAX($B$1:B466)+1)</f>
        <v>266</v>
      </c>
      <c r="C467" s="29" t="s">
        <v>927</v>
      </c>
      <c r="D467" s="46"/>
      <c r="F467" t="e">
        <f t="shared" si="17"/>
        <v>#N/A</v>
      </c>
      <c r="H467" s="47">
        <f t="shared" si="18"/>
        <v>0</v>
      </c>
      <c r="I467" s="47"/>
    </row>
    <row r="468" spans="1:9" x14ac:dyDescent="0.2">
      <c r="A468" s="47">
        <v>1.1451388888888889</v>
      </c>
      <c r="B468">
        <f>IF(OR(C468="",ISNUMBER(SEARCH("----",C468)), ISNUMBER(SEARCH("~*",C468))),"",MAX($B$1:B467)+1)</f>
        <v>267</v>
      </c>
      <c r="C468" s="29" t="s">
        <v>928</v>
      </c>
      <c r="D468" s="46"/>
      <c r="E468" t="s">
        <v>608</v>
      </c>
      <c r="F468">
        <f t="shared" si="17"/>
        <v>2</v>
      </c>
      <c r="H468" s="47">
        <f t="shared" si="18"/>
        <v>1.1451388888888889</v>
      </c>
      <c r="I468" s="47"/>
    </row>
    <row r="469" spans="1:9" x14ac:dyDescent="0.2">
      <c r="B469" t="str">
        <f>IF(OR(C469="",ISNUMBER(SEARCH("----",C469)), ISNUMBER(SEARCH("~*",C469))),"",MAX($B$1:B468)+1)</f>
        <v/>
      </c>
      <c r="C469" s="29"/>
      <c r="D469" s="46"/>
      <c r="F469" t="e">
        <f t="shared" si="17"/>
        <v>#N/A</v>
      </c>
      <c r="H469" s="47">
        <f t="shared" si="18"/>
        <v>0</v>
      </c>
      <c r="I469" s="47"/>
    </row>
    <row r="470" spans="1:9" x14ac:dyDescent="0.2">
      <c r="B470" t="str">
        <f>IF(OR(C470="",ISNUMBER(SEARCH("----",C470)), ISNUMBER(SEARCH("~*",C470))),"",MAX($B$1:B469)+1)</f>
        <v/>
      </c>
      <c r="C470" s="29" t="s">
        <v>929</v>
      </c>
      <c r="D470" s="46"/>
      <c r="F470" t="e">
        <f t="shared" si="17"/>
        <v>#N/A</v>
      </c>
      <c r="H470" s="47">
        <f t="shared" si="18"/>
        <v>0</v>
      </c>
      <c r="I470" s="47"/>
    </row>
    <row r="471" spans="1:9" x14ac:dyDescent="0.2">
      <c r="B471" t="str">
        <f>IF(OR(C471="",ISNUMBER(SEARCH("----",C471)), ISNUMBER(SEARCH("~*",C471))),"",MAX($B$1:B470)+1)</f>
        <v/>
      </c>
      <c r="C471" s="29"/>
      <c r="D471" s="46"/>
      <c r="F471" t="e">
        <f t="shared" si="17"/>
        <v>#N/A</v>
      </c>
      <c r="H471" s="47">
        <f t="shared" si="18"/>
        <v>0</v>
      </c>
      <c r="I471" s="47"/>
    </row>
    <row r="472" spans="1:9" x14ac:dyDescent="0.2">
      <c r="B472" t="str">
        <f>IF(OR(C472="",ISNUMBER(SEARCH("----",C472)), ISNUMBER(SEARCH("~*",C472))),"",MAX($B$1:B471)+1)</f>
        <v/>
      </c>
      <c r="C472" s="29" t="s">
        <v>1216</v>
      </c>
      <c r="D472" s="46"/>
      <c r="F472" t="e">
        <f t="shared" si="17"/>
        <v>#N/A</v>
      </c>
      <c r="H472" s="47">
        <f t="shared" si="18"/>
        <v>0</v>
      </c>
      <c r="I472" s="47"/>
    </row>
    <row r="473" spans="1:9" x14ac:dyDescent="0.2">
      <c r="B473" t="str">
        <f>IF(OR(C473="",ISNUMBER(SEARCH("----",C473)), ISNUMBER(SEARCH("~*",C473))),"",MAX($B$1:B472)+1)</f>
        <v/>
      </c>
      <c r="C473" s="29"/>
      <c r="D473" s="50"/>
      <c r="F473" t="e">
        <f t="shared" si="17"/>
        <v>#N/A</v>
      </c>
      <c r="H473" s="47">
        <f t="shared" si="18"/>
        <v>0</v>
      </c>
      <c r="I473" s="47"/>
    </row>
    <row r="474" spans="1:9" x14ac:dyDescent="0.2">
      <c r="A474" s="52"/>
      <c r="B474" t="str">
        <f>IF(OR(C474="",ISNUMBER(SEARCH("----",C474)), ISNUMBER(SEARCH("~*",C474))),"",MAX($B$1:B473)+1)</f>
        <v/>
      </c>
      <c r="C474" s="29" t="s">
        <v>1215</v>
      </c>
      <c r="D474" s="50"/>
      <c r="F474" t="e">
        <f t="shared" si="17"/>
        <v>#N/A</v>
      </c>
      <c r="H474" s="47">
        <f t="shared" si="18"/>
        <v>0</v>
      </c>
      <c r="I474" s="47"/>
    </row>
    <row r="475" spans="1:9" x14ac:dyDescent="0.2">
      <c r="B475" t="str">
        <f>IF(OR(C475="",ISNUMBER(SEARCH("----",C475)), ISNUMBER(SEARCH("~*",C475))),"",MAX($B$1:B474)+1)</f>
        <v/>
      </c>
      <c r="C475" s="29"/>
      <c r="D475" s="50"/>
      <c r="F475" t="e">
        <f t="shared" si="17"/>
        <v>#N/A</v>
      </c>
      <c r="H475" s="47">
        <f t="shared" si="18"/>
        <v>0</v>
      </c>
      <c r="I475" s="47"/>
    </row>
    <row r="476" spans="1:9" x14ac:dyDescent="0.2">
      <c r="B476">
        <f>IF(OR(C476="",ISNUMBER(SEARCH("----",C476)), ISNUMBER(SEARCH("~*",C476))),"",MAX($B$1:B475)+1)</f>
        <v>268</v>
      </c>
      <c r="C476" s="29" t="s">
        <v>932</v>
      </c>
      <c r="D476" s="50"/>
      <c r="F476" t="e">
        <f t="shared" si="17"/>
        <v>#N/A</v>
      </c>
      <c r="H476" s="47">
        <f t="shared" si="18"/>
        <v>0</v>
      </c>
      <c r="I476" s="47"/>
    </row>
    <row r="477" spans="1:9" x14ac:dyDescent="0.2">
      <c r="A477"/>
      <c r="B477" t="str">
        <f>IF(OR(C477="",ISNUMBER(SEARCH("----",C477)), ISNUMBER(SEARCH("~*",C477))),"",MAX($B$1:B476)+1)</f>
        <v/>
      </c>
      <c r="C477" s="29"/>
      <c r="D477" s="55"/>
      <c r="F477" t="e">
        <f t="shared" si="17"/>
        <v>#N/A</v>
      </c>
      <c r="H477" s="47">
        <f t="shared" si="18"/>
        <v>0</v>
      </c>
      <c r="I477" s="47"/>
    </row>
    <row r="478" spans="1:9" x14ac:dyDescent="0.2">
      <c r="A478"/>
      <c r="B478">
        <f>IF(OR(C478="",ISNUMBER(SEARCH("----",C478)), ISNUMBER(SEARCH("~*",C478))),"",MAX($B$1:B477)+1)</f>
        <v>269</v>
      </c>
      <c r="C478" s="29" t="s">
        <v>933</v>
      </c>
      <c r="D478" s="46"/>
      <c r="F478" t="e">
        <f t="shared" si="17"/>
        <v>#N/A</v>
      </c>
      <c r="H478" s="47">
        <f t="shared" si="18"/>
        <v>0</v>
      </c>
      <c r="I478" s="47"/>
    </row>
    <row r="479" spans="1:9" x14ac:dyDescent="0.2">
      <c r="A479"/>
      <c r="B479" t="str">
        <f>IF(OR(C479="",ISNUMBER(SEARCH("----",C479)), ISNUMBER(SEARCH("~*",C479))),"",MAX($B$1:B478)+1)</f>
        <v/>
      </c>
      <c r="C479" s="29"/>
      <c r="D479" s="46"/>
      <c r="F479" t="e">
        <f t="shared" si="17"/>
        <v>#N/A</v>
      </c>
      <c r="H479" s="47">
        <f t="shared" si="18"/>
        <v>0</v>
      </c>
      <c r="I479" s="47"/>
    </row>
    <row r="480" spans="1:9" x14ac:dyDescent="0.2">
      <c r="A480"/>
      <c r="B480" t="str">
        <f>IF(OR(C480="",ISNUMBER(SEARCH("----",C480)), ISNUMBER(SEARCH("~*",C480))),"",MAX($B$1:B479)+1)</f>
        <v/>
      </c>
      <c r="C480" s="29" t="s">
        <v>934</v>
      </c>
      <c r="D480" s="56"/>
      <c r="F480" t="e">
        <f t="shared" si="17"/>
        <v>#N/A</v>
      </c>
      <c r="H480" s="47">
        <f t="shared" si="18"/>
        <v>0</v>
      </c>
      <c r="I480" s="47"/>
    </row>
    <row r="481" spans="1:9" x14ac:dyDescent="0.2">
      <c r="A481"/>
      <c r="B481" t="str">
        <f>IF(OR(C481="",ISNUMBER(SEARCH("----",C481)), ISNUMBER(SEARCH("~*",C481))),"",MAX($B$1:B480)+1)</f>
        <v/>
      </c>
      <c r="C481" s="51" t="s">
        <v>935</v>
      </c>
      <c r="D481" s="56"/>
      <c r="F481" t="e">
        <f t="shared" si="17"/>
        <v>#N/A</v>
      </c>
      <c r="H481" s="47">
        <f t="shared" si="18"/>
        <v>0</v>
      </c>
      <c r="I481" s="47"/>
    </row>
    <row r="482" spans="1:9" x14ac:dyDescent="0.2">
      <c r="A482"/>
      <c r="B482">
        <f>IF(OR(C482="",ISNUMBER(SEARCH("----",C482)), ISNUMBER(SEARCH("~*",C482))),"",MAX($B$1:B481)+1)</f>
        <v>270</v>
      </c>
      <c r="C482" s="51" t="s">
        <v>936</v>
      </c>
      <c r="D482" s="56"/>
      <c r="F482" t="e">
        <f t="shared" si="17"/>
        <v>#N/A</v>
      </c>
      <c r="H482" s="47">
        <f t="shared" si="18"/>
        <v>0</v>
      </c>
      <c r="I482" s="47"/>
    </row>
    <row r="483" spans="1:9" ht="30" x14ac:dyDescent="0.2">
      <c r="A483" s="67">
        <v>1.2916666666666667</v>
      </c>
      <c r="B483">
        <f>IF(OR(C483="",ISNUMBER(SEARCH("----",C483)), ISNUMBER(SEARCH("~*",C483))),"",MAX($B$1:B482)+1)</f>
        <v>271</v>
      </c>
      <c r="C483" s="51" t="s">
        <v>937</v>
      </c>
      <c r="D483" s="56"/>
      <c r="E483" t="s">
        <v>608</v>
      </c>
      <c r="F483">
        <f t="shared" si="17"/>
        <v>2</v>
      </c>
      <c r="H483" s="47">
        <f t="shared" si="18"/>
        <v>1.2916666666666667</v>
      </c>
      <c r="I483" s="47"/>
    </row>
    <row r="484" spans="1:9" ht="30" x14ac:dyDescent="0.2">
      <c r="A484" s="67">
        <v>1.2916666666666667</v>
      </c>
      <c r="B484" t="str">
        <f>IF(OR(C484="",ISNUMBER(SEARCH("----",C484)), ISNUMBER(SEARCH("~*",C484))),"",MAX($B$1:B483)+1)</f>
        <v/>
      </c>
      <c r="C484" s="51" t="s">
        <v>1226</v>
      </c>
      <c r="D484" s="56"/>
      <c r="E484" t="s">
        <v>610</v>
      </c>
      <c r="F484">
        <f t="shared" si="17"/>
        <v>4</v>
      </c>
      <c r="H484" s="47">
        <f t="shared" si="18"/>
        <v>1.2916666666666667</v>
      </c>
      <c r="I484" s="47"/>
    </row>
    <row r="485" spans="1:9" x14ac:dyDescent="0.2">
      <c r="A485"/>
      <c r="B485" t="str">
        <f>IF(OR(C485="",ISNUMBER(SEARCH("----",C485)), ISNUMBER(SEARCH("~*",C485))),"",MAX($B$1:B484)+1)</f>
        <v/>
      </c>
      <c r="C485" s="51" t="s">
        <v>938</v>
      </c>
      <c r="D485" s="56"/>
      <c r="F485" t="e">
        <f t="shared" si="17"/>
        <v>#N/A</v>
      </c>
      <c r="H485" s="47">
        <f t="shared" si="18"/>
        <v>0</v>
      </c>
      <c r="I485" s="47"/>
    </row>
    <row r="486" spans="1:9" x14ac:dyDescent="0.2">
      <c r="A486"/>
      <c r="B486">
        <f>IF(OR(C486="",ISNUMBER(SEARCH("----",C486)), ISNUMBER(SEARCH("~*",C486))),"",MAX($B$1:B485)+1)</f>
        <v>272</v>
      </c>
      <c r="C486" s="51" t="s">
        <v>939</v>
      </c>
      <c r="D486" s="56"/>
      <c r="F486" t="e">
        <f t="shared" si="17"/>
        <v>#N/A</v>
      </c>
      <c r="H486" s="47">
        <f t="shared" si="18"/>
        <v>0</v>
      </c>
      <c r="I486" s="47"/>
    </row>
    <row r="487" spans="1:9" x14ac:dyDescent="0.2">
      <c r="A487"/>
      <c r="B487">
        <f>IF(OR(C487="",ISNUMBER(SEARCH("----",C487)), ISNUMBER(SEARCH("~*",C487))),"",MAX($B$1:B486)+1)</f>
        <v>273</v>
      </c>
      <c r="C487" s="51" t="s">
        <v>940</v>
      </c>
      <c r="D487" s="56"/>
      <c r="F487" t="e">
        <f t="shared" si="17"/>
        <v>#N/A</v>
      </c>
      <c r="H487" s="47">
        <f t="shared" si="18"/>
        <v>0</v>
      </c>
      <c r="I487" s="47"/>
    </row>
    <row r="488" spans="1:9" x14ac:dyDescent="0.2">
      <c r="A488" s="11"/>
      <c r="B488" t="str">
        <f>IF(OR(C488="",ISNUMBER(SEARCH("----",C488)), ISNUMBER(SEARCH("~*",C488))),"",MAX($B$1:B487)+1)</f>
        <v/>
      </c>
      <c r="C488" s="51" t="s">
        <v>941</v>
      </c>
      <c r="D488" s="56"/>
      <c r="F488" t="e">
        <f t="shared" si="17"/>
        <v>#N/A</v>
      </c>
      <c r="H488" s="47">
        <f t="shared" si="18"/>
        <v>0</v>
      </c>
      <c r="I488" s="47"/>
    </row>
    <row r="489" spans="1:9" x14ac:dyDescent="0.2">
      <c r="A489" s="67">
        <v>1.3069444444444445</v>
      </c>
      <c r="B489">
        <f>IF(OR(C489="",ISNUMBER(SEARCH("----",C489)), ISNUMBER(SEARCH("~*",C489))),"",MAX($B$1:B488)+1)</f>
        <v>274</v>
      </c>
      <c r="C489" s="51" t="s">
        <v>942</v>
      </c>
      <c r="D489" s="46"/>
      <c r="E489" t="s">
        <v>612</v>
      </c>
      <c r="F489">
        <f t="shared" si="17"/>
        <v>3</v>
      </c>
      <c r="H489" s="47">
        <f t="shared" si="18"/>
        <v>1.3069444444444445</v>
      </c>
      <c r="I489" s="47"/>
    </row>
    <row r="490" spans="1:9" x14ac:dyDescent="0.2">
      <c r="A490"/>
      <c r="B490">
        <f>IF(OR(C490="",ISNUMBER(SEARCH("----",C490)), ISNUMBER(SEARCH("~*",C490))),"",MAX($B$1:B489)+1)</f>
        <v>275</v>
      </c>
      <c r="C490" s="51" t="s">
        <v>943</v>
      </c>
      <c r="D490" s="46"/>
      <c r="F490" t="e">
        <f t="shared" si="17"/>
        <v>#N/A</v>
      </c>
      <c r="H490" s="47">
        <f t="shared" si="18"/>
        <v>0</v>
      </c>
      <c r="I490" s="47"/>
    </row>
    <row r="491" spans="1:9" x14ac:dyDescent="0.2">
      <c r="A491"/>
      <c r="B491" t="str">
        <f>IF(OR(C491="",ISNUMBER(SEARCH("----",C491)), ISNUMBER(SEARCH("~*",C491))),"",MAX($B$1:B490)+1)</f>
        <v/>
      </c>
      <c r="C491" s="29"/>
      <c r="D491" s="56"/>
      <c r="F491" t="e">
        <f t="shared" si="17"/>
        <v>#N/A</v>
      </c>
      <c r="H491" s="47">
        <f t="shared" si="18"/>
        <v>0</v>
      </c>
      <c r="I491" s="47"/>
    </row>
    <row r="492" spans="1:9" x14ac:dyDescent="0.2">
      <c r="A492"/>
      <c r="B492" t="str">
        <f>IF(OR(C492="",ISNUMBER(SEARCH("----",C492)), ISNUMBER(SEARCH("~*",C492))),"",MAX($B$1:B491)+1)</f>
        <v/>
      </c>
      <c r="C492" s="29"/>
      <c r="D492" s="56"/>
      <c r="F492" t="e">
        <f t="shared" si="17"/>
        <v>#N/A</v>
      </c>
      <c r="H492" s="47">
        <f t="shared" si="18"/>
        <v>0</v>
      </c>
      <c r="I492" s="47"/>
    </row>
    <row r="493" spans="1:9" x14ac:dyDescent="0.2">
      <c r="A493"/>
      <c r="B493" t="str">
        <f>IF(OR(C493="",ISNUMBER(SEARCH("----",C493)), ISNUMBER(SEARCH("~*",C493))),"",MAX($B$1:B492)+1)</f>
        <v/>
      </c>
      <c r="C493" s="29" t="s">
        <v>944</v>
      </c>
      <c r="D493" s="56"/>
      <c r="F493" t="e">
        <f t="shared" si="17"/>
        <v>#N/A</v>
      </c>
      <c r="H493" s="47">
        <f t="shared" si="18"/>
        <v>0</v>
      </c>
      <c r="I493" s="47"/>
    </row>
    <row r="494" spans="1:9" x14ac:dyDescent="0.2">
      <c r="A494"/>
      <c r="B494" t="str">
        <f>IF(OR(C494="",ISNUMBER(SEARCH("----",C494)), ISNUMBER(SEARCH("~*",C494))),"",MAX($B$1:B493)+1)</f>
        <v/>
      </c>
      <c r="C494" s="29" t="s">
        <v>945</v>
      </c>
      <c r="D494" s="56"/>
      <c r="F494" t="e">
        <f t="shared" si="17"/>
        <v>#N/A</v>
      </c>
      <c r="H494" s="47">
        <f t="shared" si="18"/>
        <v>0</v>
      </c>
      <c r="I494" s="47"/>
    </row>
    <row r="495" spans="1:9" x14ac:dyDescent="0.2">
      <c r="A495"/>
      <c r="B495" t="str">
        <f>IF(OR(C495="",ISNUMBER(SEARCH("----",C495)), ISNUMBER(SEARCH("~*",C495))),"",MAX($B$1:B494)+1)</f>
        <v/>
      </c>
      <c r="C495" s="29"/>
      <c r="D495" s="56"/>
      <c r="F495" t="e">
        <f t="shared" si="17"/>
        <v>#N/A</v>
      </c>
      <c r="H495" s="47">
        <f t="shared" si="18"/>
        <v>0</v>
      </c>
      <c r="I495" s="47"/>
    </row>
    <row r="496" spans="1:9" x14ac:dyDescent="0.2">
      <c r="A496"/>
      <c r="B496" t="str">
        <f>IF(OR(C496="",ISNUMBER(SEARCH("----",C496)), ISNUMBER(SEARCH("~*",C496))),"",MAX($B$1:B495)+1)</f>
        <v/>
      </c>
      <c r="C496" s="29" t="s">
        <v>946</v>
      </c>
      <c r="D496" s="56"/>
      <c r="F496" t="e">
        <f t="shared" si="17"/>
        <v>#N/A</v>
      </c>
      <c r="H496" s="47">
        <f t="shared" si="18"/>
        <v>0</v>
      </c>
      <c r="I496" s="47"/>
    </row>
    <row r="497" spans="1:9" ht="21" x14ac:dyDescent="0.2">
      <c r="A497"/>
      <c r="B497" t="str">
        <f>IF(OR(C497="",ISNUMBER(SEARCH("----",C497)), ISNUMBER(SEARCH("~*",C497))),"",MAX($B$1:B496)+1)</f>
        <v/>
      </c>
      <c r="C497" s="66" t="s">
        <v>1214</v>
      </c>
      <c r="D497" s="56"/>
      <c r="F497" t="e">
        <f t="shared" si="17"/>
        <v>#N/A</v>
      </c>
      <c r="H497" s="49"/>
      <c r="I497" s="47"/>
    </row>
    <row r="498" spans="1:9" x14ac:dyDescent="0.2">
      <c r="A498"/>
      <c r="B498" t="str">
        <f>IF(OR(C498="",ISNUMBER(SEARCH("----",C498)), ISNUMBER(SEARCH("~*",C498))),"",MAX($B$1:B497)+1)</f>
        <v/>
      </c>
      <c r="C498" s="29"/>
      <c r="D498" s="56"/>
      <c r="F498" t="e">
        <f t="shared" si="17"/>
        <v>#N/A</v>
      </c>
      <c r="H498" s="49"/>
      <c r="I498" s="47"/>
    </row>
    <row r="499" spans="1:9" x14ac:dyDescent="0.2">
      <c r="A499"/>
      <c r="B499" t="str">
        <f>IF(OR(C499="",ISNUMBER(SEARCH("----",C499)), ISNUMBER(SEARCH("~*",C499))),"",MAX($B$1:B498)+1)</f>
        <v/>
      </c>
      <c r="C499" s="29" t="s">
        <v>1213</v>
      </c>
      <c r="D499" s="56"/>
      <c r="F499" t="e">
        <f t="shared" si="17"/>
        <v>#N/A</v>
      </c>
      <c r="H499" s="49"/>
      <c r="I499" s="47"/>
    </row>
    <row r="500" spans="1:9" x14ac:dyDescent="0.2">
      <c r="A500"/>
      <c r="B500" t="str">
        <f>IF(OR(C500="",ISNUMBER(SEARCH("----",C500)), ISNUMBER(SEARCH("~*",C500))),"",MAX($B$1:B499)+1)</f>
        <v/>
      </c>
      <c r="C500" s="29" t="s">
        <v>1212</v>
      </c>
      <c r="D500" s="46"/>
      <c r="F500" t="e">
        <f t="shared" si="17"/>
        <v>#N/A</v>
      </c>
      <c r="H500" s="49"/>
      <c r="I500" s="47"/>
    </row>
    <row r="501" spans="1:9" x14ac:dyDescent="0.2">
      <c r="A501"/>
      <c r="B501" t="str">
        <f>IF(OR(C501="",ISNUMBER(SEARCH("----",C501)), ISNUMBER(SEARCH("~*",C501))),"",MAX($B$1:B500)+1)</f>
        <v/>
      </c>
      <c r="C501" s="29" t="s">
        <v>1211</v>
      </c>
      <c r="D501" s="46"/>
      <c r="F501" t="e">
        <f t="shared" si="17"/>
        <v>#N/A</v>
      </c>
      <c r="H501" s="49"/>
      <c r="I501" s="47"/>
    </row>
    <row r="502" spans="1:9" x14ac:dyDescent="0.2">
      <c r="A502"/>
      <c r="B502" t="str">
        <f>IF(OR(C502="",ISNUMBER(SEARCH("----",C502)), ISNUMBER(SEARCH("~*",C502))),"",MAX($B$1:B501)+1)</f>
        <v/>
      </c>
      <c r="C502" s="29"/>
      <c r="D502" s="46"/>
      <c r="F502" t="e">
        <f t="shared" si="17"/>
        <v>#N/A</v>
      </c>
      <c r="H502" s="49"/>
      <c r="I502" s="47"/>
    </row>
    <row r="503" spans="1:9" x14ac:dyDescent="0.2">
      <c r="A503"/>
      <c r="B503" t="str">
        <f>IF(OR(C503="",ISNUMBER(SEARCH("----",C503)), ISNUMBER(SEARCH("~*",C503))),"",MAX($B$1:B502)+1)</f>
        <v/>
      </c>
      <c r="C503" s="29" t="s">
        <v>1142</v>
      </c>
      <c r="D503" s="46"/>
      <c r="F503" t="e">
        <f t="shared" si="17"/>
        <v>#N/A</v>
      </c>
      <c r="H503" s="49"/>
      <c r="I503" s="47"/>
    </row>
    <row r="504" spans="1:9" x14ac:dyDescent="0.2">
      <c r="A504"/>
      <c r="B504" t="str">
        <f>IF(OR(C504="",ISNUMBER(SEARCH("----",C504)), ISNUMBER(SEARCH("~*",C504))),"",MAX($B$1:B503)+1)</f>
        <v/>
      </c>
      <c r="C504" s="29"/>
      <c r="D504" s="50"/>
      <c r="F504" t="e">
        <f t="shared" si="17"/>
        <v>#N/A</v>
      </c>
      <c r="H504" s="49"/>
      <c r="I504" s="47"/>
    </row>
    <row r="505" spans="1:9" ht="28" x14ac:dyDescent="0.2">
      <c r="A505"/>
      <c r="B505">
        <f>IF(OR(C505="",ISNUMBER(SEARCH("----",C505)), ISNUMBER(SEARCH("~*",C505))),"",MAX($B$1:B504)+1)</f>
        <v>276</v>
      </c>
      <c r="C505" s="29" t="s">
        <v>951</v>
      </c>
      <c r="D505" s="50"/>
      <c r="F505" t="e">
        <f t="shared" si="17"/>
        <v>#N/A</v>
      </c>
      <c r="H505" s="49">
        <f>IF(A505&gt;0,A505+H$1,0)</f>
        <v>0</v>
      </c>
      <c r="I505" t="s">
        <v>617</v>
      </c>
    </row>
    <row r="506" spans="1:9" x14ac:dyDescent="0.2">
      <c r="A506"/>
      <c r="B506" t="str">
        <f>IF(OR(C506="",ISNUMBER(SEARCH("----",C506)), ISNUMBER(SEARCH("~*",C506))),"",MAX($B$1:B505)+1)</f>
        <v/>
      </c>
      <c r="C506" s="29"/>
      <c r="D506" s="50"/>
      <c r="F506" t="e">
        <f t="shared" si="17"/>
        <v>#N/A</v>
      </c>
      <c r="H506" s="49">
        <f t="shared" ref="H506:H569" si="19">IF(A506&gt;0,A506+H$1,0)</f>
        <v>0</v>
      </c>
      <c r="I506" s="47"/>
    </row>
    <row r="507" spans="1:9" x14ac:dyDescent="0.2">
      <c r="A507"/>
      <c r="B507">
        <f>IF(OR(C507="",ISNUMBER(SEARCH("----",C507)), ISNUMBER(SEARCH("~*",C507))),"",MAX($B$1:B506)+1)</f>
        <v>277</v>
      </c>
      <c r="C507" s="29" t="s">
        <v>952</v>
      </c>
      <c r="D507" s="50"/>
      <c r="F507" t="e">
        <f t="shared" si="17"/>
        <v>#N/A</v>
      </c>
      <c r="H507" s="49">
        <f t="shared" si="19"/>
        <v>0</v>
      </c>
      <c r="I507" s="47"/>
    </row>
    <row r="508" spans="1:9" x14ac:dyDescent="0.2">
      <c r="A508"/>
      <c r="B508" t="str">
        <f>IF(OR(C508="",ISNUMBER(SEARCH("----",C508)), ISNUMBER(SEARCH("~*",C508))),"",MAX($B$1:B507)+1)</f>
        <v/>
      </c>
      <c r="C508" s="29"/>
      <c r="D508" s="46"/>
      <c r="F508" t="e">
        <f t="shared" si="17"/>
        <v>#N/A</v>
      </c>
      <c r="H508" s="49">
        <f t="shared" si="19"/>
        <v>0</v>
      </c>
      <c r="I508" s="47"/>
    </row>
    <row r="509" spans="1:9" x14ac:dyDescent="0.2">
      <c r="A509"/>
      <c r="B509" t="str">
        <f>IF(OR(C509="",ISNUMBER(SEARCH("----",C509)), ISNUMBER(SEARCH("~*",C509))),"",MAX($B$1:B508)+1)</f>
        <v/>
      </c>
      <c r="C509" s="29" t="s">
        <v>953</v>
      </c>
      <c r="D509" s="46"/>
      <c r="F509" t="e">
        <f t="shared" si="17"/>
        <v>#N/A</v>
      </c>
      <c r="H509" s="49">
        <f t="shared" si="19"/>
        <v>0</v>
      </c>
      <c r="I509" s="47"/>
    </row>
    <row r="510" spans="1:9" x14ac:dyDescent="0.2">
      <c r="A510"/>
      <c r="B510" t="str">
        <f>IF(OR(C510="",ISNUMBER(SEARCH("----",C510)), ISNUMBER(SEARCH("~*",C510))),"",MAX($B$1:B509)+1)</f>
        <v/>
      </c>
      <c r="C510" s="29"/>
      <c r="D510" s="46"/>
      <c r="F510" t="e">
        <f t="shared" si="17"/>
        <v>#N/A</v>
      </c>
      <c r="H510" s="49">
        <f t="shared" si="19"/>
        <v>0</v>
      </c>
      <c r="I510" s="47"/>
    </row>
    <row r="511" spans="1:9" x14ac:dyDescent="0.2">
      <c r="A511"/>
      <c r="B511" t="str">
        <f>IF(OR(C511="",ISNUMBER(SEARCH("----",C511)), ISNUMBER(SEARCH("~*",C511))),"",MAX($B$1:B510)+1)</f>
        <v/>
      </c>
      <c r="C511" s="29" t="s">
        <v>954</v>
      </c>
      <c r="D511" s="46"/>
      <c r="F511" t="e">
        <f t="shared" si="17"/>
        <v>#N/A</v>
      </c>
      <c r="H511" s="49">
        <f t="shared" si="19"/>
        <v>0</v>
      </c>
      <c r="I511" s="47"/>
    </row>
    <row r="512" spans="1:9" x14ac:dyDescent="0.2">
      <c r="A512"/>
      <c r="B512" t="str">
        <f>IF(OR(C512="",ISNUMBER(SEARCH("----",C512)), ISNUMBER(SEARCH("~*",C512))),"",MAX($B$1:B511)+1)</f>
        <v/>
      </c>
      <c r="C512" s="29" t="s">
        <v>955</v>
      </c>
      <c r="D512" s="46"/>
      <c r="F512" t="e">
        <f t="shared" si="17"/>
        <v>#N/A</v>
      </c>
      <c r="H512" s="49">
        <f t="shared" si="19"/>
        <v>0</v>
      </c>
      <c r="I512" s="47"/>
    </row>
    <row r="513" spans="1:9" x14ac:dyDescent="0.2">
      <c r="A513"/>
      <c r="B513" t="str">
        <f>IF(OR(C513="",ISNUMBER(SEARCH("----",C513)), ISNUMBER(SEARCH("~*",C513))),"",MAX($B$1:B512)+1)</f>
        <v/>
      </c>
      <c r="C513" s="29"/>
      <c r="D513" s="46"/>
      <c r="F513" t="e">
        <f t="shared" si="17"/>
        <v>#N/A</v>
      </c>
      <c r="H513" s="49">
        <f t="shared" si="19"/>
        <v>0</v>
      </c>
      <c r="I513" s="47"/>
    </row>
    <row r="514" spans="1:9" x14ac:dyDescent="0.2">
      <c r="A514"/>
      <c r="B514" t="str">
        <f>IF(OR(C514="",ISNUMBER(SEARCH("----",C514)), ISNUMBER(SEARCH("~*",C514))),"",MAX($B$1:B513)+1)</f>
        <v/>
      </c>
      <c r="C514" s="29" t="s">
        <v>956</v>
      </c>
      <c r="D514" s="50"/>
      <c r="F514" t="e">
        <f t="shared" si="17"/>
        <v>#N/A</v>
      </c>
      <c r="H514" s="49">
        <f t="shared" si="19"/>
        <v>0</v>
      </c>
      <c r="I514" s="47"/>
    </row>
    <row r="515" spans="1:9" x14ac:dyDescent="0.2">
      <c r="A515"/>
      <c r="B515" t="str">
        <f>IF(OR(C515="",ISNUMBER(SEARCH("----",C515)), ISNUMBER(SEARCH("~*",C515))),"",MAX($B$1:B514)+1)</f>
        <v/>
      </c>
      <c r="C515" s="29"/>
      <c r="D515" s="46"/>
      <c r="F515" t="e">
        <f t="shared" si="17"/>
        <v>#N/A</v>
      </c>
      <c r="H515" s="49">
        <f t="shared" si="19"/>
        <v>0</v>
      </c>
      <c r="I515" s="47"/>
    </row>
    <row r="516" spans="1:9" x14ac:dyDescent="0.2">
      <c r="B516" t="str">
        <f>IF(OR(C516="",ISNUMBER(SEARCH("----",C516)), ISNUMBER(SEARCH("~*",C516))),"",MAX($B$1:B515)+1)</f>
        <v/>
      </c>
      <c r="C516" s="29" t="s">
        <v>957</v>
      </c>
      <c r="D516" s="46"/>
      <c r="F516" t="e">
        <f t="shared" si="17"/>
        <v>#N/A</v>
      </c>
      <c r="H516" s="49">
        <f t="shared" si="19"/>
        <v>0</v>
      </c>
      <c r="I516" s="47"/>
    </row>
    <row r="517" spans="1:9" x14ac:dyDescent="0.2">
      <c r="A517"/>
      <c r="B517">
        <f>IF(OR(C517="",ISNUMBER(SEARCH("----",C517)), ISNUMBER(SEARCH("~*",C517))),"",MAX($B$1:B516)+1)</f>
        <v>278</v>
      </c>
      <c r="C517" s="51" t="s">
        <v>958</v>
      </c>
      <c r="D517" s="46"/>
      <c r="F517" t="e">
        <f t="shared" si="17"/>
        <v>#N/A</v>
      </c>
      <c r="H517" s="49">
        <f t="shared" si="19"/>
        <v>0</v>
      </c>
      <c r="I517" s="47"/>
    </row>
    <row r="518" spans="1:9" x14ac:dyDescent="0.2">
      <c r="A518"/>
      <c r="B518">
        <f>IF(OR(C518="",ISNUMBER(SEARCH("----",C518)), ISNUMBER(SEARCH("~*",C518))),"",MAX($B$1:B517)+1)</f>
        <v>279</v>
      </c>
      <c r="C518" s="51" t="s">
        <v>959</v>
      </c>
      <c r="D518" s="57"/>
      <c r="F518" t="e">
        <f t="shared" si="17"/>
        <v>#N/A</v>
      </c>
      <c r="H518" s="49">
        <f t="shared" si="19"/>
        <v>0</v>
      </c>
      <c r="I518" s="47"/>
    </row>
    <row r="519" spans="1:9" x14ac:dyDescent="0.2">
      <c r="A519"/>
      <c r="B519">
        <f>IF(OR(C519="",ISNUMBER(SEARCH("----",C519)), ISNUMBER(SEARCH("~*",C519))),"",MAX($B$1:B518)+1)</f>
        <v>280</v>
      </c>
      <c r="C519" s="51" t="s">
        <v>960</v>
      </c>
      <c r="D519" s="46"/>
      <c r="F519" t="e">
        <f t="shared" si="17"/>
        <v>#N/A</v>
      </c>
      <c r="H519" s="49">
        <f t="shared" si="19"/>
        <v>0</v>
      </c>
      <c r="I519" s="47"/>
    </row>
    <row r="520" spans="1:9" ht="30" x14ac:dyDescent="0.2">
      <c r="A520"/>
      <c r="B520">
        <f>IF(OR(C520="",ISNUMBER(SEARCH("----",C520)), ISNUMBER(SEARCH("~*",C520))),"",MAX($B$1:B519)+1)</f>
        <v>281</v>
      </c>
      <c r="C520" s="51" t="s">
        <v>961</v>
      </c>
      <c r="D520" s="46"/>
      <c r="F520" t="e">
        <f t="shared" si="17"/>
        <v>#N/A</v>
      </c>
      <c r="H520" s="49">
        <f t="shared" si="19"/>
        <v>0</v>
      </c>
      <c r="I520" s="47"/>
    </row>
    <row r="521" spans="1:9" ht="30" x14ac:dyDescent="0.2">
      <c r="A521" s="62">
        <v>7.8472222222222221E-2</v>
      </c>
      <c r="B521">
        <f>IF(OR(C521="",ISNUMBER(SEARCH("----",C521)), ISNUMBER(SEARCH("~*",C521))),"",MAX($B$1:B520)+1)</f>
        <v>282</v>
      </c>
      <c r="C521" s="51" t="s">
        <v>962</v>
      </c>
      <c r="D521" s="46"/>
      <c r="E521" t="s">
        <v>610</v>
      </c>
      <c r="F521">
        <f t="shared" si="17"/>
        <v>4</v>
      </c>
      <c r="H521" s="49">
        <f t="shared" si="19"/>
        <v>1.3923611111111112</v>
      </c>
      <c r="I521" s="47"/>
    </row>
    <row r="522" spans="1:9" x14ac:dyDescent="0.2">
      <c r="A522"/>
      <c r="B522">
        <f>IF(OR(C522="",ISNUMBER(SEARCH("----",C522)), ISNUMBER(SEARCH("~*",C522))),"",MAX($B$1:B521)+1)</f>
        <v>283</v>
      </c>
      <c r="C522" s="51" t="s">
        <v>963</v>
      </c>
      <c r="D522" s="50"/>
      <c r="F522" t="e">
        <f t="shared" si="17"/>
        <v>#N/A</v>
      </c>
      <c r="H522" s="49">
        <f t="shared" si="19"/>
        <v>0</v>
      </c>
      <c r="I522" s="47"/>
    </row>
    <row r="523" spans="1:9" ht="30" x14ac:dyDescent="0.2">
      <c r="A523" s="62">
        <v>8.9583333333333334E-2</v>
      </c>
      <c r="B523">
        <f>IF(OR(C523="",ISNUMBER(SEARCH("----",C523)), ISNUMBER(SEARCH("~*",C523))),"",MAX($B$1:B522)+1)</f>
        <v>284</v>
      </c>
      <c r="C523" s="51" t="s">
        <v>964</v>
      </c>
      <c r="D523" s="46"/>
      <c r="E523" t="s">
        <v>610</v>
      </c>
      <c r="F523">
        <f t="shared" si="17"/>
        <v>4</v>
      </c>
      <c r="H523" s="49">
        <f t="shared" si="19"/>
        <v>1.4034722222222222</v>
      </c>
      <c r="I523" s="47"/>
    </row>
    <row r="524" spans="1:9" x14ac:dyDescent="0.2">
      <c r="A524"/>
      <c r="B524">
        <f>IF(OR(C524="",ISNUMBER(SEARCH("----",C524)), ISNUMBER(SEARCH("~*",C524))),"",MAX($B$1:B523)+1)</f>
        <v>285</v>
      </c>
      <c r="C524" s="51" t="s">
        <v>965</v>
      </c>
      <c r="D524" s="46"/>
      <c r="F524" t="e">
        <f t="shared" si="17"/>
        <v>#N/A</v>
      </c>
      <c r="H524" s="49">
        <f t="shared" si="19"/>
        <v>0</v>
      </c>
      <c r="I524" s="47"/>
    </row>
    <row r="525" spans="1:9" x14ac:dyDescent="0.2">
      <c r="A525"/>
      <c r="B525">
        <f>IF(OR(C525="",ISNUMBER(SEARCH("----",C525)), ISNUMBER(SEARCH("~*",C525))),"",MAX($B$1:B524)+1)</f>
        <v>286</v>
      </c>
      <c r="C525" s="51" t="s">
        <v>966</v>
      </c>
      <c r="D525" s="46"/>
      <c r="F525" t="e">
        <f t="shared" si="17"/>
        <v>#N/A</v>
      </c>
      <c r="H525" s="49">
        <f t="shared" si="19"/>
        <v>0</v>
      </c>
      <c r="I525" s="47"/>
    </row>
    <row r="526" spans="1:9" x14ac:dyDescent="0.2">
      <c r="A526"/>
      <c r="B526">
        <f>IF(OR(C526="",ISNUMBER(SEARCH("----",C526)), ISNUMBER(SEARCH("~*",C526))),"",MAX($B$1:B525)+1)</f>
        <v>287</v>
      </c>
      <c r="C526" s="51" t="s">
        <v>967</v>
      </c>
      <c r="D526" s="46"/>
      <c r="F526" t="e">
        <f t="shared" si="17"/>
        <v>#N/A</v>
      </c>
      <c r="H526" s="49">
        <f t="shared" si="19"/>
        <v>0</v>
      </c>
      <c r="I526" s="47"/>
    </row>
    <row r="527" spans="1:9" x14ac:dyDescent="0.2">
      <c r="A527"/>
      <c r="B527">
        <f>IF(OR(C527="",ISNUMBER(SEARCH("----",C527)), ISNUMBER(SEARCH("~*",C527))),"",MAX($B$1:B526)+1)</f>
        <v>288</v>
      </c>
      <c r="C527" s="51" t="s">
        <v>968</v>
      </c>
      <c r="D527" s="46"/>
      <c r="F527" t="e">
        <f t="shared" ref="F527:F590" si="20">VLOOKUP(E527,$S$7:$U$12,3,0)</f>
        <v>#N/A</v>
      </c>
      <c r="H527" s="49">
        <f t="shared" si="19"/>
        <v>0</v>
      </c>
      <c r="I527" s="47"/>
    </row>
    <row r="528" spans="1:9" x14ac:dyDescent="0.2">
      <c r="A528"/>
      <c r="B528">
        <f>IF(OR(C528="",ISNUMBER(SEARCH("----",C528)), ISNUMBER(SEARCH("~*",C528))),"",MAX($B$1:B527)+1)</f>
        <v>289</v>
      </c>
      <c r="C528" s="51" t="s">
        <v>969</v>
      </c>
      <c r="D528" s="46"/>
      <c r="F528" t="e">
        <f t="shared" si="20"/>
        <v>#N/A</v>
      </c>
      <c r="H528" s="49">
        <f t="shared" si="19"/>
        <v>0</v>
      </c>
      <c r="I528" s="47"/>
    </row>
    <row r="529" spans="1:9" x14ac:dyDescent="0.2">
      <c r="A529"/>
      <c r="B529" t="str">
        <f>IF(OR(C529="",ISNUMBER(SEARCH("----",C529)), ISNUMBER(SEARCH("~*",C529))),"",MAX($B$1:B528)+1)</f>
        <v/>
      </c>
      <c r="C529" s="51" t="s">
        <v>970</v>
      </c>
      <c r="D529" s="46"/>
      <c r="F529" t="e">
        <f t="shared" si="20"/>
        <v>#N/A</v>
      </c>
      <c r="H529" s="49">
        <f t="shared" si="19"/>
        <v>0</v>
      </c>
      <c r="I529" s="47"/>
    </row>
    <row r="530" spans="1:9" ht="30" x14ac:dyDescent="0.2">
      <c r="A530" s="62">
        <v>9.7916666666666666E-2</v>
      </c>
      <c r="B530">
        <f>IF(OR(C530="",ISNUMBER(SEARCH("----",C530)), ISNUMBER(SEARCH("~*",C530))),"",MAX($B$1:B529)+1)</f>
        <v>290</v>
      </c>
      <c r="C530" s="51" t="s">
        <v>971</v>
      </c>
      <c r="D530" s="46"/>
      <c r="E530" t="s">
        <v>616</v>
      </c>
      <c r="F530">
        <f t="shared" si="20"/>
        <v>6</v>
      </c>
      <c r="H530" s="49">
        <f t="shared" si="19"/>
        <v>1.4118055555555555</v>
      </c>
      <c r="I530" s="47"/>
    </row>
    <row r="531" spans="1:9" x14ac:dyDescent="0.2">
      <c r="A531"/>
      <c r="B531" t="str">
        <f>IF(OR(C531="",ISNUMBER(SEARCH("----",C531)), ISNUMBER(SEARCH("~*",C531))),"",MAX($B$1:B530)+1)</f>
        <v/>
      </c>
      <c r="C531" s="51" t="s">
        <v>972</v>
      </c>
      <c r="D531" s="46"/>
      <c r="F531" t="e">
        <f t="shared" si="20"/>
        <v>#N/A</v>
      </c>
      <c r="H531" s="49">
        <f t="shared" si="19"/>
        <v>0</v>
      </c>
      <c r="I531" s="47"/>
    </row>
    <row r="532" spans="1:9" x14ac:dyDescent="0.2">
      <c r="B532">
        <f>IF(OR(C532="",ISNUMBER(SEARCH("----",C532)), ISNUMBER(SEARCH("~*",C532))),"",MAX($B$1:B531)+1)</f>
        <v>291</v>
      </c>
      <c r="C532" s="51" t="s">
        <v>973</v>
      </c>
      <c r="D532" s="46"/>
      <c r="F532" t="e">
        <f t="shared" si="20"/>
        <v>#N/A</v>
      </c>
      <c r="H532" s="49">
        <f t="shared" si="19"/>
        <v>0</v>
      </c>
      <c r="I532" s="47"/>
    </row>
    <row r="533" spans="1:9" x14ac:dyDescent="0.2">
      <c r="B533" t="str">
        <f>IF(OR(C533="",ISNUMBER(SEARCH("----",C533)), ISNUMBER(SEARCH("~*",C533))),"",MAX($B$1:B532)+1)</f>
        <v/>
      </c>
      <c r="C533" s="29"/>
      <c r="D533" s="46"/>
      <c r="F533" t="e">
        <f t="shared" si="20"/>
        <v>#N/A</v>
      </c>
      <c r="H533" s="49">
        <f t="shared" si="19"/>
        <v>0</v>
      </c>
      <c r="I533" s="47"/>
    </row>
    <row r="534" spans="1:9" x14ac:dyDescent="0.2">
      <c r="B534">
        <f>IF(OR(C534="",ISNUMBER(SEARCH("----",C534)), ISNUMBER(SEARCH("~*",C534))),"",MAX($B$1:B533)+1)</f>
        <v>292</v>
      </c>
      <c r="C534" s="51" t="s">
        <v>974</v>
      </c>
      <c r="D534" s="46"/>
      <c r="F534" t="e">
        <f t="shared" si="20"/>
        <v>#N/A</v>
      </c>
      <c r="H534" s="49">
        <f t="shared" si="19"/>
        <v>0</v>
      </c>
      <c r="I534" s="47"/>
    </row>
    <row r="535" spans="1:9" x14ac:dyDescent="0.2">
      <c r="B535" t="str">
        <f>IF(OR(C535="",ISNUMBER(SEARCH("----",C535)), ISNUMBER(SEARCH("~*",C535))),"",MAX($B$1:B534)+1)</f>
        <v/>
      </c>
      <c r="C535" s="51" t="s">
        <v>975</v>
      </c>
      <c r="D535" s="56"/>
      <c r="F535" t="e">
        <f t="shared" si="20"/>
        <v>#N/A</v>
      </c>
      <c r="H535" s="49">
        <f t="shared" si="19"/>
        <v>0</v>
      </c>
      <c r="I535" s="47"/>
    </row>
    <row r="536" spans="1:9" x14ac:dyDescent="0.2">
      <c r="A536" s="59">
        <v>0.13125000000000001</v>
      </c>
      <c r="B536">
        <f>IF(OR(C536="",ISNUMBER(SEARCH("----",C536)), ISNUMBER(SEARCH("~*",C536))),"",MAX($B$1:B535)+1)</f>
        <v>293</v>
      </c>
      <c r="C536" s="51" t="s">
        <v>976</v>
      </c>
      <c r="D536" s="56"/>
      <c r="E536" t="s">
        <v>608</v>
      </c>
      <c r="F536">
        <f t="shared" si="20"/>
        <v>2</v>
      </c>
      <c r="H536" s="49">
        <f t="shared" si="19"/>
        <v>1.445138888888889</v>
      </c>
      <c r="I536" s="47"/>
    </row>
    <row r="537" spans="1:9" x14ac:dyDescent="0.2">
      <c r="B537">
        <f>IF(OR(C537="",ISNUMBER(SEARCH("----",C537)), ISNUMBER(SEARCH("~*",C537))),"",MAX($B$1:B536)+1)</f>
        <v>294</v>
      </c>
      <c r="C537" s="51" t="s">
        <v>977</v>
      </c>
      <c r="D537" s="56"/>
      <c r="F537" t="e">
        <f t="shared" si="20"/>
        <v>#N/A</v>
      </c>
      <c r="H537" s="49">
        <f t="shared" si="19"/>
        <v>0</v>
      </c>
      <c r="I537" s="47"/>
    </row>
    <row r="538" spans="1:9" x14ac:dyDescent="0.2">
      <c r="B538" t="str">
        <f>IF(OR(C538="",ISNUMBER(SEARCH("----",C538)), ISNUMBER(SEARCH("~*",C538))),"",MAX($B$1:B537)+1)</f>
        <v/>
      </c>
      <c r="C538" s="51" t="s">
        <v>978</v>
      </c>
      <c r="D538" s="56"/>
      <c r="F538" t="e">
        <f t="shared" si="20"/>
        <v>#N/A</v>
      </c>
      <c r="H538" s="49">
        <f t="shared" si="19"/>
        <v>0</v>
      </c>
      <c r="I538" s="47"/>
    </row>
    <row r="539" spans="1:9" x14ac:dyDescent="0.2">
      <c r="B539" t="str">
        <f>IF(OR(C539="",ISNUMBER(SEARCH("----",C539)), ISNUMBER(SEARCH("~*",C539))),"",MAX($B$1:B538)+1)</f>
        <v/>
      </c>
      <c r="C539" s="29"/>
      <c r="D539" s="56"/>
      <c r="F539" t="e">
        <f t="shared" si="20"/>
        <v>#N/A</v>
      </c>
      <c r="H539" s="49">
        <f t="shared" si="19"/>
        <v>0</v>
      </c>
      <c r="I539" s="47"/>
    </row>
    <row r="540" spans="1:9" x14ac:dyDescent="0.2">
      <c r="A540"/>
      <c r="B540" t="str">
        <f>IF(OR(C540="",ISNUMBER(SEARCH("----",C540)), ISNUMBER(SEARCH("~*",C540))),"",MAX($B$1:B539)+1)</f>
        <v/>
      </c>
      <c r="C540" s="29"/>
      <c r="D540" s="56"/>
      <c r="F540" t="e">
        <f t="shared" si="20"/>
        <v>#N/A</v>
      </c>
      <c r="H540" s="49">
        <f t="shared" si="19"/>
        <v>0</v>
      </c>
      <c r="I540" s="47"/>
    </row>
    <row r="541" spans="1:9" x14ac:dyDescent="0.2">
      <c r="A541"/>
      <c r="B541" t="str">
        <f>IF(OR(C541="",ISNUMBER(SEARCH("----",C541)), ISNUMBER(SEARCH("~*",C541))),"",MAX($B$1:B540)+1)</f>
        <v/>
      </c>
      <c r="C541" s="29" t="s">
        <v>979</v>
      </c>
      <c r="D541" s="56"/>
      <c r="F541" t="e">
        <f t="shared" si="20"/>
        <v>#N/A</v>
      </c>
      <c r="H541" s="49">
        <f t="shared" si="19"/>
        <v>0</v>
      </c>
      <c r="I541" s="47"/>
    </row>
    <row r="542" spans="1:9" x14ac:dyDescent="0.2">
      <c r="A542"/>
      <c r="B542" t="str">
        <f>IF(OR(C542="",ISNUMBER(SEARCH("----",C542)), ISNUMBER(SEARCH("~*",C542))),"",MAX($B$1:B541)+1)</f>
        <v/>
      </c>
      <c r="C542" s="29"/>
      <c r="D542" s="56"/>
      <c r="F542" t="e">
        <f t="shared" si="20"/>
        <v>#N/A</v>
      </c>
      <c r="H542" s="49">
        <f t="shared" si="19"/>
        <v>0</v>
      </c>
      <c r="I542" s="47"/>
    </row>
    <row r="543" spans="1:9" x14ac:dyDescent="0.2">
      <c r="A543"/>
      <c r="B543">
        <f>IF(OR(C543="",ISNUMBER(SEARCH("----",C543)), ISNUMBER(SEARCH("~*",C543))),"",MAX($B$1:B542)+1)</f>
        <v>295</v>
      </c>
      <c r="C543" s="29" t="s">
        <v>980</v>
      </c>
      <c r="D543" s="56"/>
      <c r="F543" t="e">
        <f t="shared" si="20"/>
        <v>#N/A</v>
      </c>
      <c r="H543" s="49">
        <f t="shared" si="19"/>
        <v>0</v>
      </c>
      <c r="I543" s="47"/>
    </row>
    <row r="544" spans="1:9" x14ac:dyDescent="0.2">
      <c r="A544"/>
      <c r="B544" t="str">
        <f>IF(OR(C544="",ISNUMBER(SEARCH("----",C544)), ISNUMBER(SEARCH("~*",C544))),"",MAX($B$1:B543)+1)</f>
        <v/>
      </c>
      <c r="C544" s="29"/>
      <c r="D544" s="56"/>
      <c r="F544" t="e">
        <f t="shared" si="20"/>
        <v>#N/A</v>
      </c>
      <c r="H544" s="49">
        <f t="shared" si="19"/>
        <v>0</v>
      </c>
      <c r="I544" s="47"/>
    </row>
    <row r="545" spans="1:9" x14ac:dyDescent="0.2">
      <c r="A545"/>
      <c r="B545" t="str">
        <f>IF(OR(C545="",ISNUMBER(SEARCH("----",C545)), ISNUMBER(SEARCH("~*",C545))),"",MAX($B$1:B544)+1)</f>
        <v/>
      </c>
      <c r="C545" s="51" t="s">
        <v>981</v>
      </c>
      <c r="D545" s="56"/>
      <c r="F545" t="e">
        <f t="shared" si="20"/>
        <v>#N/A</v>
      </c>
      <c r="H545" s="49">
        <f t="shared" si="19"/>
        <v>0</v>
      </c>
      <c r="I545" s="47"/>
    </row>
    <row r="546" spans="1:9" x14ac:dyDescent="0.2">
      <c r="A546"/>
      <c r="B546">
        <f>IF(OR(C546="",ISNUMBER(SEARCH("----",C546)), ISNUMBER(SEARCH("~*",C546))),"",MAX($B$1:B545)+1)</f>
        <v>296</v>
      </c>
      <c r="C546" s="51" t="s">
        <v>982</v>
      </c>
      <c r="D546" s="46"/>
      <c r="F546" t="e">
        <f t="shared" si="20"/>
        <v>#N/A</v>
      </c>
      <c r="H546" s="49">
        <f t="shared" si="19"/>
        <v>0</v>
      </c>
      <c r="I546" s="47"/>
    </row>
    <row r="547" spans="1:9" x14ac:dyDescent="0.2">
      <c r="A547"/>
      <c r="B547">
        <f>IF(OR(C547="",ISNUMBER(SEARCH("----",C547)), ISNUMBER(SEARCH("~*",C547))),"",MAX($B$1:B546)+1)</f>
        <v>297</v>
      </c>
      <c r="C547" s="51" t="s">
        <v>983</v>
      </c>
      <c r="D547" s="46"/>
      <c r="F547" t="e">
        <f t="shared" si="20"/>
        <v>#N/A</v>
      </c>
      <c r="H547" s="49">
        <f t="shared" si="19"/>
        <v>0</v>
      </c>
      <c r="I547" s="47"/>
    </row>
    <row r="548" spans="1:9" x14ac:dyDescent="0.2">
      <c r="A548"/>
      <c r="B548">
        <f>IF(OR(C548="",ISNUMBER(SEARCH("----",C548)), ISNUMBER(SEARCH("~*",C548))),"",MAX($B$1:B547)+1)</f>
        <v>298</v>
      </c>
      <c r="C548" s="51" t="s">
        <v>984</v>
      </c>
      <c r="D548" s="46"/>
      <c r="F548" t="e">
        <f t="shared" si="20"/>
        <v>#N/A</v>
      </c>
      <c r="H548" s="49">
        <f t="shared" si="19"/>
        <v>0</v>
      </c>
      <c r="I548" s="47"/>
    </row>
    <row r="549" spans="1:9" x14ac:dyDescent="0.2">
      <c r="A549"/>
      <c r="B549" t="str">
        <f>IF(OR(C549="",ISNUMBER(SEARCH("----",C549)), ISNUMBER(SEARCH("~*",C549))),"",MAX($B$1:B548)+1)</f>
        <v/>
      </c>
      <c r="C549" s="29"/>
      <c r="D549" s="55"/>
      <c r="F549" t="e">
        <f t="shared" si="20"/>
        <v>#N/A</v>
      </c>
      <c r="H549" s="49">
        <f t="shared" si="19"/>
        <v>0</v>
      </c>
      <c r="I549" s="47"/>
    </row>
    <row r="550" spans="1:9" x14ac:dyDescent="0.2">
      <c r="A550"/>
      <c r="B550">
        <f>IF(OR(C550="",ISNUMBER(SEARCH("----",C550)), ISNUMBER(SEARCH("~*",C550))),"",MAX($B$1:B549)+1)</f>
        <v>299</v>
      </c>
      <c r="C550" s="29" t="s">
        <v>985</v>
      </c>
      <c r="D550" s="46"/>
      <c r="F550" t="e">
        <f t="shared" si="20"/>
        <v>#N/A</v>
      </c>
      <c r="H550" s="49">
        <f t="shared" si="19"/>
        <v>0</v>
      </c>
      <c r="I550" s="47"/>
    </row>
    <row r="551" spans="1:9" x14ac:dyDescent="0.2">
      <c r="A551"/>
      <c r="B551" t="str">
        <f>IF(OR(C551="",ISNUMBER(SEARCH("----",C551)), ISNUMBER(SEARCH("~*",C551))),"",MAX($B$1:B550)+1)</f>
        <v/>
      </c>
      <c r="C551" s="29"/>
      <c r="D551" s="46"/>
      <c r="F551" t="e">
        <f t="shared" si="20"/>
        <v>#N/A</v>
      </c>
      <c r="H551" s="49">
        <f t="shared" si="19"/>
        <v>0</v>
      </c>
      <c r="I551" s="47"/>
    </row>
    <row r="552" spans="1:9" x14ac:dyDescent="0.2">
      <c r="A552"/>
      <c r="B552">
        <f>IF(OR(C552="",ISNUMBER(SEARCH("----",C552)), ISNUMBER(SEARCH("~*",C552))),"",MAX($B$1:B551)+1)</f>
        <v>300</v>
      </c>
      <c r="C552" s="29" t="s">
        <v>986</v>
      </c>
      <c r="D552" s="46"/>
      <c r="F552" t="e">
        <f t="shared" si="20"/>
        <v>#N/A</v>
      </c>
      <c r="H552" s="49">
        <f t="shared" si="19"/>
        <v>0</v>
      </c>
      <c r="I552" s="47"/>
    </row>
    <row r="553" spans="1:9" x14ac:dyDescent="0.2">
      <c r="A553"/>
      <c r="B553" t="str">
        <f>IF(OR(C553="",ISNUMBER(SEARCH("----",C553)), ISNUMBER(SEARCH("~*",C553))),"",MAX($B$1:B552)+1)</f>
        <v/>
      </c>
      <c r="C553" s="29"/>
      <c r="D553" s="50"/>
      <c r="F553" t="e">
        <f t="shared" si="20"/>
        <v>#N/A</v>
      </c>
      <c r="H553" s="49">
        <f t="shared" si="19"/>
        <v>0</v>
      </c>
      <c r="I553" s="47"/>
    </row>
    <row r="554" spans="1:9" x14ac:dyDescent="0.2">
      <c r="A554"/>
      <c r="B554" t="str">
        <f>IF(OR(C554="",ISNUMBER(SEARCH("----",C554)), ISNUMBER(SEARCH("~*",C554))),"",MAX($B$1:B553)+1)</f>
        <v/>
      </c>
      <c r="C554" s="29" t="s">
        <v>987</v>
      </c>
      <c r="D554" s="50"/>
      <c r="F554" t="e">
        <f t="shared" si="20"/>
        <v>#N/A</v>
      </c>
      <c r="H554" s="49">
        <f t="shared" si="19"/>
        <v>0</v>
      </c>
      <c r="I554" s="47"/>
    </row>
    <row r="555" spans="1:9" x14ac:dyDescent="0.2">
      <c r="A555"/>
      <c r="B555" t="str">
        <f>IF(OR(C555="",ISNUMBER(SEARCH("----",C555)), ISNUMBER(SEARCH("~*",C555))),"",MAX($B$1:B554)+1)</f>
        <v/>
      </c>
      <c r="C555" s="29" t="s">
        <v>1155</v>
      </c>
      <c r="D555" s="50"/>
      <c r="F555" t="e">
        <f t="shared" si="20"/>
        <v>#N/A</v>
      </c>
      <c r="H555" s="49">
        <f t="shared" si="19"/>
        <v>0</v>
      </c>
      <c r="I555" s="47"/>
    </row>
    <row r="556" spans="1:9" x14ac:dyDescent="0.2">
      <c r="B556" t="str">
        <f>IF(OR(C556="",ISNUMBER(SEARCH("----",C556)), ISNUMBER(SEARCH("~*",C556))),"",MAX($B$1:B555)+1)</f>
        <v/>
      </c>
      <c r="C556" s="29"/>
      <c r="D556" s="50"/>
      <c r="F556" t="e">
        <f t="shared" si="20"/>
        <v>#N/A</v>
      </c>
      <c r="H556" s="49">
        <f t="shared" si="19"/>
        <v>0</v>
      </c>
      <c r="I556" s="47"/>
    </row>
    <row r="557" spans="1:9" x14ac:dyDescent="0.2">
      <c r="A557" s="58"/>
      <c r="B557">
        <f>IF(OR(C557="",ISNUMBER(SEARCH("----",C557)), ISNUMBER(SEARCH("~*",C557))),"",MAX($B$1:B556)+1)</f>
        <v>301</v>
      </c>
      <c r="C557" s="29" t="s">
        <v>989</v>
      </c>
      <c r="D557" s="50"/>
      <c r="F557" t="e">
        <f t="shared" si="20"/>
        <v>#N/A</v>
      </c>
      <c r="H557" s="49">
        <f t="shared" si="19"/>
        <v>0</v>
      </c>
      <c r="I557" s="47"/>
    </row>
    <row r="558" spans="1:9" x14ac:dyDescent="0.2">
      <c r="A558" s="58"/>
      <c r="B558">
        <f>IF(OR(C558="",ISNUMBER(SEARCH("----",C558)), ISNUMBER(SEARCH("~*",C558))),"",MAX($B$1:B557)+1)</f>
        <v>302</v>
      </c>
      <c r="C558" s="29" t="s">
        <v>990</v>
      </c>
      <c r="D558" s="50"/>
      <c r="F558" t="e">
        <f t="shared" si="20"/>
        <v>#N/A</v>
      </c>
      <c r="H558" s="49">
        <f t="shared" si="19"/>
        <v>0</v>
      </c>
      <c r="I558" s="47"/>
    </row>
    <row r="559" spans="1:9" x14ac:dyDescent="0.2">
      <c r="A559" s="59"/>
      <c r="B559" t="str">
        <f>IF(OR(C559="",ISNUMBER(SEARCH("----",C559)), ISNUMBER(SEARCH("~*",C559))),"",MAX($B$1:B558)+1)</f>
        <v/>
      </c>
      <c r="C559" s="29"/>
      <c r="D559" s="50"/>
      <c r="F559" t="e">
        <f t="shared" si="20"/>
        <v>#N/A</v>
      </c>
      <c r="H559" s="49">
        <f t="shared" si="19"/>
        <v>0</v>
      </c>
      <c r="I559" s="47"/>
    </row>
    <row r="560" spans="1:9" x14ac:dyDescent="0.2">
      <c r="A560" s="60"/>
      <c r="B560" t="str">
        <f>IF(OR(C560="",ISNUMBER(SEARCH("----",C560)), ISNUMBER(SEARCH("~*",C560))),"",MAX($B$1:B559)+1)</f>
        <v/>
      </c>
      <c r="C560" s="29" t="s">
        <v>991</v>
      </c>
      <c r="D560" s="50"/>
      <c r="F560" t="e">
        <f t="shared" si="20"/>
        <v>#N/A</v>
      </c>
      <c r="H560" s="49">
        <f t="shared" si="19"/>
        <v>0</v>
      </c>
      <c r="I560" s="47"/>
    </row>
    <row r="561" spans="1:10" x14ac:dyDescent="0.2">
      <c r="A561" s="61"/>
      <c r="B561" t="str">
        <f>IF(OR(C561="",ISNUMBER(SEARCH("----",C561)), ISNUMBER(SEARCH("~*",C561))),"",MAX($B$1:B560)+1)</f>
        <v/>
      </c>
      <c r="C561" s="29"/>
      <c r="D561" s="50"/>
      <c r="F561" t="e">
        <f t="shared" si="20"/>
        <v>#N/A</v>
      </c>
      <c r="H561" s="49">
        <f t="shared" si="19"/>
        <v>0</v>
      </c>
      <c r="I561" s="47"/>
    </row>
    <row r="562" spans="1:10" x14ac:dyDescent="0.2">
      <c r="A562" s="60"/>
      <c r="B562" t="str">
        <f>IF(OR(C562="",ISNUMBER(SEARCH("----",C562)), ISNUMBER(SEARCH("~*",C562))),"",MAX($B$1:B561)+1)</f>
        <v/>
      </c>
      <c r="C562" s="29" t="s">
        <v>992</v>
      </c>
      <c r="D562" s="50"/>
      <c r="F562" t="e">
        <f t="shared" si="20"/>
        <v>#N/A</v>
      </c>
      <c r="H562" s="49">
        <f t="shared" si="19"/>
        <v>0</v>
      </c>
      <c r="I562" s="47"/>
    </row>
    <row r="563" spans="1:10" x14ac:dyDescent="0.2">
      <c r="A563" s="61"/>
      <c r="B563" t="str">
        <f>IF(OR(C563="",ISNUMBER(SEARCH("----",C563)), ISNUMBER(SEARCH("~*",C563))),"",MAX($B$1:B562)+1)</f>
        <v/>
      </c>
      <c r="C563" s="51" t="s">
        <v>993</v>
      </c>
      <c r="D563" s="50"/>
      <c r="F563" t="e">
        <f t="shared" si="20"/>
        <v>#N/A</v>
      </c>
      <c r="H563" s="49">
        <f t="shared" si="19"/>
        <v>0</v>
      </c>
      <c r="I563" s="47"/>
    </row>
    <row r="564" spans="1:10" x14ac:dyDescent="0.2">
      <c r="A564" s="60"/>
      <c r="B564">
        <f>IF(OR(C564="",ISNUMBER(SEARCH("----",C564)), ISNUMBER(SEARCH("~*",C564))),"",MAX($B$1:B563)+1)</f>
        <v>303</v>
      </c>
      <c r="C564" s="51" t="s">
        <v>994</v>
      </c>
      <c r="D564" s="50"/>
      <c r="F564" t="e">
        <f t="shared" si="20"/>
        <v>#N/A</v>
      </c>
      <c r="H564" s="49">
        <f t="shared" si="19"/>
        <v>0</v>
      </c>
      <c r="I564" s="47"/>
    </row>
    <row r="565" spans="1:10" x14ac:dyDescent="0.2">
      <c r="A565" s="62">
        <v>0.27986111111111112</v>
      </c>
      <c r="B565">
        <f>IF(OR(C565="",ISNUMBER(SEARCH("----",C565)), ISNUMBER(SEARCH("~*",C565))),"",MAX($B$1:B564)+1)</f>
        <v>304</v>
      </c>
      <c r="C565" s="51" t="s">
        <v>995</v>
      </c>
      <c r="D565" s="50"/>
      <c r="E565" t="s">
        <v>608</v>
      </c>
      <c r="F565">
        <f t="shared" si="20"/>
        <v>2</v>
      </c>
      <c r="H565" s="49">
        <f t="shared" si="19"/>
        <v>1.59375</v>
      </c>
      <c r="I565" s="47"/>
    </row>
    <row r="566" spans="1:10" x14ac:dyDescent="0.2">
      <c r="A566" s="60"/>
      <c r="B566" t="str">
        <f>IF(OR(C566="",ISNUMBER(SEARCH("----",C566)), ISNUMBER(SEARCH("~*",C566))),"",MAX($B$1:B565)+1)</f>
        <v/>
      </c>
      <c r="C566" s="29"/>
      <c r="D566" s="50"/>
      <c r="F566" t="e">
        <f t="shared" si="20"/>
        <v>#N/A</v>
      </c>
      <c r="H566" s="49">
        <f t="shared" si="19"/>
        <v>0</v>
      </c>
      <c r="I566" s="47"/>
    </row>
    <row r="567" spans="1:10" x14ac:dyDescent="0.2">
      <c r="A567" s="62"/>
      <c r="B567" t="str">
        <f>IF(OR(C567="",ISNUMBER(SEARCH("----",C567)), ISNUMBER(SEARCH("~*",C567))),"",MAX($B$1:B566)+1)</f>
        <v/>
      </c>
      <c r="C567" s="29" t="s">
        <v>996</v>
      </c>
      <c r="D567" s="50"/>
      <c r="F567" t="e">
        <f t="shared" si="20"/>
        <v>#N/A</v>
      </c>
      <c r="H567" s="49">
        <f t="shared" si="19"/>
        <v>0</v>
      </c>
      <c r="I567" s="47"/>
    </row>
    <row r="568" spans="1:10" x14ac:dyDescent="0.2">
      <c r="A568"/>
      <c r="B568" t="str">
        <f>IF(OR(C568="",ISNUMBER(SEARCH("----",C568)), ISNUMBER(SEARCH("~*",C568))),"",MAX($B$1:B567)+1)</f>
        <v/>
      </c>
      <c r="C568" s="29"/>
      <c r="D568" s="50"/>
      <c r="F568" t="e">
        <f t="shared" si="20"/>
        <v>#N/A</v>
      </c>
      <c r="H568" s="49">
        <f t="shared" si="19"/>
        <v>0</v>
      </c>
      <c r="I568" s="47"/>
    </row>
    <row r="569" spans="1:10" x14ac:dyDescent="0.2">
      <c r="A569"/>
      <c r="B569" t="str">
        <f>IF(OR(C569="",ISNUMBER(SEARCH("----",C569)), ISNUMBER(SEARCH("~*",C569))),"",MAX($B$1:B568)+1)</f>
        <v/>
      </c>
      <c r="C569" s="29" t="s">
        <v>997</v>
      </c>
      <c r="D569" s="50"/>
      <c r="F569" t="e">
        <f t="shared" si="20"/>
        <v>#N/A</v>
      </c>
      <c r="H569" s="49">
        <f t="shared" si="19"/>
        <v>0</v>
      </c>
      <c r="I569" s="47"/>
    </row>
    <row r="570" spans="1:10" x14ac:dyDescent="0.2">
      <c r="A570"/>
      <c r="B570" t="str">
        <f>IF(OR(C570="",ISNUMBER(SEARCH("----",C570)), ISNUMBER(SEARCH("~*",C570))),"",MAX($B$1:B569)+1)</f>
        <v/>
      </c>
      <c r="C570" s="29"/>
      <c r="D570" s="50"/>
      <c r="F570" t="e">
        <f t="shared" si="20"/>
        <v>#N/A</v>
      </c>
      <c r="H570" s="49">
        <f t="shared" ref="H570:H642" si="21">IF(A570&gt;0,A570+H$1,0)</f>
        <v>0</v>
      </c>
      <c r="I570" s="47"/>
      <c r="J570" s="44"/>
    </row>
    <row r="571" spans="1:10" x14ac:dyDescent="0.2">
      <c r="A571" s="11"/>
      <c r="B571" t="str">
        <f>IF(OR(C571="",ISNUMBER(SEARCH("----",C571)), ISNUMBER(SEARCH("~*",C571))),"",MAX($B$1:B570)+1)</f>
        <v/>
      </c>
      <c r="C571" s="29" t="s">
        <v>998</v>
      </c>
      <c r="D571" s="50"/>
      <c r="F571" t="e">
        <f t="shared" si="20"/>
        <v>#N/A</v>
      </c>
      <c r="H571" s="49">
        <f t="shared" si="21"/>
        <v>0</v>
      </c>
      <c r="I571" s="47"/>
    </row>
    <row r="572" spans="1:10" x14ac:dyDescent="0.2">
      <c r="A572"/>
      <c r="B572" t="str">
        <f>IF(OR(C572="",ISNUMBER(SEARCH("----",C572)), ISNUMBER(SEARCH("~*",C572))),"",MAX($B$1:B571)+1)</f>
        <v/>
      </c>
      <c r="C572" s="29"/>
      <c r="D572" s="50"/>
      <c r="F572" t="e">
        <f t="shared" si="20"/>
        <v>#N/A</v>
      </c>
      <c r="H572" s="49">
        <f t="shared" si="21"/>
        <v>0</v>
      </c>
      <c r="I572" s="47"/>
    </row>
    <row r="573" spans="1:10" x14ac:dyDescent="0.2">
      <c r="B573" t="str">
        <f>IF(OR(C573="",ISNUMBER(SEARCH("----",C573)), ISNUMBER(SEARCH("~*",C573))),"",MAX($B$1:B572)+1)</f>
        <v/>
      </c>
      <c r="C573" s="29" t="s">
        <v>999</v>
      </c>
      <c r="D573" s="50"/>
      <c r="F573" t="e">
        <f t="shared" si="20"/>
        <v>#N/A</v>
      </c>
      <c r="H573" s="49">
        <f t="shared" si="21"/>
        <v>0</v>
      </c>
      <c r="I573" s="47"/>
    </row>
    <row r="574" spans="1:10" x14ac:dyDescent="0.2">
      <c r="B574" t="str">
        <f>IF(OR(C574="",ISNUMBER(SEARCH("----",C574)), ISNUMBER(SEARCH("~*",C574))),"",MAX($B$1:B573)+1)</f>
        <v/>
      </c>
      <c r="C574" s="51" t="s">
        <v>1006</v>
      </c>
      <c r="D574" s="46"/>
      <c r="F574" t="e">
        <f t="shared" si="20"/>
        <v>#N/A</v>
      </c>
      <c r="H574" s="49">
        <f t="shared" si="21"/>
        <v>0</v>
      </c>
      <c r="I574" s="47"/>
    </row>
    <row r="575" spans="1:10" x14ac:dyDescent="0.2">
      <c r="B575" t="str">
        <f>IF(OR(C575="",ISNUMBER(SEARCH("----",C575)), ISNUMBER(SEARCH("~*",C575))),"",MAX($B$1:B574)+1)</f>
        <v/>
      </c>
      <c r="C575" s="29"/>
      <c r="D575" s="46"/>
      <c r="F575" t="e">
        <f t="shared" si="20"/>
        <v>#N/A</v>
      </c>
      <c r="H575" s="49">
        <f t="shared" si="21"/>
        <v>0</v>
      </c>
      <c r="I575" s="47"/>
    </row>
    <row r="576" spans="1:10" x14ac:dyDescent="0.2">
      <c r="B576" t="str">
        <f>IF(OR(C576="",ISNUMBER(SEARCH("----",C576)), ISNUMBER(SEARCH("~*",C576))),"",MAX($B$1:B575)+1)</f>
        <v/>
      </c>
      <c r="C576" s="29" t="s">
        <v>1007</v>
      </c>
      <c r="D576" s="46"/>
      <c r="F576" t="e">
        <f t="shared" si="20"/>
        <v>#N/A</v>
      </c>
      <c r="H576" s="49">
        <f t="shared" si="21"/>
        <v>0</v>
      </c>
      <c r="I576" s="47"/>
    </row>
    <row r="577" spans="1:9" x14ac:dyDescent="0.2">
      <c r="B577" t="str">
        <f>IF(OR(C577="",ISNUMBER(SEARCH("----",C577)), ISNUMBER(SEARCH("~*",C577))),"",MAX($B$1:B576)+1)</f>
        <v/>
      </c>
      <c r="C577" s="29"/>
      <c r="D577" s="46"/>
      <c r="F577" t="e">
        <f t="shared" si="20"/>
        <v>#N/A</v>
      </c>
      <c r="H577" s="49">
        <f t="shared" si="21"/>
        <v>0</v>
      </c>
      <c r="I577" s="47"/>
    </row>
    <row r="578" spans="1:9" x14ac:dyDescent="0.2">
      <c r="B578" t="str">
        <f>IF(OR(C578="",ISNUMBER(SEARCH("----",C578)), ISNUMBER(SEARCH("~*",C578))),"",MAX($B$1:B577)+1)</f>
        <v/>
      </c>
      <c r="C578" s="29" t="s">
        <v>1210</v>
      </c>
      <c r="D578" s="46"/>
      <c r="F578" t="e">
        <f t="shared" si="20"/>
        <v>#N/A</v>
      </c>
      <c r="H578" s="49">
        <f t="shared" si="21"/>
        <v>0</v>
      </c>
      <c r="I578" s="47"/>
    </row>
    <row r="579" spans="1:9" x14ac:dyDescent="0.2">
      <c r="A579"/>
      <c r="B579" t="str">
        <f>IF(OR(C579="",ISNUMBER(SEARCH("----",C579)), ISNUMBER(SEARCH("~*",C579))),"",MAX($B$1:B578)+1)</f>
        <v/>
      </c>
      <c r="C579" s="29"/>
      <c r="D579" s="46"/>
      <c r="F579" t="e">
        <f t="shared" si="20"/>
        <v>#N/A</v>
      </c>
      <c r="H579" s="49">
        <f t="shared" si="21"/>
        <v>0</v>
      </c>
      <c r="I579" s="47"/>
    </row>
    <row r="580" spans="1:9" x14ac:dyDescent="0.2">
      <c r="A580"/>
      <c r="B580" t="str">
        <f>IF(OR(C580="",ISNUMBER(SEARCH("----",C580)), ISNUMBER(SEARCH("~*",C580))),"",MAX($B$1:B579)+1)</f>
        <v/>
      </c>
      <c r="C580" s="29" t="s">
        <v>1008</v>
      </c>
      <c r="D580" s="46"/>
      <c r="F580" t="e">
        <f t="shared" si="20"/>
        <v>#N/A</v>
      </c>
      <c r="H580" s="49">
        <f t="shared" si="21"/>
        <v>0</v>
      </c>
      <c r="I580" s="47"/>
    </row>
    <row r="581" spans="1:9" x14ac:dyDescent="0.2">
      <c r="A581"/>
      <c r="B581" t="str">
        <f>IF(OR(C581="",ISNUMBER(SEARCH("----",C581)), ISNUMBER(SEARCH("~*",C581))),"",MAX($B$1:B580)+1)</f>
        <v/>
      </c>
      <c r="C581" s="29"/>
      <c r="D581" s="46"/>
      <c r="F581" t="e">
        <f t="shared" si="20"/>
        <v>#N/A</v>
      </c>
      <c r="H581" s="49">
        <f t="shared" si="21"/>
        <v>0</v>
      </c>
      <c r="I581" s="47"/>
    </row>
    <row r="582" spans="1:9" x14ac:dyDescent="0.2">
      <c r="A582"/>
      <c r="B582" t="str">
        <f>IF(OR(C582="",ISNUMBER(SEARCH("----",C582)), ISNUMBER(SEARCH("~*",C582))),"",MAX($B$1:B581)+1)</f>
        <v/>
      </c>
      <c r="C582" s="29" t="s">
        <v>1009</v>
      </c>
      <c r="D582" s="46"/>
      <c r="F582" t="e">
        <f t="shared" si="20"/>
        <v>#N/A</v>
      </c>
      <c r="H582" s="49">
        <f t="shared" si="21"/>
        <v>0</v>
      </c>
      <c r="I582" s="47"/>
    </row>
    <row r="583" spans="1:9" x14ac:dyDescent="0.2">
      <c r="A583"/>
      <c r="B583" t="str">
        <f>IF(OR(C583="",ISNUMBER(SEARCH("----",C583)), ISNUMBER(SEARCH("~*",C583))),"",MAX($B$1:B582)+1)</f>
        <v/>
      </c>
      <c r="C583" s="29" t="s">
        <v>1010</v>
      </c>
      <c r="D583" s="46"/>
      <c r="F583" t="e">
        <f t="shared" si="20"/>
        <v>#N/A</v>
      </c>
      <c r="H583" s="49">
        <f t="shared" si="21"/>
        <v>0</v>
      </c>
      <c r="I583" s="47"/>
    </row>
    <row r="584" spans="1:9" x14ac:dyDescent="0.2">
      <c r="A584"/>
      <c r="B584">
        <f>IF(OR(C584="",ISNUMBER(SEARCH("----",C584)), ISNUMBER(SEARCH("~*",C584))),"",MAX($B$1:B583)+1)</f>
        <v>305</v>
      </c>
      <c r="C584" s="64" t="s">
        <v>1113</v>
      </c>
      <c r="D584" s="46"/>
      <c r="F584" t="e">
        <f t="shared" si="20"/>
        <v>#N/A</v>
      </c>
      <c r="H584" s="49">
        <f t="shared" si="21"/>
        <v>0</v>
      </c>
      <c r="I584" s="47"/>
    </row>
    <row r="585" spans="1:9" x14ac:dyDescent="0.2">
      <c r="A585"/>
      <c r="B585" t="str">
        <f>IF(OR(C585="",ISNUMBER(SEARCH("----",C585)), ISNUMBER(SEARCH("~*",C585))),"",MAX($B$1:B584)+1)</f>
        <v/>
      </c>
      <c r="C585" s="29" t="s">
        <v>1011</v>
      </c>
      <c r="D585" s="46"/>
      <c r="F585" t="e">
        <f t="shared" si="20"/>
        <v>#N/A</v>
      </c>
      <c r="H585" s="49">
        <f t="shared" si="21"/>
        <v>0</v>
      </c>
      <c r="I585" s="47"/>
    </row>
    <row r="586" spans="1:9" x14ac:dyDescent="0.2">
      <c r="A586"/>
      <c r="B586">
        <f>IF(OR(C586="",ISNUMBER(SEARCH("----",C586)), ISNUMBER(SEARCH("~*",C586))),"",MAX($B$1:B585)+1)</f>
        <v>306</v>
      </c>
      <c r="C586" s="65" t="s">
        <v>1114</v>
      </c>
      <c r="D586" s="46"/>
      <c r="F586" t="e">
        <f t="shared" si="20"/>
        <v>#N/A</v>
      </c>
      <c r="H586" s="49">
        <f t="shared" si="21"/>
        <v>0</v>
      </c>
      <c r="I586" s="47"/>
    </row>
    <row r="587" spans="1:9" x14ac:dyDescent="0.2">
      <c r="A587"/>
      <c r="B587" t="str">
        <f>IF(OR(C587="",ISNUMBER(SEARCH("----",C587)), ISNUMBER(SEARCH("~*",C587))),"",MAX($B$1:B586)+1)</f>
        <v/>
      </c>
      <c r="C587" s="29"/>
      <c r="D587" s="46"/>
      <c r="F587" t="e">
        <f t="shared" si="20"/>
        <v>#N/A</v>
      </c>
      <c r="H587" s="49">
        <f t="shared" si="21"/>
        <v>0</v>
      </c>
      <c r="I587" s="47"/>
    </row>
    <row r="588" spans="1:9" x14ac:dyDescent="0.2">
      <c r="A588"/>
      <c r="B588" t="str">
        <f>IF(OR(C588="",ISNUMBER(SEARCH("----",C588)), ISNUMBER(SEARCH("~*",C588))),"",MAX($B$1:B587)+1)</f>
        <v/>
      </c>
      <c r="C588" s="29" t="s">
        <v>1012</v>
      </c>
      <c r="D588" s="46"/>
      <c r="F588" t="e">
        <f t="shared" si="20"/>
        <v>#N/A</v>
      </c>
      <c r="H588" s="49">
        <f t="shared" si="21"/>
        <v>0</v>
      </c>
      <c r="I588" s="47"/>
    </row>
    <row r="589" spans="1:9" x14ac:dyDescent="0.2">
      <c r="A589"/>
      <c r="B589" t="str">
        <f>IF(OR(C589="",ISNUMBER(SEARCH("----",C589)), ISNUMBER(SEARCH("~*",C589))),"",MAX($B$1:B588)+1)</f>
        <v/>
      </c>
      <c r="C589" s="29" t="s">
        <v>1013</v>
      </c>
      <c r="D589" s="46"/>
      <c r="F589" t="e">
        <f t="shared" si="20"/>
        <v>#N/A</v>
      </c>
      <c r="H589" s="49">
        <f t="shared" si="21"/>
        <v>0</v>
      </c>
      <c r="I589" s="47"/>
    </row>
    <row r="590" spans="1:9" x14ac:dyDescent="0.2">
      <c r="A590"/>
      <c r="B590" t="str">
        <f>IF(OR(C590="",ISNUMBER(SEARCH("----",C590)), ISNUMBER(SEARCH("~*",C590))),"",MAX($B$1:B589)+1)</f>
        <v/>
      </c>
      <c r="C590" s="29"/>
      <c r="D590" s="46"/>
      <c r="F590" t="e">
        <f t="shared" si="20"/>
        <v>#N/A</v>
      </c>
      <c r="H590" s="49">
        <f t="shared" si="21"/>
        <v>0</v>
      </c>
      <c r="I590" s="47"/>
    </row>
    <row r="591" spans="1:9" x14ac:dyDescent="0.2">
      <c r="A591"/>
      <c r="B591">
        <f>IF(OR(C591="",ISNUMBER(SEARCH("----",C591)), ISNUMBER(SEARCH("~*",C591))),"",MAX($B$1:B590)+1)</f>
        <v>307</v>
      </c>
      <c r="C591" s="29" t="s">
        <v>1014</v>
      </c>
      <c r="D591" s="46"/>
      <c r="F591" t="e">
        <f t="shared" ref="F591:F654" si="22">VLOOKUP(E591,$S$7:$U$12,3,0)</f>
        <v>#N/A</v>
      </c>
      <c r="H591" s="49">
        <f t="shared" si="21"/>
        <v>0</v>
      </c>
      <c r="I591" s="47"/>
    </row>
    <row r="592" spans="1:9" x14ac:dyDescent="0.2">
      <c r="B592">
        <f>IF(OR(C592="",ISNUMBER(SEARCH("----",C592)), ISNUMBER(SEARCH("~*",C592))),"",MAX($B$1:B591)+1)</f>
        <v>308</v>
      </c>
      <c r="C592" s="29" t="s">
        <v>1015</v>
      </c>
      <c r="D592" s="50"/>
      <c r="F592" t="e">
        <f t="shared" si="22"/>
        <v>#N/A</v>
      </c>
      <c r="H592" s="49">
        <f t="shared" si="21"/>
        <v>0</v>
      </c>
    </row>
    <row r="593" spans="1:8" x14ac:dyDescent="0.2">
      <c r="A593"/>
      <c r="B593">
        <f>IF(OR(C593="",ISNUMBER(SEARCH("----",C593)), ISNUMBER(SEARCH("~*",C593))),"",MAX($B$1:B592)+1)</f>
        <v>309</v>
      </c>
      <c r="C593" s="29" t="s">
        <v>1016</v>
      </c>
      <c r="D593" s="50"/>
      <c r="F593" t="e">
        <f t="shared" si="22"/>
        <v>#N/A</v>
      </c>
      <c r="H593" s="49">
        <f t="shared" si="21"/>
        <v>0</v>
      </c>
    </row>
    <row r="594" spans="1:8" x14ac:dyDescent="0.2">
      <c r="A594"/>
      <c r="B594" t="str">
        <f>IF(OR(C594="",ISNUMBER(SEARCH("----",C594)), ISNUMBER(SEARCH("~*",C594))),"",MAX($B$1:B593)+1)</f>
        <v/>
      </c>
      <c r="C594" s="29"/>
      <c r="D594" s="50"/>
      <c r="F594" t="e">
        <f t="shared" si="22"/>
        <v>#N/A</v>
      </c>
      <c r="H594" s="49">
        <f t="shared" si="21"/>
        <v>0</v>
      </c>
    </row>
    <row r="595" spans="1:8" x14ac:dyDescent="0.2">
      <c r="A595"/>
      <c r="B595" t="str">
        <f>IF(OR(C595="",ISNUMBER(SEARCH("----",C595)), ISNUMBER(SEARCH("~*",C595))),"",MAX($B$1:B594)+1)</f>
        <v/>
      </c>
      <c r="C595" s="29" t="s">
        <v>1017</v>
      </c>
      <c r="D595" s="50"/>
      <c r="F595" t="e">
        <f t="shared" si="22"/>
        <v>#N/A</v>
      </c>
      <c r="H595" s="49">
        <f t="shared" si="21"/>
        <v>0</v>
      </c>
    </row>
    <row r="596" spans="1:8" x14ac:dyDescent="0.2">
      <c r="A596"/>
      <c r="B596" t="str">
        <f>IF(OR(C596="",ISNUMBER(SEARCH("----",C596)), ISNUMBER(SEARCH("~*",C596))),"",MAX($B$1:B595)+1)</f>
        <v/>
      </c>
      <c r="C596" s="29" t="s">
        <v>1018</v>
      </c>
      <c r="D596" s="50"/>
      <c r="F596" t="e">
        <f t="shared" si="22"/>
        <v>#N/A</v>
      </c>
      <c r="H596" s="49">
        <f t="shared" si="21"/>
        <v>0</v>
      </c>
    </row>
    <row r="597" spans="1:8" x14ac:dyDescent="0.2">
      <c r="A597"/>
      <c r="B597" t="str">
        <f>IF(OR(C597="",ISNUMBER(SEARCH("----",C597)), ISNUMBER(SEARCH("~*",C597))),"",MAX($B$1:B596)+1)</f>
        <v/>
      </c>
      <c r="C597" s="29"/>
      <c r="D597" s="50"/>
      <c r="F597" t="e">
        <f t="shared" si="22"/>
        <v>#N/A</v>
      </c>
      <c r="H597" s="49">
        <f t="shared" si="21"/>
        <v>0</v>
      </c>
    </row>
    <row r="598" spans="1:8" x14ac:dyDescent="0.2">
      <c r="A598"/>
      <c r="B598" t="str">
        <f>IF(OR(C598="",ISNUMBER(SEARCH("----",C598)), ISNUMBER(SEARCH("~*",C598))),"",MAX($B$1:B597)+1)</f>
        <v/>
      </c>
      <c r="C598" s="29" t="s">
        <v>1209</v>
      </c>
      <c r="D598" s="46"/>
      <c r="F598" t="e">
        <f t="shared" si="22"/>
        <v>#N/A</v>
      </c>
      <c r="H598" s="49">
        <f t="shared" si="21"/>
        <v>0</v>
      </c>
    </row>
    <row r="599" spans="1:8" x14ac:dyDescent="0.2">
      <c r="A599"/>
      <c r="B599" t="str">
        <f>IF(OR(C599="",ISNUMBER(SEARCH("----",C599)), ISNUMBER(SEARCH("~*",C599))),"",MAX($B$1:B598)+1)</f>
        <v/>
      </c>
      <c r="C599" s="29"/>
      <c r="D599" s="46"/>
      <c r="F599" t="e">
        <f t="shared" si="22"/>
        <v>#N/A</v>
      </c>
      <c r="H599" s="49">
        <f t="shared" si="21"/>
        <v>0</v>
      </c>
    </row>
    <row r="600" spans="1:8" x14ac:dyDescent="0.2">
      <c r="A600"/>
      <c r="B600" t="str">
        <f>IF(OR(C600="",ISNUMBER(SEARCH("----",C600)), ISNUMBER(SEARCH("~*",C600))),"",MAX($B$1:B599)+1)</f>
        <v/>
      </c>
      <c r="C600" s="29" t="s">
        <v>1020</v>
      </c>
      <c r="D600" s="46"/>
      <c r="F600" t="e">
        <f t="shared" si="22"/>
        <v>#N/A</v>
      </c>
      <c r="H600" s="49">
        <f t="shared" si="21"/>
        <v>0</v>
      </c>
    </row>
    <row r="601" spans="1:8" x14ac:dyDescent="0.2">
      <c r="A601"/>
      <c r="B601" t="str">
        <f>IF(OR(C601="",ISNUMBER(SEARCH("----",C601)), ISNUMBER(SEARCH("~*",C601))),"",MAX($B$1:B600)+1)</f>
        <v/>
      </c>
      <c r="C601" s="64" t="s">
        <v>1207</v>
      </c>
      <c r="D601" s="46"/>
      <c r="F601" t="e">
        <f t="shared" si="22"/>
        <v>#N/A</v>
      </c>
      <c r="H601" s="49">
        <f t="shared" si="21"/>
        <v>0</v>
      </c>
    </row>
    <row r="602" spans="1:8" x14ac:dyDescent="0.2">
      <c r="A602"/>
      <c r="B602" t="str">
        <f>IF(OR(C602="",ISNUMBER(SEARCH("----",C602)), ISNUMBER(SEARCH("~*",C602))),"",MAX($B$1:B601)+1)</f>
        <v/>
      </c>
      <c r="C602" s="64"/>
      <c r="D602" s="46"/>
      <c r="F602" t="e">
        <f t="shared" si="22"/>
        <v>#N/A</v>
      </c>
      <c r="H602" s="49">
        <f t="shared" si="21"/>
        <v>0</v>
      </c>
    </row>
    <row r="603" spans="1:8" x14ac:dyDescent="0.2">
      <c r="A603"/>
      <c r="B603" t="str">
        <f>IF(OR(C603="",ISNUMBER(SEARCH("----",C603)), ISNUMBER(SEARCH("~*",C603))),"",MAX($B$1:B602)+1)</f>
        <v/>
      </c>
      <c r="C603" s="64" t="s">
        <v>1208</v>
      </c>
      <c r="D603" s="46"/>
      <c r="F603" t="e">
        <f t="shared" si="22"/>
        <v>#N/A</v>
      </c>
      <c r="H603" s="49">
        <f t="shared" si="21"/>
        <v>0</v>
      </c>
    </row>
    <row r="604" spans="1:8" x14ac:dyDescent="0.2">
      <c r="A604"/>
      <c r="B604" t="str">
        <f>IF(OR(C604="",ISNUMBER(SEARCH("----",C604)), ISNUMBER(SEARCH("~*",C604))),"",MAX($B$1:B603)+1)</f>
        <v/>
      </c>
      <c r="C604" s="64" t="s">
        <v>1143</v>
      </c>
      <c r="D604" s="46"/>
      <c r="F604" t="e">
        <f t="shared" si="22"/>
        <v>#N/A</v>
      </c>
      <c r="H604" s="49">
        <f t="shared" si="21"/>
        <v>0</v>
      </c>
    </row>
    <row r="605" spans="1:8" x14ac:dyDescent="0.2">
      <c r="A605"/>
      <c r="B605" t="str">
        <f>IF(OR(C605="",ISNUMBER(SEARCH("----",C605)), ISNUMBER(SEARCH("~*",C605))),"",MAX($B$1:B604)+1)</f>
        <v/>
      </c>
      <c r="C605" s="64"/>
      <c r="D605" s="46"/>
      <c r="F605" t="e">
        <f t="shared" si="22"/>
        <v>#N/A</v>
      </c>
      <c r="H605" s="49">
        <f t="shared" si="21"/>
        <v>0</v>
      </c>
    </row>
    <row r="606" spans="1:8" x14ac:dyDescent="0.2">
      <c r="A606"/>
      <c r="B606" t="str">
        <f>IF(OR(C606="",ISNUMBER(SEARCH("----",C606)), ISNUMBER(SEARCH("~*",C606))),"",MAX($B$1:B605)+1)</f>
        <v/>
      </c>
      <c r="C606" s="64" t="s">
        <v>1157</v>
      </c>
      <c r="D606" s="46"/>
      <c r="F606" t="e">
        <f t="shared" si="22"/>
        <v>#N/A</v>
      </c>
      <c r="H606" s="49">
        <f t="shared" si="21"/>
        <v>0</v>
      </c>
    </row>
    <row r="607" spans="1:8" x14ac:dyDescent="0.2">
      <c r="A607"/>
      <c r="B607">
        <f>IF(OR(C607="",ISNUMBER(SEARCH("----",C607)), ISNUMBER(SEARCH("~*",C607))),"",MAX($B$1:B606)+1)</f>
        <v>310</v>
      </c>
      <c r="C607" s="64" t="s">
        <v>1119</v>
      </c>
      <c r="D607" s="46"/>
      <c r="F607" t="e">
        <f t="shared" si="22"/>
        <v>#N/A</v>
      </c>
      <c r="H607" s="49">
        <f t="shared" si="21"/>
        <v>0</v>
      </c>
    </row>
    <row r="608" spans="1:8" x14ac:dyDescent="0.2">
      <c r="A608"/>
      <c r="B608">
        <f>IF(OR(C608="",ISNUMBER(SEARCH("----",C608)), ISNUMBER(SEARCH("~*",C608))),"",MAX($B$1:B607)+1)</f>
        <v>311</v>
      </c>
      <c r="C608" s="64" t="s">
        <v>1120</v>
      </c>
      <c r="D608" s="46"/>
      <c r="F608" t="e">
        <f t="shared" si="22"/>
        <v>#N/A</v>
      </c>
      <c r="H608" s="49">
        <f t="shared" si="21"/>
        <v>0</v>
      </c>
    </row>
    <row r="609" spans="1:8" x14ac:dyDescent="0.2">
      <c r="A609"/>
      <c r="B609">
        <f>IF(OR(C609="",ISNUMBER(SEARCH("----",C609)), ISNUMBER(SEARCH("~*",C609))),"",MAX($B$1:B608)+1)</f>
        <v>312</v>
      </c>
      <c r="C609" s="64" t="s">
        <v>1121</v>
      </c>
      <c r="D609" s="46"/>
      <c r="F609" t="e">
        <f t="shared" si="22"/>
        <v>#N/A</v>
      </c>
      <c r="H609" s="49">
        <f t="shared" si="21"/>
        <v>0</v>
      </c>
    </row>
    <row r="610" spans="1:8" x14ac:dyDescent="0.2">
      <c r="A610"/>
      <c r="B610">
        <f>IF(OR(C610="",ISNUMBER(SEARCH("----",C610)), ISNUMBER(SEARCH("~*",C610))),"",MAX($B$1:B609)+1)</f>
        <v>313</v>
      </c>
      <c r="C610" s="64" t="s">
        <v>1122</v>
      </c>
      <c r="D610" s="46"/>
      <c r="F610" t="e">
        <f t="shared" si="22"/>
        <v>#N/A</v>
      </c>
      <c r="H610" s="49">
        <f t="shared" si="21"/>
        <v>0</v>
      </c>
    </row>
    <row r="611" spans="1:8" x14ac:dyDescent="0.2">
      <c r="A611"/>
      <c r="B611" t="str">
        <f>IF(OR(C611="",ISNUMBER(SEARCH("----",C611)), ISNUMBER(SEARCH("~*",C611))),"",MAX($B$1:B610)+1)</f>
        <v/>
      </c>
      <c r="C611" s="29" t="s">
        <v>1000</v>
      </c>
      <c r="D611" s="46"/>
      <c r="F611" t="e">
        <f t="shared" si="22"/>
        <v>#N/A</v>
      </c>
      <c r="H611" s="49">
        <f t="shared" si="21"/>
        <v>0</v>
      </c>
    </row>
    <row r="612" spans="1:8" x14ac:dyDescent="0.2">
      <c r="A612"/>
      <c r="B612">
        <f>IF(OR(C612="",ISNUMBER(SEARCH("----",C612)), ISNUMBER(SEARCH("~*",C612))),"",MAX($B$1:B611)+1)</f>
        <v>314</v>
      </c>
      <c r="C612" s="51" t="s">
        <v>1001</v>
      </c>
      <c r="D612" s="46"/>
      <c r="F612" t="e">
        <f t="shared" si="22"/>
        <v>#N/A</v>
      </c>
      <c r="H612" s="49">
        <f t="shared" si="21"/>
        <v>0</v>
      </c>
    </row>
    <row r="613" spans="1:8" x14ac:dyDescent="0.2">
      <c r="A613"/>
      <c r="B613" t="str">
        <f>IF(OR(C613="",ISNUMBER(SEARCH("----",C613)), ISNUMBER(SEARCH("~*",C613))),"",MAX($B$1:B612)+1)</f>
        <v/>
      </c>
      <c r="C613" s="51" t="s">
        <v>1002</v>
      </c>
      <c r="D613" s="46"/>
      <c r="F613" t="e">
        <f t="shared" si="22"/>
        <v>#N/A</v>
      </c>
      <c r="H613" s="49">
        <f t="shared" si="21"/>
        <v>0</v>
      </c>
    </row>
    <row r="614" spans="1:8" x14ac:dyDescent="0.2">
      <c r="A614"/>
      <c r="B614">
        <f>IF(OR(C614="",ISNUMBER(SEARCH("----",C614)), ISNUMBER(SEARCH("~*",C614))),"",MAX($B$1:B613)+1)</f>
        <v>315</v>
      </c>
      <c r="C614" s="51" t="s">
        <v>1003</v>
      </c>
      <c r="D614" s="46"/>
      <c r="F614" t="e">
        <f t="shared" si="22"/>
        <v>#N/A</v>
      </c>
      <c r="H614" s="49">
        <f t="shared" si="21"/>
        <v>0</v>
      </c>
    </row>
    <row r="615" spans="1:8" x14ac:dyDescent="0.2">
      <c r="A615"/>
      <c r="B615">
        <f>IF(OR(C615="",ISNUMBER(SEARCH("----",C615)), ISNUMBER(SEARCH("~*",C615))),"",MAX($B$1:B614)+1)</f>
        <v>316</v>
      </c>
      <c r="C615" s="51" t="s">
        <v>1004</v>
      </c>
      <c r="D615" s="46"/>
      <c r="F615" t="e">
        <f t="shared" si="22"/>
        <v>#N/A</v>
      </c>
      <c r="H615" s="49">
        <f t="shared" si="21"/>
        <v>0</v>
      </c>
    </row>
    <row r="616" spans="1:8" x14ac:dyDescent="0.2">
      <c r="A616"/>
      <c r="B616" t="str">
        <f>IF(OR(C616="",ISNUMBER(SEARCH("----",C616)), ISNUMBER(SEARCH("~*",C616))),"",MAX($B$1:B615)+1)</f>
        <v/>
      </c>
      <c r="C616" s="51" t="s">
        <v>1158</v>
      </c>
      <c r="D616" s="46"/>
      <c r="F616" t="e">
        <f t="shared" si="22"/>
        <v>#N/A</v>
      </c>
      <c r="H616" s="49">
        <f t="shared" si="21"/>
        <v>0</v>
      </c>
    </row>
    <row r="617" spans="1:8" x14ac:dyDescent="0.2">
      <c r="A617"/>
      <c r="B617" t="str">
        <f>IF(OR(C617="",ISNUMBER(SEARCH("----",C617)), ISNUMBER(SEARCH("~*",C617))),"",MAX($B$1:B616)+1)</f>
        <v/>
      </c>
      <c r="C617" s="29"/>
      <c r="D617" s="46"/>
      <c r="F617" t="e">
        <f t="shared" si="22"/>
        <v>#N/A</v>
      </c>
      <c r="H617" s="49">
        <f t="shared" si="21"/>
        <v>0</v>
      </c>
    </row>
    <row r="618" spans="1:8" x14ac:dyDescent="0.2">
      <c r="A618"/>
      <c r="B618" t="str">
        <f>IF(OR(C618="",ISNUMBER(SEARCH("----",C618)), ISNUMBER(SEARCH("~*",C618))),"",MAX($B$1:B617)+1)</f>
        <v/>
      </c>
      <c r="C618" s="29" t="s">
        <v>1021</v>
      </c>
      <c r="D618" s="46"/>
      <c r="F618" t="e">
        <f t="shared" si="22"/>
        <v>#N/A</v>
      </c>
      <c r="H618" s="49">
        <f t="shared" si="21"/>
        <v>0</v>
      </c>
    </row>
    <row r="619" spans="1:8" x14ac:dyDescent="0.2">
      <c r="A619"/>
      <c r="B619">
        <f>IF(OR(C619="",ISNUMBER(SEARCH("----",C619)), ISNUMBER(SEARCH("~*",C619))),"",MAX($B$1:B618)+1)</f>
        <v>317</v>
      </c>
      <c r="C619" s="64" t="s">
        <v>1123</v>
      </c>
      <c r="D619" s="46"/>
      <c r="F619" t="e">
        <f t="shared" si="22"/>
        <v>#N/A</v>
      </c>
      <c r="H619" s="49">
        <f t="shared" si="21"/>
        <v>0</v>
      </c>
    </row>
    <row r="620" spans="1:8" x14ac:dyDescent="0.2">
      <c r="A620"/>
      <c r="B620" t="str">
        <f>IF(OR(C620="",ISNUMBER(SEARCH("----",C620)), ISNUMBER(SEARCH("~*",C620))),"",MAX($B$1:B619)+1)</f>
        <v/>
      </c>
      <c r="C620" s="72" t="s">
        <v>1124</v>
      </c>
      <c r="D620" s="46"/>
      <c r="F620" t="e">
        <f t="shared" si="22"/>
        <v>#N/A</v>
      </c>
      <c r="H620" s="49">
        <f t="shared" si="21"/>
        <v>0</v>
      </c>
    </row>
    <row r="621" spans="1:8" x14ac:dyDescent="0.2">
      <c r="A621"/>
      <c r="B621">
        <f>IF(OR(C621="",ISNUMBER(SEARCH("----",C621)), ISNUMBER(SEARCH("~*",C621))),"",MAX($B$1:B620)+1)</f>
        <v>318</v>
      </c>
      <c r="C621" s="64" t="s">
        <v>1125</v>
      </c>
      <c r="D621" s="46"/>
      <c r="F621" t="e">
        <f t="shared" si="22"/>
        <v>#N/A</v>
      </c>
      <c r="H621" s="49">
        <f t="shared" si="21"/>
        <v>0</v>
      </c>
    </row>
    <row r="622" spans="1:8" x14ac:dyDescent="0.2">
      <c r="A622"/>
      <c r="B622">
        <f>IF(OR(C622="",ISNUMBER(SEARCH("----",C622)), ISNUMBER(SEARCH("~*",C622))),"",MAX($B$1:B621)+1)</f>
        <v>319</v>
      </c>
      <c r="C622" s="64" t="s">
        <v>1126</v>
      </c>
      <c r="D622" s="46"/>
      <c r="F622" t="e">
        <f t="shared" si="22"/>
        <v>#N/A</v>
      </c>
      <c r="H622" s="49">
        <f t="shared" si="21"/>
        <v>0</v>
      </c>
    </row>
    <row r="623" spans="1:8" x14ac:dyDescent="0.2">
      <c r="A623"/>
      <c r="B623" t="str">
        <f>IF(OR(C623="",ISNUMBER(SEARCH("----",C623)), ISNUMBER(SEARCH("~*",C623))),"",MAX($B$1:B622)+1)</f>
        <v/>
      </c>
      <c r="C623" s="29"/>
      <c r="D623" s="46"/>
      <c r="F623" t="e">
        <f t="shared" si="22"/>
        <v>#N/A</v>
      </c>
      <c r="H623" s="49">
        <f t="shared" si="21"/>
        <v>0</v>
      </c>
    </row>
    <row r="624" spans="1:8" x14ac:dyDescent="0.2">
      <c r="A624"/>
      <c r="B624" t="str">
        <f>IF(OR(C624="",ISNUMBER(SEARCH("----",C624)), ISNUMBER(SEARCH("~*",C624))),"",MAX($B$1:B623)+1)</f>
        <v/>
      </c>
      <c r="C624" s="29" t="s">
        <v>1022</v>
      </c>
      <c r="D624" s="46"/>
      <c r="F624" t="e">
        <f t="shared" si="22"/>
        <v>#N/A</v>
      </c>
      <c r="H624" s="49">
        <f t="shared" si="21"/>
        <v>0</v>
      </c>
    </row>
    <row r="625" spans="1:8" x14ac:dyDescent="0.2">
      <c r="A625"/>
      <c r="B625">
        <f>IF(OR(C625="",ISNUMBER(SEARCH("----",C625)), ISNUMBER(SEARCH("~*",C625))),"",MAX($B$1:B624)+1)</f>
        <v>320</v>
      </c>
      <c r="C625" s="29" t="s">
        <v>1023</v>
      </c>
      <c r="D625" s="46"/>
      <c r="F625" t="e">
        <f t="shared" si="22"/>
        <v>#N/A</v>
      </c>
      <c r="H625" s="49">
        <f t="shared" si="21"/>
        <v>0</v>
      </c>
    </row>
    <row r="626" spans="1:8" x14ac:dyDescent="0.2">
      <c r="A626"/>
      <c r="B626" t="str">
        <f>IF(OR(C626="",ISNUMBER(SEARCH("----",C626)), ISNUMBER(SEARCH("~*",C626))),"",MAX($B$1:B625)+1)</f>
        <v/>
      </c>
      <c r="C626" s="29"/>
      <c r="D626" s="46"/>
      <c r="F626" t="e">
        <f t="shared" si="22"/>
        <v>#N/A</v>
      </c>
      <c r="H626" s="49">
        <f t="shared" si="21"/>
        <v>0</v>
      </c>
    </row>
    <row r="627" spans="1:8" x14ac:dyDescent="0.2">
      <c r="A627"/>
      <c r="B627" t="str">
        <f>IF(OR(C627="",ISNUMBER(SEARCH("----",C627)), ISNUMBER(SEARCH("~*",C627))),"",MAX($B$1:B626)+1)</f>
        <v/>
      </c>
      <c r="C627" s="29" t="s">
        <v>1024</v>
      </c>
      <c r="D627" s="46"/>
      <c r="F627" t="e">
        <f t="shared" si="22"/>
        <v>#N/A</v>
      </c>
      <c r="H627" s="49">
        <f t="shared" si="21"/>
        <v>0</v>
      </c>
    </row>
    <row r="628" spans="1:8" x14ac:dyDescent="0.2">
      <c r="A628"/>
      <c r="B628" t="str">
        <f>IF(OR(C628="",ISNUMBER(SEARCH("----",C628)), ISNUMBER(SEARCH("~*",C628))),"",MAX($B$1:B627)+1)</f>
        <v/>
      </c>
      <c r="C628" s="29" t="s">
        <v>1025</v>
      </c>
      <c r="D628" s="46"/>
      <c r="F628" t="e">
        <f t="shared" si="22"/>
        <v>#N/A</v>
      </c>
      <c r="H628" s="49">
        <f t="shared" si="21"/>
        <v>0</v>
      </c>
    </row>
    <row r="629" spans="1:8" x14ac:dyDescent="0.2">
      <c r="A629"/>
      <c r="B629" t="str">
        <f>IF(OR(C629="",ISNUMBER(SEARCH("----",C629)), ISNUMBER(SEARCH("~*",C629))),"",MAX($B$1:B628)+1)</f>
        <v/>
      </c>
      <c r="C629" s="29" t="s">
        <v>1026</v>
      </c>
      <c r="D629" s="46"/>
      <c r="F629" t="e">
        <f t="shared" si="22"/>
        <v>#N/A</v>
      </c>
      <c r="H629" s="49">
        <f t="shared" si="21"/>
        <v>0</v>
      </c>
    </row>
    <row r="630" spans="1:8" x14ac:dyDescent="0.2">
      <c r="A630"/>
      <c r="B630">
        <f>IF(OR(C630="",ISNUMBER(SEARCH("----",C630)), ISNUMBER(SEARCH("~*",C630))),"",MAX($B$1:B629)+1)</f>
        <v>321</v>
      </c>
      <c r="C630" s="64" t="s">
        <v>1127</v>
      </c>
      <c r="D630" s="46"/>
      <c r="F630" t="e">
        <f t="shared" si="22"/>
        <v>#N/A</v>
      </c>
      <c r="H630" s="49">
        <f t="shared" si="21"/>
        <v>0</v>
      </c>
    </row>
    <row r="631" spans="1:8" x14ac:dyDescent="0.2">
      <c r="A631"/>
      <c r="B631" t="str">
        <f>IF(OR(C631="",ISNUMBER(SEARCH("----",C631)), ISNUMBER(SEARCH("~*",C631))),"",MAX($B$1:B630)+1)</f>
        <v/>
      </c>
      <c r="C631" s="29" t="s">
        <v>1159</v>
      </c>
      <c r="D631" s="46"/>
      <c r="F631" t="e">
        <f t="shared" si="22"/>
        <v>#N/A</v>
      </c>
      <c r="H631" s="49">
        <f t="shared" si="21"/>
        <v>0</v>
      </c>
    </row>
    <row r="632" spans="1:8" x14ac:dyDescent="0.2">
      <c r="A632"/>
      <c r="B632">
        <f>IF(OR(C632="",ISNUMBER(SEARCH("----",C632)), ISNUMBER(SEARCH("~*",C632))),"",MAX($B$1:B631)+1)</f>
        <v>322</v>
      </c>
      <c r="C632" s="64" t="s">
        <v>1128</v>
      </c>
      <c r="D632" s="46"/>
      <c r="F632" t="e">
        <f t="shared" si="22"/>
        <v>#N/A</v>
      </c>
      <c r="H632" s="49">
        <f t="shared" si="21"/>
        <v>0</v>
      </c>
    </row>
    <row r="633" spans="1:8" x14ac:dyDescent="0.2">
      <c r="A633"/>
      <c r="B633">
        <f>IF(OR(C633="",ISNUMBER(SEARCH("----",C633)), ISNUMBER(SEARCH("~*",C633))),"",MAX($B$1:B632)+1)</f>
        <v>323</v>
      </c>
      <c r="C633" s="64" t="s">
        <v>1129</v>
      </c>
      <c r="D633" s="46"/>
      <c r="F633" t="e">
        <f t="shared" si="22"/>
        <v>#N/A</v>
      </c>
      <c r="H633" s="49">
        <f t="shared" si="21"/>
        <v>0</v>
      </c>
    </row>
    <row r="634" spans="1:8" x14ac:dyDescent="0.2">
      <c r="A634"/>
      <c r="B634">
        <f>IF(OR(C634="",ISNUMBER(SEARCH("----",C634)), ISNUMBER(SEARCH("~*",C634))),"",MAX($B$1:B633)+1)</f>
        <v>324</v>
      </c>
      <c r="C634" s="64" t="s">
        <v>1130</v>
      </c>
      <c r="D634" s="46"/>
      <c r="F634" t="e">
        <f t="shared" si="22"/>
        <v>#N/A</v>
      </c>
      <c r="H634" s="49">
        <f t="shared" si="21"/>
        <v>0</v>
      </c>
    </row>
    <row r="635" spans="1:8" x14ac:dyDescent="0.2">
      <c r="A635"/>
      <c r="B635">
        <f>IF(OR(C635="",ISNUMBER(SEARCH("----",C635)), ISNUMBER(SEARCH("~*",C635))),"",MAX($B$1:B634)+1)</f>
        <v>325</v>
      </c>
      <c r="C635" s="64" t="s">
        <v>1131</v>
      </c>
      <c r="D635" s="46"/>
      <c r="F635" t="e">
        <f t="shared" si="22"/>
        <v>#N/A</v>
      </c>
      <c r="H635" s="49">
        <f t="shared" si="21"/>
        <v>0</v>
      </c>
    </row>
    <row r="636" spans="1:8" x14ac:dyDescent="0.2">
      <c r="A636"/>
      <c r="B636" t="str">
        <f>IF(OR(C636="",ISNUMBER(SEARCH("----",C636)), ISNUMBER(SEARCH("~*",C636))),"",MAX($B$1:B635)+1)</f>
        <v/>
      </c>
      <c r="C636" s="51" t="s">
        <v>1028</v>
      </c>
      <c r="D636" s="46"/>
      <c r="F636" t="e">
        <f t="shared" si="22"/>
        <v>#N/A</v>
      </c>
      <c r="H636" s="49">
        <f t="shared" si="21"/>
        <v>0</v>
      </c>
    </row>
    <row r="637" spans="1:8" x14ac:dyDescent="0.2">
      <c r="A637"/>
      <c r="B637">
        <f>IF(OR(C637="",ISNUMBER(SEARCH("----",C637)), ISNUMBER(SEARCH("~*",C637))),"",MAX($B$1:B636)+1)</f>
        <v>326</v>
      </c>
      <c r="C637" s="51" t="s">
        <v>1029</v>
      </c>
      <c r="D637" s="46"/>
      <c r="F637" t="e">
        <f t="shared" si="22"/>
        <v>#N/A</v>
      </c>
      <c r="H637" s="49">
        <f t="shared" si="21"/>
        <v>0</v>
      </c>
    </row>
    <row r="638" spans="1:8" x14ac:dyDescent="0.2">
      <c r="A638"/>
      <c r="B638">
        <f>IF(OR(C638="",ISNUMBER(SEARCH("----",C638)), ISNUMBER(SEARCH("~*",C638))),"",MAX($B$1:B637)+1)</f>
        <v>327</v>
      </c>
      <c r="C638" s="51" t="s">
        <v>1030</v>
      </c>
      <c r="D638" s="46"/>
      <c r="F638" t="e">
        <f t="shared" si="22"/>
        <v>#N/A</v>
      </c>
      <c r="H638" s="49">
        <f t="shared" si="21"/>
        <v>0</v>
      </c>
    </row>
    <row r="639" spans="1:8" ht="30" x14ac:dyDescent="0.2">
      <c r="A639"/>
      <c r="B639">
        <f>IF(OR(C639="",ISNUMBER(SEARCH("----",C639)), ISNUMBER(SEARCH("~*",C639))),"",MAX($B$1:B638)+1)</f>
        <v>328</v>
      </c>
      <c r="C639" s="51" t="s">
        <v>1031</v>
      </c>
      <c r="D639" s="46"/>
      <c r="F639" t="e">
        <f t="shared" si="22"/>
        <v>#N/A</v>
      </c>
      <c r="H639" s="49">
        <f t="shared" si="21"/>
        <v>0</v>
      </c>
    </row>
    <row r="640" spans="1:8" x14ac:dyDescent="0.2">
      <c r="A640"/>
      <c r="B640" t="str">
        <f>IF(OR(C640="",ISNUMBER(SEARCH("----",C640)), ISNUMBER(SEARCH("~*",C640))),"",MAX($B$1:B639)+1)</f>
        <v/>
      </c>
      <c r="C640" s="51" t="s">
        <v>1032</v>
      </c>
      <c r="D640" s="46"/>
      <c r="F640" t="e">
        <f t="shared" si="22"/>
        <v>#N/A</v>
      </c>
      <c r="H640" s="49">
        <f t="shared" si="21"/>
        <v>0</v>
      </c>
    </row>
    <row r="641" spans="1:8" x14ac:dyDescent="0.2">
      <c r="A641"/>
      <c r="B641">
        <f>IF(OR(C641="",ISNUMBER(SEARCH("----",C641)), ISNUMBER(SEARCH("~*",C641))),"",MAX($B$1:B640)+1)</f>
        <v>329</v>
      </c>
      <c r="C641" s="51" t="s">
        <v>1033</v>
      </c>
      <c r="D641" s="46"/>
      <c r="F641" t="e">
        <f t="shared" si="22"/>
        <v>#N/A</v>
      </c>
      <c r="H641" s="49">
        <f t="shared" si="21"/>
        <v>0</v>
      </c>
    </row>
    <row r="642" spans="1:8" x14ac:dyDescent="0.2">
      <c r="A642"/>
      <c r="B642">
        <f>IF(OR(C642="",ISNUMBER(SEARCH("----",C642)), ISNUMBER(SEARCH("~*",C642))),"",MAX($B$1:B641)+1)</f>
        <v>330</v>
      </c>
      <c r="C642" s="51" t="s">
        <v>1034</v>
      </c>
      <c r="D642" s="46"/>
      <c r="F642" t="e">
        <f t="shared" si="22"/>
        <v>#N/A</v>
      </c>
      <c r="H642" s="49">
        <f t="shared" si="21"/>
        <v>0</v>
      </c>
    </row>
    <row r="643" spans="1:8" x14ac:dyDescent="0.2">
      <c r="A643"/>
      <c r="B643" t="str">
        <f>IF(OR(C643="",ISNUMBER(SEARCH("----",C643)), ISNUMBER(SEARCH("~*",C643))),"",MAX($B$1:B642)+1)</f>
        <v/>
      </c>
      <c r="C643" s="29"/>
      <c r="D643" s="46"/>
      <c r="F643" t="e">
        <f t="shared" si="22"/>
        <v>#N/A</v>
      </c>
      <c r="H643" s="49">
        <f t="shared" ref="H643:H710" si="23">IF(A643&gt;0,A643+H$1,0)</f>
        <v>0</v>
      </c>
    </row>
    <row r="644" spans="1:8" x14ac:dyDescent="0.2">
      <c r="A644"/>
      <c r="B644" t="str">
        <f>IF(OR(C644="",ISNUMBER(SEARCH("----",C644)), ISNUMBER(SEARCH("~*",C644))),"",MAX($B$1:B643)+1)</f>
        <v/>
      </c>
      <c r="C644" s="29" t="s">
        <v>1206</v>
      </c>
      <c r="D644" s="54"/>
      <c r="F644" t="e">
        <f t="shared" si="22"/>
        <v>#N/A</v>
      </c>
      <c r="H644" s="49">
        <f t="shared" si="23"/>
        <v>0</v>
      </c>
    </row>
    <row r="645" spans="1:8" x14ac:dyDescent="0.2">
      <c r="A645"/>
      <c r="B645" t="str">
        <f>IF(OR(C645="",ISNUMBER(SEARCH("----",C645)), ISNUMBER(SEARCH("~*",C645))),"",MAX($B$1:B644)+1)</f>
        <v/>
      </c>
      <c r="C645" s="29"/>
      <c r="D645" s="46"/>
      <c r="F645" t="e">
        <f t="shared" si="22"/>
        <v>#N/A</v>
      </c>
      <c r="H645" s="49">
        <f t="shared" si="23"/>
        <v>0</v>
      </c>
    </row>
    <row r="646" spans="1:8" x14ac:dyDescent="0.2">
      <c r="A646"/>
      <c r="B646">
        <f>IF(OR(C646="",ISNUMBER(SEARCH("----",C646)), ISNUMBER(SEARCH("~*",C646))),"",MAX($B$1:B645)+1)</f>
        <v>331</v>
      </c>
      <c r="C646" s="29" t="s">
        <v>1036</v>
      </c>
      <c r="D646" s="50"/>
      <c r="F646" t="e">
        <f t="shared" si="22"/>
        <v>#N/A</v>
      </c>
      <c r="H646" s="49">
        <f t="shared" si="23"/>
        <v>0</v>
      </c>
    </row>
    <row r="647" spans="1:8" x14ac:dyDescent="0.2">
      <c r="A647"/>
      <c r="B647">
        <f>IF(OR(C647="",ISNUMBER(SEARCH("----",C647)), ISNUMBER(SEARCH("~*",C647))),"",MAX($B$1:B646)+1)</f>
        <v>332</v>
      </c>
      <c r="C647" s="29" t="s">
        <v>1037</v>
      </c>
      <c r="D647" s="50"/>
      <c r="F647" t="e">
        <f t="shared" si="22"/>
        <v>#N/A</v>
      </c>
      <c r="H647" s="49">
        <f t="shared" si="23"/>
        <v>0</v>
      </c>
    </row>
    <row r="648" spans="1:8" x14ac:dyDescent="0.2">
      <c r="A648"/>
      <c r="B648">
        <f>IF(OR(C648="",ISNUMBER(SEARCH("----",C648)), ISNUMBER(SEARCH("~*",C648))),"",MAX($B$1:B647)+1)</f>
        <v>333</v>
      </c>
      <c r="C648" s="29" t="s">
        <v>1038</v>
      </c>
      <c r="D648" s="50"/>
      <c r="F648" t="e">
        <f t="shared" si="22"/>
        <v>#N/A</v>
      </c>
      <c r="H648" s="49">
        <f t="shared" si="23"/>
        <v>0</v>
      </c>
    </row>
    <row r="649" spans="1:8" x14ac:dyDescent="0.2">
      <c r="A649"/>
      <c r="B649" t="str">
        <f>IF(OR(C649="",ISNUMBER(SEARCH("----",C649)), ISNUMBER(SEARCH("~*",C649))),"",MAX($B$1:B648)+1)</f>
        <v/>
      </c>
      <c r="C649" s="29"/>
      <c r="D649" s="50"/>
      <c r="F649" t="e">
        <f t="shared" si="22"/>
        <v>#N/A</v>
      </c>
      <c r="H649" s="49">
        <f t="shared" si="23"/>
        <v>0</v>
      </c>
    </row>
    <row r="650" spans="1:8" x14ac:dyDescent="0.2">
      <c r="A650"/>
      <c r="B650" t="str">
        <f>IF(OR(C650="",ISNUMBER(SEARCH("----",C650)), ISNUMBER(SEARCH("~*",C650))),"",MAX($B$1:B649)+1)</f>
        <v/>
      </c>
      <c r="C650" s="29" t="s">
        <v>1039</v>
      </c>
      <c r="D650" s="50"/>
      <c r="F650" t="e">
        <f t="shared" si="22"/>
        <v>#N/A</v>
      </c>
      <c r="H650" s="49">
        <f t="shared" si="23"/>
        <v>0</v>
      </c>
    </row>
    <row r="651" spans="1:8" x14ac:dyDescent="0.2">
      <c r="A651"/>
      <c r="B651" t="str">
        <f>IF(OR(C651="",ISNUMBER(SEARCH("----",C651)), ISNUMBER(SEARCH("~*",C651))),"",MAX($B$1:B650)+1)</f>
        <v/>
      </c>
      <c r="C651" s="29" t="s">
        <v>767</v>
      </c>
      <c r="D651" s="50"/>
      <c r="F651" t="e">
        <f t="shared" si="22"/>
        <v>#N/A</v>
      </c>
      <c r="H651" s="49">
        <f t="shared" si="23"/>
        <v>0</v>
      </c>
    </row>
    <row r="652" spans="1:8" x14ac:dyDescent="0.2">
      <c r="A652"/>
      <c r="B652" t="str">
        <f>IF(OR(C652="",ISNUMBER(SEARCH("----",C652)), ISNUMBER(SEARCH("~*",C652))),"",MAX($B$1:B651)+1)</f>
        <v/>
      </c>
      <c r="C652" s="51" t="s">
        <v>1227</v>
      </c>
      <c r="D652" s="50"/>
      <c r="F652" t="e">
        <f t="shared" si="22"/>
        <v>#N/A</v>
      </c>
      <c r="H652" s="49">
        <f t="shared" si="23"/>
        <v>0</v>
      </c>
    </row>
    <row r="653" spans="1:8" x14ac:dyDescent="0.2">
      <c r="A653"/>
      <c r="B653" t="str">
        <f>IF(OR(C653="",ISNUMBER(SEARCH("----",C653)), ISNUMBER(SEARCH("~*",C653))),"",MAX($B$1:B652)+1)</f>
        <v/>
      </c>
      <c r="C653" s="29"/>
      <c r="D653" s="50"/>
      <c r="F653" t="e">
        <f t="shared" si="22"/>
        <v>#N/A</v>
      </c>
      <c r="H653" s="49">
        <f t="shared" si="23"/>
        <v>0</v>
      </c>
    </row>
    <row r="654" spans="1:8" x14ac:dyDescent="0.2">
      <c r="A654"/>
      <c r="B654" t="str">
        <f>IF(OR(C654="",ISNUMBER(SEARCH("----",C654)), ISNUMBER(SEARCH("~*",C654))),"",MAX($B$1:B653)+1)</f>
        <v/>
      </c>
      <c r="C654" s="29" t="s">
        <v>1041</v>
      </c>
      <c r="D654" s="50"/>
      <c r="F654" t="e">
        <f t="shared" si="22"/>
        <v>#N/A</v>
      </c>
      <c r="H654" s="49">
        <f t="shared" si="23"/>
        <v>0</v>
      </c>
    </row>
    <row r="655" spans="1:8" x14ac:dyDescent="0.2">
      <c r="A655"/>
      <c r="B655" t="str">
        <f>IF(OR(C655="",ISNUMBER(SEARCH("----",C655)), ISNUMBER(SEARCH("~*",C655))),"",MAX($B$1:B654)+1)</f>
        <v/>
      </c>
      <c r="C655" s="29" t="s">
        <v>1042</v>
      </c>
      <c r="D655" s="46"/>
      <c r="F655" t="e">
        <f t="shared" ref="F655:F718" si="24">VLOOKUP(E655,$S$7:$U$12,3,0)</f>
        <v>#N/A</v>
      </c>
      <c r="H655" s="49">
        <f t="shared" si="23"/>
        <v>0</v>
      </c>
    </row>
    <row r="656" spans="1:8" x14ac:dyDescent="0.2">
      <c r="B656" t="str">
        <f>IF(OR(C656="",ISNUMBER(SEARCH("----",C656)), ISNUMBER(SEARCH("~*",C656))),"",MAX($B$1:B655)+1)</f>
        <v/>
      </c>
      <c r="C656" s="29"/>
      <c r="F656" t="e">
        <f t="shared" si="24"/>
        <v>#N/A</v>
      </c>
      <c r="H656" s="49">
        <f t="shared" si="23"/>
        <v>0</v>
      </c>
    </row>
    <row r="657" spans="1:8" x14ac:dyDescent="0.2">
      <c r="B657" t="str">
        <f>IF(OR(C657="",ISNUMBER(SEARCH("----",C657)), ISNUMBER(SEARCH("~*",C657))),"",MAX($B$1:B656)+1)</f>
        <v/>
      </c>
      <c r="C657" s="51" t="s">
        <v>1148</v>
      </c>
      <c r="F657" t="e">
        <f t="shared" si="24"/>
        <v>#N/A</v>
      </c>
      <c r="H657" s="49">
        <f t="shared" si="23"/>
        <v>0</v>
      </c>
    </row>
    <row r="658" spans="1:8" x14ac:dyDescent="0.2">
      <c r="A658" s="59">
        <v>0.66597222222222219</v>
      </c>
      <c r="B658">
        <f>IF(OR(C658="",ISNUMBER(SEARCH("----",C658)), ISNUMBER(SEARCH("~*",C658))),"",MAX($B$1:B657)+1)</f>
        <v>334</v>
      </c>
      <c r="C658" s="51" t="s">
        <v>1044</v>
      </c>
      <c r="F658" t="e">
        <f t="shared" si="24"/>
        <v>#N/A</v>
      </c>
      <c r="H658" s="49">
        <f t="shared" si="23"/>
        <v>1.9798611111111111</v>
      </c>
    </row>
    <row r="659" spans="1:8" x14ac:dyDescent="0.2">
      <c r="B659" t="str">
        <f>IF(OR(C659="",ISNUMBER(SEARCH("----",C659)), ISNUMBER(SEARCH("~*",C659))),"",MAX($B$1:B658)+1)</f>
        <v/>
      </c>
      <c r="C659" s="51" t="s">
        <v>1110</v>
      </c>
      <c r="F659" t="e">
        <f t="shared" si="24"/>
        <v>#N/A</v>
      </c>
      <c r="H659" s="49">
        <f t="shared" si="23"/>
        <v>0</v>
      </c>
    </row>
    <row r="660" spans="1:8" x14ac:dyDescent="0.2">
      <c r="B660">
        <f>IF(OR(C660="",ISNUMBER(SEARCH("----",C660)), ISNUMBER(SEARCH("~*",C660))),"",MAX($B$1:B659)+1)</f>
        <v>335</v>
      </c>
      <c r="C660" s="51" t="s">
        <v>1045</v>
      </c>
      <c r="F660" t="e">
        <f t="shared" si="24"/>
        <v>#N/A</v>
      </c>
      <c r="H660" s="49">
        <f t="shared" si="23"/>
        <v>0</v>
      </c>
    </row>
    <row r="661" spans="1:8" x14ac:dyDescent="0.2">
      <c r="A661" s="59">
        <v>0.67638888888888893</v>
      </c>
      <c r="B661">
        <f>IF(OR(C661="",ISNUMBER(SEARCH("----",C661)), ISNUMBER(SEARCH("~*",C661))),"",MAX($B$1:B660)+1)</f>
        <v>336</v>
      </c>
      <c r="C661" s="51" t="s">
        <v>1046</v>
      </c>
      <c r="F661" t="e">
        <f t="shared" si="24"/>
        <v>#N/A</v>
      </c>
      <c r="H661" s="49">
        <f t="shared" si="23"/>
        <v>1.9902777777777778</v>
      </c>
    </row>
    <row r="662" spans="1:8" x14ac:dyDescent="0.2">
      <c r="B662" t="str">
        <f>IF(OR(C662="",ISNUMBER(SEARCH("----",C662)), ISNUMBER(SEARCH("~*",C662))),"",MAX($B$1:B661)+1)</f>
        <v/>
      </c>
      <c r="C662" s="29"/>
      <c r="F662" t="e">
        <f t="shared" si="24"/>
        <v>#N/A</v>
      </c>
      <c r="H662" s="49">
        <f t="shared" si="23"/>
        <v>0</v>
      </c>
    </row>
    <row r="663" spans="1:8" x14ac:dyDescent="0.2">
      <c r="B663" t="str">
        <f>IF(OR(C663="",ISNUMBER(SEARCH("----",C663)), ISNUMBER(SEARCH("~*",C663))),"",MAX($B$1:B662)+1)</f>
        <v/>
      </c>
      <c r="C663" s="29" t="s">
        <v>1047</v>
      </c>
      <c r="F663" t="e">
        <f t="shared" si="24"/>
        <v>#N/A</v>
      </c>
      <c r="H663" s="49">
        <f t="shared" si="23"/>
        <v>0</v>
      </c>
    </row>
    <row r="664" spans="1:8" x14ac:dyDescent="0.2">
      <c r="B664" t="str">
        <f>IF(OR(C664="",ISNUMBER(SEARCH("----",C664)), ISNUMBER(SEARCH("~*",C664))),"",MAX($B$1:B663)+1)</f>
        <v/>
      </c>
      <c r="C664" s="29"/>
      <c r="F664" t="e">
        <f t="shared" si="24"/>
        <v>#N/A</v>
      </c>
      <c r="H664" s="49">
        <f t="shared" si="23"/>
        <v>0</v>
      </c>
    </row>
    <row r="665" spans="1:8" x14ac:dyDescent="0.2">
      <c r="A665"/>
      <c r="B665">
        <f>IF(OR(C665="",ISNUMBER(SEARCH("----",C665)), ISNUMBER(SEARCH("~*",C665))),"",MAX($B$1:B664)+1)</f>
        <v>337</v>
      </c>
      <c r="C665" s="29" t="s">
        <v>1048</v>
      </c>
      <c r="F665" t="e">
        <f t="shared" si="24"/>
        <v>#N/A</v>
      </c>
      <c r="H665" s="49">
        <f t="shared" si="23"/>
        <v>0</v>
      </c>
    </row>
    <row r="666" spans="1:8" x14ac:dyDescent="0.2">
      <c r="A666"/>
      <c r="B666" t="str">
        <f>IF(OR(C666="",ISNUMBER(SEARCH("----",C666)), ISNUMBER(SEARCH("~*",C666))),"",MAX($B$1:B665)+1)</f>
        <v/>
      </c>
      <c r="C666" s="51" t="s">
        <v>1147</v>
      </c>
      <c r="F666" t="e">
        <f t="shared" si="24"/>
        <v>#N/A</v>
      </c>
      <c r="H666" s="49">
        <f t="shared" si="23"/>
        <v>0</v>
      </c>
    </row>
    <row r="667" spans="1:8" x14ac:dyDescent="0.2">
      <c r="A667"/>
      <c r="B667">
        <f>IF(OR(C667="",ISNUMBER(SEARCH("----",C667)), ISNUMBER(SEARCH("~*",C667))),"",MAX($B$1:B666)+1)</f>
        <v>338</v>
      </c>
      <c r="C667" s="51" t="s">
        <v>1050</v>
      </c>
      <c r="F667" t="e">
        <f t="shared" si="24"/>
        <v>#N/A</v>
      </c>
      <c r="H667" s="49">
        <f t="shared" si="23"/>
        <v>0</v>
      </c>
    </row>
    <row r="668" spans="1:8" x14ac:dyDescent="0.2">
      <c r="A668" s="62">
        <v>0.72361111111111109</v>
      </c>
      <c r="B668">
        <f>IF(OR(C668="",ISNUMBER(SEARCH("----",C668)), ISNUMBER(SEARCH("~*",C668))),"",MAX($B$1:B667)+1)</f>
        <v>339</v>
      </c>
      <c r="C668" s="51" t="s">
        <v>1051</v>
      </c>
      <c r="E668" t="s">
        <v>608</v>
      </c>
      <c r="F668">
        <f t="shared" si="24"/>
        <v>2</v>
      </c>
      <c r="H668" s="49">
        <f t="shared" si="23"/>
        <v>2.0375000000000001</v>
      </c>
    </row>
    <row r="669" spans="1:8" x14ac:dyDescent="0.2">
      <c r="A669"/>
      <c r="B669">
        <f>IF(OR(C669="",ISNUMBER(SEARCH("----",C669)), ISNUMBER(SEARCH("~*",C669))),"",MAX($B$1:B668)+1)</f>
        <v>340</v>
      </c>
      <c r="C669" s="51" t="s">
        <v>1052</v>
      </c>
      <c r="F669" t="e">
        <f t="shared" si="24"/>
        <v>#N/A</v>
      </c>
      <c r="H669" s="49">
        <f t="shared" si="23"/>
        <v>0</v>
      </c>
    </row>
    <row r="670" spans="1:8" x14ac:dyDescent="0.2">
      <c r="A670"/>
      <c r="B670">
        <f>IF(OR(C670="",ISNUMBER(SEARCH("----",C670)), ISNUMBER(SEARCH("~*",C670))),"",MAX($B$1:B669)+1)</f>
        <v>341</v>
      </c>
      <c r="C670" s="51" t="s">
        <v>1053</v>
      </c>
      <c r="F670" t="e">
        <f t="shared" si="24"/>
        <v>#N/A</v>
      </c>
      <c r="H670" s="49">
        <f t="shared" si="23"/>
        <v>0</v>
      </c>
    </row>
    <row r="671" spans="1:8" x14ac:dyDescent="0.2">
      <c r="A671"/>
      <c r="B671" t="str">
        <f>IF(OR(C671="",ISNUMBER(SEARCH("----",C671)), ISNUMBER(SEARCH("~*",C671))),"",MAX($B$1:B670)+1)</f>
        <v/>
      </c>
      <c r="C671" s="51" t="s">
        <v>1054</v>
      </c>
      <c r="F671" t="e">
        <f t="shared" si="24"/>
        <v>#N/A</v>
      </c>
      <c r="H671" s="49">
        <f t="shared" si="23"/>
        <v>0</v>
      </c>
    </row>
    <row r="672" spans="1:8" ht="30" x14ac:dyDescent="0.2">
      <c r="A672"/>
      <c r="B672">
        <f>IF(OR(C672="",ISNUMBER(SEARCH("----",C672)), ISNUMBER(SEARCH("~*",C672))),"",MAX($B$1:B671)+1)</f>
        <v>342</v>
      </c>
      <c r="C672" s="51" t="s">
        <v>1055</v>
      </c>
      <c r="F672" t="e">
        <f t="shared" si="24"/>
        <v>#N/A</v>
      </c>
      <c r="H672" s="49">
        <f t="shared" si="23"/>
        <v>0</v>
      </c>
    </row>
    <row r="673" spans="1:8" x14ac:dyDescent="0.2">
      <c r="A673"/>
      <c r="B673">
        <f>IF(OR(C673="",ISNUMBER(SEARCH("----",C673)), ISNUMBER(SEARCH("~*",C673))),"",MAX($B$1:B672)+1)</f>
        <v>343</v>
      </c>
      <c r="C673" s="51" t="s">
        <v>1056</v>
      </c>
      <c r="F673" t="e">
        <f t="shared" si="24"/>
        <v>#N/A</v>
      </c>
      <c r="H673" s="49">
        <f t="shared" si="23"/>
        <v>0</v>
      </c>
    </row>
    <row r="674" spans="1:8" x14ac:dyDescent="0.2">
      <c r="A674"/>
      <c r="B674">
        <f>IF(OR(C674="",ISNUMBER(SEARCH("----",C674)), ISNUMBER(SEARCH("~*",C674))),"",MAX($B$1:B673)+1)</f>
        <v>344</v>
      </c>
      <c r="C674" s="51" t="s">
        <v>1057</v>
      </c>
      <c r="F674" t="e">
        <f t="shared" si="24"/>
        <v>#N/A</v>
      </c>
      <c r="H674" s="49">
        <f t="shared" si="23"/>
        <v>0</v>
      </c>
    </row>
    <row r="675" spans="1:8" x14ac:dyDescent="0.2">
      <c r="A675"/>
      <c r="B675">
        <f>IF(OR(C675="",ISNUMBER(SEARCH("----",C675)), ISNUMBER(SEARCH("~*",C675))),"",MAX($B$1:B674)+1)</f>
        <v>345</v>
      </c>
      <c r="C675" s="51" t="s">
        <v>1058</v>
      </c>
      <c r="F675" t="e">
        <f t="shared" si="24"/>
        <v>#N/A</v>
      </c>
      <c r="H675" s="49">
        <f t="shared" si="23"/>
        <v>0</v>
      </c>
    </row>
    <row r="676" spans="1:8" ht="30" x14ac:dyDescent="0.2">
      <c r="A676"/>
      <c r="B676">
        <f>IF(OR(C676="",ISNUMBER(SEARCH("----",C676)), ISNUMBER(SEARCH("~*",C676))),"",MAX($B$1:B675)+1)</f>
        <v>346</v>
      </c>
      <c r="C676" s="51" t="s">
        <v>1059</v>
      </c>
      <c r="F676" t="e">
        <f t="shared" si="24"/>
        <v>#N/A</v>
      </c>
      <c r="H676" s="49">
        <f t="shared" si="23"/>
        <v>0</v>
      </c>
    </row>
    <row r="677" spans="1:8" x14ac:dyDescent="0.2">
      <c r="A677"/>
      <c r="B677">
        <f>IF(OR(C677="",ISNUMBER(SEARCH("----",C677)), ISNUMBER(SEARCH("~*",C677))),"",MAX($B$1:B676)+1)</f>
        <v>347</v>
      </c>
      <c r="C677" s="51" t="s">
        <v>1060</v>
      </c>
      <c r="F677" t="e">
        <f t="shared" si="24"/>
        <v>#N/A</v>
      </c>
      <c r="H677" s="49">
        <f t="shared" si="23"/>
        <v>0</v>
      </c>
    </row>
    <row r="678" spans="1:8" ht="30" x14ac:dyDescent="0.2">
      <c r="A678"/>
      <c r="B678">
        <f>IF(OR(C678="",ISNUMBER(SEARCH("----",C678)), ISNUMBER(SEARCH("~*",C678))),"",MAX($B$1:B677)+1)</f>
        <v>348</v>
      </c>
      <c r="C678" s="51" t="s">
        <v>1061</v>
      </c>
      <c r="F678" t="e">
        <f t="shared" si="24"/>
        <v>#N/A</v>
      </c>
      <c r="H678" s="49">
        <f t="shared" si="23"/>
        <v>0</v>
      </c>
    </row>
    <row r="679" spans="1:8" x14ac:dyDescent="0.2">
      <c r="A679" s="62">
        <v>0.74930555555555556</v>
      </c>
      <c r="B679">
        <f>IF(OR(C679="",ISNUMBER(SEARCH("----",C679)), ISNUMBER(SEARCH("~*",C679))),"",MAX($B$1:B678)+1)</f>
        <v>349</v>
      </c>
      <c r="C679" s="51" t="s">
        <v>1062</v>
      </c>
      <c r="E679" t="s">
        <v>608</v>
      </c>
      <c r="F679">
        <f t="shared" si="24"/>
        <v>2</v>
      </c>
      <c r="H679" s="49">
        <f t="shared" si="23"/>
        <v>2.0631944444444446</v>
      </c>
    </row>
    <row r="680" spans="1:8" x14ac:dyDescent="0.2">
      <c r="A680"/>
      <c r="B680">
        <f>IF(OR(C680="",ISNUMBER(SEARCH("----",C680)), ISNUMBER(SEARCH("~*",C680))),"",MAX($B$1:B679)+1)</f>
        <v>350</v>
      </c>
      <c r="C680" s="51" t="s">
        <v>1063</v>
      </c>
      <c r="F680" t="e">
        <f t="shared" si="24"/>
        <v>#N/A</v>
      </c>
      <c r="H680" s="49">
        <f t="shared" si="23"/>
        <v>0</v>
      </c>
    </row>
    <row r="681" spans="1:8" x14ac:dyDescent="0.2">
      <c r="A681"/>
      <c r="B681" t="str">
        <f>IF(OR(C681="",ISNUMBER(SEARCH("----",C681)), ISNUMBER(SEARCH("~*",C681))),"",MAX($B$1:B680)+1)</f>
        <v/>
      </c>
      <c r="C681" s="51" t="s">
        <v>1064</v>
      </c>
      <c r="F681" t="e">
        <f t="shared" si="24"/>
        <v>#N/A</v>
      </c>
      <c r="H681" s="49">
        <f t="shared" si="23"/>
        <v>0</v>
      </c>
    </row>
    <row r="682" spans="1:8" ht="30" x14ac:dyDescent="0.2">
      <c r="A682"/>
      <c r="B682">
        <f>IF(OR(C682="",ISNUMBER(SEARCH("----",C682)), ISNUMBER(SEARCH("~*",C682))),"",MAX($B$1:B681)+1)</f>
        <v>351</v>
      </c>
      <c r="C682" s="51" t="s">
        <v>1065</v>
      </c>
      <c r="F682" t="e">
        <f t="shared" si="24"/>
        <v>#N/A</v>
      </c>
      <c r="H682" s="49">
        <f t="shared" si="23"/>
        <v>0</v>
      </c>
    </row>
    <row r="683" spans="1:8" x14ac:dyDescent="0.2">
      <c r="A683" s="62">
        <v>0.76736111111111116</v>
      </c>
      <c r="B683">
        <f>IF(OR(C683="",ISNUMBER(SEARCH("----",C683)), ISNUMBER(SEARCH("~*",C683))),"",MAX($B$1:B682)+1)</f>
        <v>352</v>
      </c>
      <c r="C683" s="51" t="s">
        <v>1066</v>
      </c>
      <c r="E683" t="s">
        <v>608</v>
      </c>
      <c r="F683">
        <f t="shared" si="24"/>
        <v>2</v>
      </c>
      <c r="H683" s="49">
        <f t="shared" si="23"/>
        <v>2.0812499999999998</v>
      </c>
    </row>
    <row r="684" spans="1:8" x14ac:dyDescent="0.2">
      <c r="A684"/>
      <c r="B684">
        <f>IF(OR(C684="",ISNUMBER(SEARCH("----",C684)), ISNUMBER(SEARCH("~*",C684))),"",MAX($B$1:B683)+1)</f>
        <v>353</v>
      </c>
      <c r="C684" s="51" t="s">
        <v>1067</v>
      </c>
      <c r="F684" t="e">
        <f t="shared" si="24"/>
        <v>#N/A</v>
      </c>
      <c r="H684" s="49">
        <f t="shared" si="23"/>
        <v>0</v>
      </c>
    </row>
    <row r="685" spans="1:8" x14ac:dyDescent="0.2">
      <c r="A685"/>
      <c r="B685" t="str">
        <f>IF(OR(C685="",ISNUMBER(SEARCH("----",C685)), ISNUMBER(SEARCH("~*",C685))),"",MAX($B$1:B684)+1)</f>
        <v/>
      </c>
      <c r="C685" s="29"/>
      <c r="F685" t="e">
        <f t="shared" si="24"/>
        <v>#N/A</v>
      </c>
      <c r="H685" s="49">
        <f t="shared" si="23"/>
        <v>0</v>
      </c>
    </row>
    <row r="686" spans="1:8" ht="98" x14ac:dyDescent="0.2">
      <c r="A686"/>
      <c r="B686">
        <f>IF(OR(C686="",ISNUMBER(SEARCH("----",C686)), ISNUMBER(SEARCH("~*",C686))),"",MAX($B$1:B685)+1)</f>
        <v>354</v>
      </c>
      <c r="C686" s="29" t="s">
        <v>1068</v>
      </c>
      <c r="F686" t="e">
        <f t="shared" si="24"/>
        <v>#N/A</v>
      </c>
      <c r="H686" s="49">
        <f t="shared" si="23"/>
        <v>0</v>
      </c>
    </row>
    <row r="687" spans="1:8" x14ac:dyDescent="0.2">
      <c r="A687"/>
      <c r="B687" t="str">
        <f>IF(OR(C687="",ISNUMBER(SEARCH("----",C687)), ISNUMBER(SEARCH("~*",C687))),"",MAX($B$1:B686)+1)</f>
        <v/>
      </c>
      <c r="C687" s="29"/>
      <c r="F687" t="e">
        <f t="shared" si="24"/>
        <v>#N/A</v>
      </c>
      <c r="H687" s="49">
        <f t="shared" si="23"/>
        <v>0</v>
      </c>
    </row>
    <row r="688" spans="1:8" x14ac:dyDescent="0.2">
      <c r="A688"/>
      <c r="B688" t="str">
        <f>IF(OR(C688="",ISNUMBER(SEARCH("----",C688)), ISNUMBER(SEARCH("~*",C688))),"",MAX($B$1:B687)+1)</f>
        <v/>
      </c>
      <c r="C688" s="29" t="s">
        <v>1069</v>
      </c>
      <c r="F688" t="e">
        <f t="shared" si="24"/>
        <v>#N/A</v>
      </c>
      <c r="H688" s="49">
        <f t="shared" si="23"/>
        <v>0</v>
      </c>
    </row>
    <row r="689" spans="1:8" x14ac:dyDescent="0.2">
      <c r="A689"/>
      <c r="B689" t="str">
        <f>IF(OR(C689="",ISNUMBER(SEARCH("----",C689)), ISNUMBER(SEARCH("~*",C689))),"",MAX($B$1:B688)+1)</f>
        <v/>
      </c>
      <c r="C689" s="29" t="s">
        <v>1070</v>
      </c>
      <c r="F689" t="e">
        <f t="shared" si="24"/>
        <v>#N/A</v>
      </c>
      <c r="H689" s="49">
        <f t="shared" si="23"/>
        <v>0</v>
      </c>
    </row>
    <row r="690" spans="1:8" x14ac:dyDescent="0.2">
      <c r="A690"/>
      <c r="B690" t="str">
        <f>IF(OR(C690="",ISNUMBER(SEARCH("----",C690)), ISNUMBER(SEARCH("~*",C690))),"",MAX($B$1:B689)+1)</f>
        <v/>
      </c>
      <c r="C690" s="29"/>
      <c r="F690" t="e">
        <f t="shared" si="24"/>
        <v>#N/A</v>
      </c>
      <c r="H690" s="49">
        <f t="shared" si="23"/>
        <v>0</v>
      </c>
    </row>
    <row r="691" spans="1:8" x14ac:dyDescent="0.2">
      <c r="A691"/>
      <c r="B691" t="str">
        <f>IF(OR(C691="",ISNUMBER(SEARCH("----",C691)), ISNUMBER(SEARCH("~*",C691))),"",MAX($B$1:B690)+1)</f>
        <v/>
      </c>
      <c r="C691" s="51" t="s">
        <v>1071</v>
      </c>
      <c r="F691" t="e">
        <f t="shared" si="24"/>
        <v>#N/A</v>
      </c>
      <c r="H691" s="49">
        <f t="shared" si="23"/>
        <v>0</v>
      </c>
    </row>
    <row r="692" spans="1:8" x14ac:dyDescent="0.2">
      <c r="A692"/>
      <c r="B692">
        <f>IF(OR(C692="",ISNUMBER(SEARCH("----",C692)), ISNUMBER(SEARCH("~*",C692))),"",MAX($B$1:B691)+1)</f>
        <v>355</v>
      </c>
      <c r="C692" s="51" t="s">
        <v>1072</v>
      </c>
      <c r="F692" t="e">
        <f t="shared" si="24"/>
        <v>#N/A</v>
      </c>
      <c r="H692" s="49">
        <f t="shared" si="23"/>
        <v>0</v>
      </c>
    </row>
    <row r="693" spans="1:8" x14ac:dyDescent="0.2">
      <c r="A693"/>
      <c r="B693">
        <f>IF(OR(C693="",ISNUMBER(SEARCH("----",C693)), ISNUMBER(SEARCH("~*",C693))),"",MAX($B$1:B692)+1)</f>
        <v>356</v>
      </c>
      <c r="C693" s="51" t="s">
        <v>1073</v>
      </c>
      <c r="F693" t="e">
        <f t="shared" si="24"/>
        <v>#N/A</v>
      </c>
      <c r="H693" s="49">
        <f t="shared" si="23"/>
        <v>0</v>
      </c>
    </row>
    <row r="694" spans="1:8" x14ac:dyDescent="0.2">
      <c r="A694"/>
      <c r="B694">
        <f>IF(OR(C694="",ISNUMBER(SEARCH("----",C694)), ISNUMBER(SEARCH("~*",C694))),"",MAX($B$1:B693)+1)</f>
        <v>357</v>
      </c>
      <c r="C694" s="51" t="s">
        <v>1074</v>
      </c>
      <c r="F694" t="e">
        <f t="shared" si="24"/>
        <v>#N/A</v>
      </c>
      <c r="H694" s="49">
        <f t="shared" si="23"/>
        <v>0</v>
      </c>
    </row>
    <row r="695" spans="1:8" x14ac:dyDescent="0.2">
      <c r="A695"/>
      <c r="B695" t="str">
        <f>IF(OR(C695="",ISNUMBER(SEARCH("----",C695)), ISNUMBER(SEARCH("~*",C695))),"",MAX($B$1:B694)+1)</f>
        <v/>
      </c>
      <c r="C695" s="51" t="s">
        <v>1075</v>
      </c>
      <c r="F695" t="e">
        <f t="shared" si="24"/>
        <v>#N/A</v>
      </c>
      <c r="H695" s="49">
        <f t="shared" si="23"/>
        <v>0</v>
      </c>
    </row>
    <row r="696" spans="1:8" ht="30" x14ac:dyDescent="0.2">
      <c r="A696"/>
      <c r="B696">
        <f>IF(OR(C696="",ISNUMBER(SEARCH("----",C696)), ISNUMBER(SEARCH("~*",C696))),"",MAX($B$1:B695)+1)</f>
        <v>358</v>
      </c>
      <c r="C696" s="51" t="s">
        <v>1076</v>
      </c>
      <c r="F696" t="e">
        <f t="shared" si="24"/>
        <v>#N/A</v>
      </c>
      <c r="H696" s="49">
        <f t="shared" si="23"/>
        <v>0</v>
      </c>
    </row>
    <row r="697" spans="1:8" x14ac:dyDescent="0.2">
      <c r="A697"/>
      <c r="B697">
        <f>IF(OR(C697="",ISNUMBER(SEARCH("----",C697)), ISNUMBER(SEARCH("~*",C697))),"",MAX($B$1:B696)+1)</f>
        <v>359</v>
      </c>
      <c r="C697" s="51" t="s">
        <v>1077</v>
      </c>
      <c r="F697" t="e">
        <f t="shared" si="24"/>
        <v>#N/A</v>
      </c>
      <c r="H697" s="49">
        <f t="shared" si="23"/>
        <v>0</v>
      </c>
    </row>
    <row r="698" spans="1:8" x14ac:dyDescent="0.2">
      <c r="A698"/>
      <c r="B698">
        <f>IF(OR(C698="",ISNUMBER(SEARCH("----",C698)), ISNUMBER(SEARCH("~*",C698))),"",MAX($B$1:B697)+1)</f>
        <v>360</v>
      </c>
      <c r="C698" s="51" t="s">
        <v>1078</v>
      </c>
      <c r="F698" t="e">
        <f t="shared" si="24"/>
        <v>#N/A</v>
      </c>
      <c r="H698" s="49">
        <f t="shared" si="23"/>
        <v>0</v>
      </c>
    </row>
    <row r="699" spans="1:8" x14ac:dyDescent="0.2">
      <c r="A699"/>
      <c r="B699">
        <f>IF(OR(C699="",ISNUMBER(SEARCH("----",C699)), ISNUMBER(SEARCH("~*",C699))),"",MAX($B$1:B698)+1)</f>
        <v>361</v>
      </c>
      <c r="C699" s="51" t="s">
        <v>1079</v>
      </c>
      <c r="F699" t="e">
        <f t="shared" si="24"/>
        <v>#N/A</v>
      </c>
      <c r="H699" s="49">
        <f t="shared" si="23"/>
        <v>0</v>
      </c>
    </row>
    <row r="700" spans="1:8" x14ac:dyDescent="0.2">
      <c r="A700"/>
      <c r="B700" t="str">
        <f>IF(OR(C700="",ISNUMBER(SEARCH("----",C700)), ISNUMBER(SEARCH("~*",C700))),"",MAX($B$1:B699)+1)</f>
        <v/>
      </c>
      <c r="C700" s="51" t="s">
        <v>1080</v>
      </c>
      <c r="F700" t="e">
        <f t="shared" si="24"/>
        <v>#N/A</v>
      </c>
      <c r="H700" s="49">
        <f t="shared" si="23"/>
        <v>0</v>
      </c>
    </row>
    <row r="701" spans="1:8" x14ac:dyDescent="0.2">
      <c r="A701"/>
      <c r="B701">
        <f>IF(OR(C701="",ISNUMBER(SEARCH("----",C701)), ISNUMBER(SEARCH("~*",C701))),"",MAX($B$1:B700)+1)</f>
        <v>362</v>
      </c>
      <c r="C701" s="51" t="s">
        <v>1081</v>
      </c>
      <c r="F701" t="e">
        <f t="shared" si="24"/>
        <v>#N/A</v>
      </c>
      <c r="H701" s="49">
        <f t="shared" si="23"/>
        <v>0</v>
      </c>
    </row>
    <row r="702" spans="1:8" x14ac:dyDescent="0.2">
      <c r="A702"/>
      <c r="B702">
        <f>IF(OR(C702="",ISNUMBER(SEARCH("----",C702)), ISNUMBER(SEARCH("~*",C702))),"",MAX($B$1:B701)+1)</f>
        <v>363</v>
      </c>
      <c r="C702" s="51" t="s">
        <v>1082</v>
      </c>
      <c r="F702" t="e">
        <f t="shared" si="24"/>
        <v>#N/A</v>
      </c>
      <c r="H702" s="49">
        <f t="shared" si="23"/>
        <v>0</v>
      </c>
    </row>
    <row r="703" spans="1:8" x14ac:dyDescent="0.2">
      <c r="A703"/>
      <c r="B703" t="str">
        <f>IF(OR(C703="",ISNUMBER(SEARCH("----",C703)), ISNUMBER(SEARCH("~*",C703))),"",MAX($B$1:B702)+1)</f>
        <v/>
      </c>
      <c r="C703" s="29"/>
      <c r="F703" t="e">
        <f t="shared" si="24"/>
        <v>#N/A</v>
      </c>
      <c r="H703" s="49">
        <f t="shared" si="23"/>
        <v>0</v>
      </c>
    </row>
    <row r="704" spans="1:8" x14ac:dyDescent="0.2">
      <c r="A704"/>
      <c r="B704" t="str">
        <f>IF(OR(C704="",ISNUMBER(SEARCH("----",C704)), ISNUMBER(SEARCH("~*",C704))),"",MAX($B$1:B703)+1)</f>
        <v/>
      </c>
      <c r="C704" s="29" t="s">
        <v>1083</v>
      </c>
      <c r="F704" t="e">
        <f t="shared" si="24"/>
        <v>#N/A</v>
      </c>
      <c r="H704" s="49">
        <f t="shared" si="23"/>
        <v>0</v>
      </c>
    </row>
    <row r="705" spans="1:8" x14ac:dyDescent="0.2">
      <c r="A705"/>
      <c r="B705" t="str">
        <f>IF(OR(C705="",ISNUMBER(SEARCH("----",C705)), ISNUMBER(SEARCH("~*",C705))),"",MAX($B$1:B704)+1)</f>
        <v/>
      </c>
      <c r="C705" s="29" t="s">
        <v>1084</v>
      </c>
      <c r="F705" t="e">
        <f t="shared" si="24"/>
        <v>#N/A</v>
      </c>
      <c r="H705" s="49">
        <f t="shared" si="23"/>
        <v>0</v>
      </c>
    </row>
    <row r="706" spans="1:8" x14ac:dyDescent="0.2">
      <c r="A706"/>
      <c r="B706" t="str">
        <f>IF(OR(C706="",ISNUMBER(SEARCH("----",C706)), ISNUMBER(SEARCH("~*",C706))),"",MAX($B$1:B705)+1)</f>
        <v/>
      </c>
      <c r="C706" s="29"/>
      <c r="F706" t="e">
        <f t="shared" si="24"/>
        <v>#N/A</v>
      </c>
      <c r="H706" s="49">
        <f t="shared" si="23"/>
        <v>0</v>
      </c>
    </row>
    <row r="707" spans="1:8" x14ac:dyDescent="0.2">
      <c r="A707"/>
      <c r="B707" t="str">
        <f>IF(OR(C707="",ISNUMBER(SEARCH("----",C707)), ISNUMBER(SEARCH("~*",C707))),"",MAX($B$1:B706)+1)</f>
        <v/>
      </c>
      <c r="C707" s="29" t="s">
        <v>1085</v>
      </c>
      <c r="F707" t="e">
        <f t="shared" si="24"/>
        <v>#N/A</v>
      </c>
      <c r="H707" s="49">
        <f t="shared" si="23"/>
        <v>0</v>
      </c>
    </row>
    <row r="708" spans="1:8" x14ac:dyDescent="0.2">
      <c r="A708" s="11">
        <v>0.89722222222222225</v>
      </c>
      <c r="B708">
        <f>IF(OR(C708="",ISNUMBER(SEARCH("----",C708)), ISNUMBER(SEARCH("~*",C708))),"",MAX($B$1:B707)+1)</f>
        <v>364</v>
      </c>
      <c r="C708" s="29" t="s">
        <v>1086</v>
      </c>
      <c r="F708" t="e">
        <f t="shared" si="24"/>
        <v>#N/A</v>
      </c>
      <c r="H708" s="49">
        <f t="shared" si="23"/>
        <v>2.2111111111111112</v>
      </c>
    </row>
    <row r="709" spans="1:8" x14ac:dyDescent="0.2">
      <c r="A709"/>
      <c r="B709" t="str">
        <f>IF(OR(C709="",ISNUMBER(SEARCH("----",C709)), ISNUMBER(SEARCH("~*",C709))),"",MAX($B$1:B708)+1)</f>
        <v/>
      </c>
      <c r="C709" s="29"/>
      <c r="F709" t="e">
        <f t="shared" si="24"/>
        <v>#N/A</v>
      </c>
      <c r="H709" s="49">
        <f t="shared" si="23"/>
        <v>0</v>
      </c>
    </row>
    <row r="710" spans="1:8" x14ac:dyDescent="0.2">
      <c r="A710"/>
      <c r="B710">
        <f>IF(OR(C710="",ISNUMBER(SEARCH("----",C710)), ISNUMBER(SEARCH("~*",C710))),"",MAX($B$1:B709)+1)</f>
        <v>365</v>
      </c>
      <c r="C710" s="29" t="s">
        <v>1087</v>
      </c>
      <c r="F710" t="e">
        <f t="shared" si="24"/>
        <v>#N/A</v>
      </c>
      <c r="H710" s="49">
        <f t="shared" si="23"/>
        <v>0</v>
      </c>
    </row>
    <row r="711" spans="1:8" x14ac:dyDescent="0.2">
      <c r="A711"/>
      <c r="B711" t="str">
        <f>IF(OR(C711="",ISNUMBER(SEARCH("----",C711)), ISNUMBER(SEARCH("~*",C711))),"",MAX($B$1:B710)+1)</f>
        <v/>
      </c>
      <c r="C711" s="29"/>
      <c r="F711" t="e">
        <f t="shared" si="24"/>
        <v>#N/A</v>
      </c>
      <c r="H711" s="49">
        <f t="shared" ref="H711:H728" si="25">IF(A711&gt;0,A711+H$1,0)</f>
        <v>0</v>
      </c>
    </row>
    <row r="712" spans="1:8" ht="28" x14ac:dyDescent="0.2">
      <c r="A712"/>
      <c r="B712">
        <f>IF(OR(C712="",ISNUMBER(SEARCH("----",C712)), ISNUMBER(SEARCH("~*",C712))),"",MAX($B$1:B711)+1)</f>
        <v>366</v>
      </c>
      <c r="C712" s="29" t="s">
        <v>1088</v>
      </c>
      <c r="F712" t="e">
        <f t="shared" si="24"/>
        <v>#N/A</v>
      </c>
      <c r="H712" s="49">
        <f t="shared" si="25"/>
        <v>0</v>
      </c>
    </row>
    <row r="713" spans="1:8" x14ac:dyDescent="0.2">
      <c r="A713"/>
      <c r="B713" t="str">
        <f>IF(OR(C713="",ISNUMBER(SEARCH("----",C713)), ISNUMBER(SEARCH("~*",C713))),"",MAX($B$1:B712)+1)</f>
        <v/>
      </c>
      <c r="C713" s="29"/>
      <c r="F713" t="e">
        <f t="shared" si="24"/>
        <v>#N/A</v>
      </c>
      <c r="H713" s="49">
        <f t="shared" si="25"/>
        <v>0</v>
      </c>
    </row>
    <row r="714" spans="1:8" x14ac:dyDescent="0.2">
      <c r="A714"/>
      <c r="B714" t="str">
        <f>IF(OR(C714="",ISNUMBER(SEARCH("----",C714)), ISNUMBER(SEARCH("~*",C714))),"",MAX($B$1:B713)+1)</f>
        <v/>
      </c>
      <c r="C714" s="29" t="s">
        <v>1047</v>
      </c>
      <c r="F714" t="e">
        <f t="shared" si="24"/>
        <v>#N/A</v>
      </c>
      <c r="H714" s="49">
        <f t="shared" si="25"/>
        <v>0</v>
      </c>
    </row>
    <row r="715" spans="1:8" x14ac:dyDescent="0.2">
      <c r="A715"/>
      <c r="B715" t="str">
        <f>IF(OR(C715="",ISNUMBER(SEARCH("----",C715)), ISNUMBER(SEARCH("~*",C715))),"",MAX($B$1:B714)+1)</f>
        <v/>
      </c>
      <c r="C715" s="29"/>
      <c r="F715" t="e">
        <f t="shared" si="24"/>
        <v>#N/A</v>
      </c>
      <c r="H715" s="49">
        <f t="shared" si="25"/>
        <v>0</v>
      </c>
    </row>
    <row r="716" spans="1:8" x14ac:dyDescent="0.2">
      <c r="B716">
        <f>IF(OR(C716="",ISNUMBER(SEARCH("----",C716)), ISNUMBER(SEARCH("~*",C716))),"",MAX($B$1:B715)+1)</f>
        <v>367</v>
      </c>
      <c r="C716" s="51" t="s">
        <v>1089</v>
      </c>
      <c r="F716" t="e">
        <f t="shared" si="24"/>
        <v>#N/A</v>
      </c>
      <c r="H716" s="49">
        <f t="shared" si="25"/>
        <v>0</v>
      </c>
    </row>
    <row r="717" spans="1:8" x14ac:dyDescent="0.2">
      <c r="B717" t="str">
        <f>IF(OR(C717="",ISNUMBER(SEARCH("----",C717)), ISNUMBER(SEARCH("~*",C717))),"",MAX($B$1:B716)+1)</f>
        <v/>
      </c>
      <c r="C717" s="51" t="s">
        <v>1090</v>
      </c>
      <c r="F717" t="e">
        <f t="shared" si="24"/>
        <v>#N/A</v>
      </c>
      <c r="H717" s="49">
        <f t="shared" si="25"/>
        <v>0</v>
      </c>
    </row>
    <row r="718" spans="1:8" x14ac:dyDescent="0.2">
      <c r="B718">
        <f>IF(OR(C718="",ISNUMBER(SEARCH("----",C718)), ISNUMBER(SEARCH("~*",C718))),"",MAX($B$1:B717)+1)</f>
        <v>368</v>
      </c>
      <c r="C718" s="51" t="s">
        <v>1091</v>
      </c>
      <c r="F718" t="e">
        <f t="shared" si="24"/>
        <v>#N/A</v>
      </c>
      <c r="H718" s="49">
        <f t="shared" si="25"/>
        <v>0</v>
      </c>
    </row>
    <row r="719" spans="1:8" x14ac:dyDescent="0.2">
      <c r="B719">
        <f>IF(OR(C719="",ISNUMBER(SEARCH("----",C719)), ISNUMBER(SEARCH("~*",C719))),"",MAX($B$1:B718)+1)</f>
        <v>369</v>
      </c>
      <c r="C719" s="51" t="s">
        <v>1092</v>
      </c>
      <c r="F719" t="e">
        <f t="shared" ref="F719:F782" si="26">VLOOKUP(E719,$S$7:$U$12,3,0)</f>
        <v>#N/A</v>
      </c>
      <c r="H719" s="49">
        <f t="shared" si="25"/>
        <v>0</v>
      </c>
    </row>
    <row r="720" spans="1:8" x14ac:dyDescent="0.2">
      <c r="B720">
        <f>IF(OR(C720="",ISNUMBER(SEARCH("----",C720)), ISNUMBER(SEARCH("~*",C720))),"",MAX($B$1:B719)+1)</f>
        <v>370</v>
      </c>
      <c r="C720" s="51" t="s">
        <v>1093</v>
      </c>
      <c r="F720" t="e">
        <f t="shared" si="26"/>
        <v>#N/A</v>
      </c>
      <c r="H720" s="49">
        <f t="shared" si="25"/>
        <v>0</v>
      </c>
    </row>
    <row r="721" spans="1:21" x14ac:dyDescent="0.2">
      <c r="B721">
        <f>IF(OR(C721="",ISNUMBER(SEARCH("----",C721)), ISNUMBER(SEARCH("~*",C721))),"",MAX($B$1:B720)+1)</f>
        <v>371</v>
      </c>
      <c r="C721" s="51" t="s">
        <v>1094</v>
      </c>
      <c r="F721" t="e">
        <f t="shared" si="26"/>
        <v>#N/A</v>
      </c>
      <c r="H721" s="49">
        <f t="shared" si="25"/>
        <v>0</v>
      </c>
    </row>
    <row r="722" spans="1:21" x14ac:dyDescent="0.2">
      <c r="B722">
        <f>IF(OR(C722="",ISNUMBER(SEARCH("----",C722)), ISNUMBER(SEARCH("~*",C722))),"",MAX($B$1:B721)+1)</f>
        <v>372</v>
      </c>
      <c r="C722" s="51" t="s">
        <v>1095</v>
      </c>
      <c r="F722" t="e">
        <f t="shared" si="26"/>
        <v>#N/A</v>
      </c>
      <c r="H722" s="49">
        <f t="shared" si="25"/>
        <v>0</v>
      </c>
    </row>
    <row r="723" spans="1:21" x14ac:dyDescent="0.2">
      <c r="B723">
        <f>IF(OR(C723="",ISNUMBER(SEARCH("----",C723)), ISNUMBER(SEARCH("~*",C723))),"",MAX($B$1:B722)+1)</f>
        <v>373</v>
      </c>
      <c r="C723" s="51" t="s">
        <v>1096</v>
      </c>
      <c r="F723" t="e">
        <f t="shared" si="26"/>
        <v>#N/A</v>
      </c>
      <c r="H723" s="49">
        <f t="shared" si="25"/>
        <v>0</v>
      </c>
    </row>
    <row r="724" spans="1:21" x14ac:dyDescent="0.2">
      <c r="B724">
        <f>IF(OR(C724="",ISNUMBER(SEARCH("----",C724)), ISNUMBER(SEARCH("~*",C724))),"",MAX($B$1:B723)+1)</f>
        <v>374</v>
      </c>
      <c r="C724" s="51" t="s">
        <v>1097</v>
      </c>
      <c r="F724" t="e">
        <f t="shared" si="26"/>
        <v>#N/A</v>
      </c>
      <c r="H724" s="49">
        <f t="shared" si="25"/>
        <v>0</v>
      </c>
    </row>
    <row r="725" spans="1:21" ht="30" x14ac:dyDescent="0.2">
      <c r="A725" s="59">
        <v>0.95138888888888884</v>
      </c>
      <c r="B725">
        <f>IF(OR(C725="",ISNUMBER(SEARCH("----",C725)), ISNUMBER(SEARCH("~*",C725))),"",MAX($B$1:B724)+1)</f>
        <v>375</v>
      </c>
      <c r="C725" s="51" t="s">
        <v>1098</v>
      </c>
      <c r="E725" t="s">
        <v>608</v>
      </c>
      <c r="F725">
        <f t="shared" si="26"/>
        <v>2</v>
      </c>
      <c r="H725" s="49">
        <f t="shared" si="25"/>
        <v>2.2652777777777775</v>
      </c>
    </row>
    <row r="726" spans="1:21" x14ac:dyDescent="0.2">
      <c r="B726">
        <f>IF(OR(C726="",ISNUMBER(SEARCH("----",C726)), ISNUMBER(SEARCH("~*",C726))),"",MAX($B$1:B725)+1)</f>
        <v>376</v>
      </c>
      <c r="C726" s="51" t="s">
        <v>1099</v>
      </c>
      <c r="F726" t="e">
        <f t="shared" si="26"/>
        <v>#N/A</v>
      </c>
      <c r="H726" s="49">
        <f t="shared" si="25"/>
        <v>0</v>
      </c>
    </row>
    <row r="727" spans="1:21" x14ac:dyDescent="0.2">
      <c r="B727" t="str">
        <f>IF(OR(C727="",ISNUMBER(SEARCH("----",C727)), ISNUMBER(SEARCH("~*",C727))),"",MAX($B$1:B726)+1)</f>
        <v/>
      </c>
      <c r="C727" s="51"/>
      <c r="F727" t="e">
        <f t="shared" si="26"/>
        <v>#N/A</v>
      </c>
      <c r="H727" s="49">
        <f t="shared" si="25"/>
        <v>0</v>
      </c>
    </row>
    <row r="728" spans="1:21" x14ac:dyDescent="0.2">
      <c r="B728" t="str">
        <f>IF(OR(C728="",ISNUMBER(SEARCH("----",C728)), ISNUMBER(SEARCH("~*",C728))),"",MAX($B$1:B727)+1)</f>
        <v/>
      </c>
      <c r="C728" s="51" t="s">
        <v>1100</v>
      </c>
      <c r="F728" t="e">
        <f t="shared" si="26"/>
        <v>#N/A</v>
      </c>
      <c r="H728" s="49">
        <f t="shared" si="25"/>
        <v>0</v>
      </c>
    </row>
    <row r="729" spans="1:21" x14ac:dyDescent="0.2">
      <c r="C729" s="29"/>
    </row>
    <row r="730" spans="1:21" x14ac:dyDescent="0.2">
      <c r="C730" s="29"/>
    </row>
    <row r="731" spans="1:21" x14ac:dyDescent="0.2">
      <c r="C731" s="29"/>
    </row>
    <row r="732" spans="1:21" x14ac:dyDescent="0.2">
      <c r="C732" s="29" t="s">
        <v>496</v>
      </c>
    </row>
    <row r="733" spans="1:21" x14ac:dyDescent="0.2">
      <c r="C733" s="29"/>
    </row>
    <row r="734" spans="1:21" x14ac:dyDescent="0.2">
      <c r="C734" s="29" t="s">
        <v>497</v>
      </c>
    </row>
    <row r="735" spans="1:21" s="6" customFormat="1" x14ac:dyDescent="0.2">
      <c r="A735" s="47"/>
      <c r="B735" s="47"/>
      <c r="C735" s="29" t="s">
        <v>498</v>
      </c>
      <c r="E735"/>
      <c r="F735"/>
      <c r="G735"/>
      <c r="H735"/>
      <c r="I735"/>
      <c r="J735"/>
      <c r="K735"/>
      <c r="L735"/>
      <c r="M735"/>
      <c r="N735"/>
      <c r="O735"/>
      <c r="P735"/>
      <c r="Q735"/>
      <c r="R735"/>
      <c r="S735"/>
      <c r="T735"/>
      <c r="U735"/>
    </row>
    <row r="736" spans="1:21" s="6" customFormat="1" x14ac:dyDescent="0.2">
      <c r="A736" s="47"/>
      <c r="B736" s="47"/>
      <c r="C736" s="29"/>
      <c r="E736"/>
      <c r="F736"/>
      <c r="G736"/>
      <c r="H736"/>
      <c r="I736"/>
      <c r="J736"/>
      <c r="K736"/>
      <c r="L736"/>
      <c r="M736"/>
      <c r="N736"/>
      <c r="O736"/>
      <c r="P736"/>
      <c r="Q736"/>
      <c r="R736"/>
      <c r="S736"/>
      <c r="T736"/>
      <c r="U736"/>
    </row>
    <row r="737" spans="1:21" s="6" customFormat="1" x14ac:dyDescent="0.2">
      <c r="A737" s="47"/>
      <c r="B737" s="47"/>
      <c r="C737" s="29" t="s">
        <v>499</v>
      </c>
      <c r="E737"/>
      <c r="F737"/>
      <c r="G737"/>
      <c r="H737"/>
      <c r="I737"/>
      <c r="J737"/>
      <c r="K737"/>
      <c r="L737"/>
      <c r="M737"/>
      <c r="N737"/>
      <c r="O737"/>
      <c r="P737"/>
      <c r="Q737"/>
      <c r="R737"/>
      <c r="S737"/>
      <c r="T737"/>
      <c r="U737"/>
    </row>
    <row r="738" spans="1:21" s="6" customFormat="1" x14ac:dyDescent="0.2">
      <c r="A738" s="47"/>
      <c r="B738" s="47"/>
      <c r="C738" s="29" t="s">
        <v>500</v>
      </c>
      <c r="E738"/>
      <c r="F738"/>
      <c r="G738"/>
      <c r="H738"/>
      <c r="I738"/>
      <c r="J738"/>
      <c r="K738"/>
      <c r="L738"/>
      <c r="M738"/>
      <c r="N738"/>
      <c r="O738"/>
      <c r="P738"/>
      <c r="Q738"/>
      <c r="R738"/>
      <c r="S738"/>
      <c r="T738"/>
      <c r="U738"/>
    </row>
    <row r="739" spans="1:21" s="6" customFormat="1" x14ac:dyDescent="0.2">
      <c r="A739" s="47"/>
      <c r="B739" s="47"/>
      <c r="C739" s="29"/>
      <c r="E739"/>
      <c r="F739"/>
      <c r="G739"/>
      <c r="H739"/>
      <c r="I739"/>
      <c r="J739"/>
      <c r="K739"/>
      <c r="L739"/>
      <c r="M739"/>
      <c r="N739"/>
      <c r="O739"/>
      <c r="P739"/>
      <c r="Q739"/>
      <c r="R739"/>
      <c r="S739"/>
      <c r="T739"/>
      <c r="U739"/>
    </row>
    <row r="740" spans="1:21" s="6" customFormat="1" x14ac:dyDescent="0.2">
      <c r="A740" s="47"/>
      <c r="B740" s="47"/>
      <c r="C740" s="29"/>
      <c r="E740"/>
      <c r="F740"/>
      <c r="G740"/>
      <c r="H740"/>
      <c r="I740"/>
      <c r="J740"/>
      <c r="K740"/>
      <c r="L740"/>
      <c r="M740"/>
      <c r="N740"/>
      <c r="O740"/>
      <c r="P740"/>
      <c r="Q740"/>
      <c r="R740"/>
      <c r="S740"/>
      <c r="T740"/>
      <c r="U740"/>
    </row>
    <row r="741" spans="1:21" s="6" customFormat="1" x14ac:dyDescent="0.2">
      <c r="A741" s="47"/>
      <c r="B741" s="47"/>
      <c r="C741" s="29"/>
      <c r="E741"/>
      <c r="F741"/>
      <c r="G741"/>
      <c r="H741"/>
      <c r="I741"/>
      <c r="J741"/>
      <c r="K741"/>
      <c r="L741"/>
      <c r="M741"/>
      <c r="N741"/>
      <c r="O741"/>
      <c r="P741"/>
      <c r="Q741"/>
      <c r="R741"/>
      <c r="S741"/>
      <c r="T741"/>
      <c r="U741"/>
    </row>
    <row r="742" spans="1:21" s="6" customFormat="1" x14ac:dyDescent="0.2">
      <c r="A742" s="47"/>
      <c r="B742" s="47"/>
      <c r="C742" s="27"/>
      <c r="E742"/>
      <c r="F742"/>
      <c r="G742"/>
      <c r="H742"/>
      <c r="I742"/>
      <c r="J742"/>
      <c r="K742"/>
      <c r="L742"/>
      <c r="M742"/>
      <c r="N742"/>
      <c r="O742"/>
      <c r="P742"/>
      <c r="Q742"/>
      <c r="R742"/>
      <c r="S742"/>
      <c r="T742"/>
      <c r="U742"/>
    </row>
  </sheetData>
  <conditionalFormatting sqref="C1:C4 C585:C600 C611:C618 C623:C629 C631 C636:C1048576 C9:C583">
    <cfRule type="containsText" dxfId="2" priority="1" operator="containsText" text="~*">
      <formula>NOT(ISERROR(SEARCH("~*",C1)))</formula>
    </cfRule>
  </conditionalFormatting>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713"/>
  <sheetViews>
    <sheetView topLeftCell="A37" workbookViewId="0">
      <selection activeCell="A59" sqref="A59"/>
    </sheetView>
  </sheetViews>
  <sheetFormatPr baseColWidth="10" defaultRowHeight="16" x14ac:dyDescent="0.2"/>
  <cols>
    <col min="1" max="1" width="2.1640625" bestFit="1" customWidth="1"/>
    <col min="2" max="2" width="7.33203125" customWidth="1"/>
    <col min="3" max="3" width="4.1640625" bestFit="1" customWidth="1"/>
    <col min="4" max="4" width="86.1640625" style="69" customWidth="1"/>
    <col min="5" max="5" width="6.33203125" customWidth="1"/>
    <col min="8" max="8" width="4.83203125" customWidth="1"/>
    <col min="9" max="9" width="14.5" customWidth="1"/>
    <col min="10" max="10" width="4.1640625" bestFit="1" customWidth="1"/>
    <col min="11" max="11" width="5.33203125" customWidth="1"/>
    <col min="12" max="12" width="5.1640625" bestFit="1" customWidth="1"/>
    <col min="13" max="13" width="7.1640625" bestFit="1" customWidth="1"/>
    <col min="14" max="14" width="6.5" customWidth="1"/>
    <col min="16" max="16" width="4.1640625" bestFit="1" customWidth="1"/>
    <col min="17" max="17" width="4.6640625" customWidth="1"/>
    <col min="18" max="18" width="7.1640625" bestFit="1" customWidth="1"/>
  </cols>
  <sheetData>
    <row r="1" spans="1:18" x14ac:dyDescent="0.2">
      <c r="L1" s="68">
        <v>0.2</v>
      </c>
      <c r="M1" s="68">
        <v>0.33</v>
      </c>
      <c r="O1" t="s">
        <v>1162</v>
      </c>
      <c r="R1" t="s">
        <v>1163</v>
      </c>
    </row>
    <row r="2" spans="1:18" x14ac:dyDescent="0.2">
      <c r="I2" t="s">
        <v>1164</v>
      </c>
      <c r="J2">
        <f>COUNTIF(D:D,"----*")</f>
        <v>33</v>
      </c>
      <c r="O2" t="s">
        <v>1141</v>
      </c>
      <c r="P2">
        <f>COUNTIF(D374:D548,"----*")</f>
        <v>11</v>
      </c>
    </row>
    <row r="3" spans="1:18" x14ac:dyDescent="0.2">
      <c r="D3" s="70" t="s">
        <v>618</v>
      </c>
      <c r="I3" t="s">
        <v>1165</v>
      </c>
      <c r="J3">
        <f>COUNTIFS(D:D,"*" &amp; "~*" &amp; "*")</f>
        <v>153</v>
      </c>
      <c r="O3" t="s">
        <v>1137</v>
      </c>
      <c r="P3">
        <f>COUNTIFS(D374:D548,"*" &amp; "~*" &amp; "*")</f>
        <v>45</v>
      </c>
    </row>
    <row r="4" spans="1:18" x14ac:dyDescent="0.2">
      <c r="D4" s="70"/>
      <c r="I4" t="s">
        <v>1166</v>
      </c>
      <c r="J4">
        <f>COUNTA(D:D)-1</f>
        <v>566</v>
      </c>
      <c r="L4">
        <f>J4*0.2</f>
        <v>113.2</v>
      </c>
      <c r="M4">
        <f>J4*0.33</f>
        <v>186.78</v>
      </c>
      <c r="O4" t="s">
        <v>1138</v>
      </c>
      <c r="P4">
        <f>COUNTA(D374:D548)</f>
        <v>142</v>
      </c>
    </row>
    <row r="5" spans="1:18" x14ac:dyDescent="0.2">
      <c r="D5" s="27"/>
      <c r="I5" t="s">
        <v>1167</v>
      </c>
      <c r="J5" s="42">
        <f>J4-J3-J2</f>
        <v>380</v>
      </c>
      <c r="L5">
        <f>J5*0.2</f>
        <v>76</v>
      </c>
      <c r="M5">
        <f>J5*0.33</f>
        <v>125.4</v>
      </c>
      <c r="O5" t="s">
        <v>1139</v>
      </c>
      <c r="P5">
        <f>P4-P3-P2</f>
        <v>86</v>
      </c>
      <c r="R5" s="73">
        <f>P5/J5</f>
        <v>0.22631578947368422</v>
      </c>
    </row>
    <row r="6" spans="1:18" x14ac:dyDescent="0.2">
      <c r="A6" t="str">
        <f>IF(OR(D6="", ISNUMBER(SEARCH("----",D6)),ISNUMBER(SEARCH("~*",D6))),1,"")</f>
        <v/>
      </c>
      <c r="C6">
        <v>1</v>
      </c>
      <c r="D6" s="27" t="s">
        <v>17</v>
      </c>
    </row>
    <row r="7" spans="1:18" x14ac:dyDescent="0.2">
      <c r="A7" t="str">
        <f t="shared" ref="A7:A70" si="0">IF(OR(D7="", ISNUMBER(SEARCH("----",D7)),ISNUMBER(SEARCH("~*",D7))),1,"")</f>
        <v/>
      </c>
      <c r="C7">
        <f>IF(A7="",MAX($C$1:C6)+1,"")</f>
        <v>2</v>
      </c>
      <c r="D7" s="27" t="s">
        <v>18</v>
      </c>
    </row>
    <row r="8" spans="1:18" ht="30" x14ac:dyDescent="0.2">
      <c r="A8" t="str">
        <f t="shared" si="0"/>
        <v/>
      </c>
      <c r="C8">
        <f>IF(A8="",MAX($C$1:C7)+1,"")</f>
        <v>3</v>
      </c>
      <c r="D8" s="27" t="s">
        <v>19</v>
      </c>
    </row>
    <row r="9" spans="1:18" x14ac:dyDescent="0.2">
      <c r="A9">
        <f t="shared" si="0"/>
        <v>1</v>
      </c>
      <c r="C9" t="str">
        <f>IF(A9="",MAX($C$1:C8)+1,"")</f>
        <v/>
      </c>
      <c r="D9" s="27"/>
    </row>
    <row r="10" spans="1:18" x14ac:dyDescent="0.2">
      <c r="A10" t="str">
        <f t="shared" si="0"/>
        <v/>
      </c>
      <c r="C10">
        <f>IF(A10="",MAX($C$1:C9)+1,"")</f>
        <v>4</v>
      </c>
      <c r="D10" s="27" t="s">
        <v>20</v>
      </c>
    </row>
    <row r="11" spans="1:18" x14ac:dyDescent="0.2">
      <c r="A11" t="str">
        <f t="shared" si="0"/>
        <v/>
      </c>
      <c r="C11">
        <f>IF(A11="",MAX($C$1:C10)+1,"")</f>
        <v>5</v>
      </c>
      <c r="D11" s="27" t="s">
        <v>21</v>
      </c>
    </row>
    <row r="12" spans="1:18" x14ac:dyDescent="0.2">
      <c r="A12">
        <f t="shared" si="0"/>
        <v>1</v>
      </c>
      <c r="C12" t="str">
        <f>IF(A12="",MAX($C$1:C11)+1,"")</f>
        <v/>
      </c>
      <c r="D12" s="27"/>
    </row>
    <row r="13" spans="1:18" x14ac:dyDescent="0.2">
      <c r="A13" t="str">
        <f t="shared" si="0"/>
        <v/>
      </c>
      <c r="C13">
        <f>IF(A13="",MAX($C$1:C12)+1,"")</f>
        <v>6</v>
      </c>
      <c r="D13" s="27" t="s">
        <v>22</v>
      </c>
    </row>
    <row r="14" spans="1:18" x14ac:dyDescent="0.2">
      <c r="A14" t="str">
        <f t="shared" si="0"/>
        <v/>
      </c>
      <c r="C14">
        <f>IF(A14="",MAX($C$1:C13)+1,"")</f>
        <v>7</v>
      </c>
      <c r="D14" s="27" t="s">
        <v>23</v>
      </c>
    </row>
    <row r="15" spans="1:18" x14ac:dyDescent="0.2">
      <c r="A15" t="str">
        <f t="shared" si="0"/>
        <v/>
      </c>
      <c r="C15">
        <f>IF(A15="",MAX($C$1:C14)+1,"")</f>
        <v>8</v>
      </c>
      <c r="D15" s="27" t="s">
        <v>24</v>
      </c>
    </row>
    <row r="16" spans="1:18" x14ac:dyDescent="0.2">
      <c r="A16" t="str">
        <f t="shared" si="0"/>
        <v/>
      </c>
      <c r="C16">
        <f>IF(A16="",MAX($C$1:C15)+1,"")</f>
        <v>9</v>
      </c>
      <c r="D16" s="27" t="s">
        <v>25</v>
      </c>
    </row>
    <row r="17" spans="1:4" x14ac:dyDescent="0.2">
      <c r="A17" t="str">
        <f t="shared" si="0"/>
        <v/>
      </c>
      <c r="C17">
        <f>IF(A17="",MAX($C$1:C16)+1,"")</f>
        <v>10</v>
      </c>
      <c r="D17" s="27" t="s">
        <v>26</v>
      </c>
    </row>
    <row r="18" spans="1:4" x14ac:dyDescent="0.2">
      <c r="A18">
        <f t="shared" si="0"/>
        <v>1</v>
      </c>
      <c r="C18" t="str">
        <f>IF(A18="",MAX($C$1:C17)+1,"")</f>
        <v/>
      </c>
      <c r="D18" s="27"/>
    </row>
    <row r="19" spans="1:4" x14ac:dyDescent="0.2">
      <c r="A19" t="str">
        <f t="shared" si="0"/>
        <v/>
      </c>
      <c r="C19">
        <f>IF(A19="",MAX($C$1:C18)+1,"")</f>
        <v>11</v>
      </c>
      <c r="D19" s="27" t="s">
        <v>27</v>
      </c>
    </row>
    <row r="20" spans="1:4" x14ac:dyDescent="0.2">
      <c r="A20" t="str">
        <f t="shared" si="0"/>
        <v/>
      </c>
      <c r="C20">
        <f>IF(A20="",MAX($C$1:C19)+1,"")</f>
        <v>12</v>
      </c>
      <c r="D20" s="27" t="s">
        <v>28</v>
      </c>
    </row>
    <row r="21" spans="1:4" x14ac:dyDescent="0.2">
      <c r="A21">
        <f t="shared" si="0"/>
        <v>1</v>
      </c>
      <c r="C21" t="str">
        <f>IF(A21="",MAX($C$1:C20)+1,"")</f>
        <v/>
      </c>
      <c r="D21" s="27"/>
    </row>
    <row r="22" spans="1:4" x14ac:dyDescent="0.2">
      <c r="A22" t="str">
        <f t="shared" si="0"/>
        <v/>
      </c>
      <c r="C22">
        <f>IF(A22="",MAX($C$1:C21)+1,"")</f>
        <v>13</v>
      </c>
      <c r="D22" s="27" t="s">
        <v>29</v>
      </c>
    </row>
    <row r="23" spans="1:4" x14ac:dyDescent="0.2">
      <c r="A23" t="str">
        <f t="shared" si="0"/>
        <v/>
      </c>
      <c r="C23">
        <f>IF(A23="",MAX($C$1:C22)+1,"")</f>
        <v>14</v>
      </c>
      <c r="D23" s="27" t="s">
        <v>30</v>
      </c>
    </row>
    <row r="24" spans="1:4" x14ac:dyDescent="0.2">
      <c r="A24">
        <f t="shared" si="0"/>
        <v>1</v>
      </c>
      <c r="C24" t="str">
        <f>IF(A24="",MAX($C$1:C23)+1,"")</f>
        <v/>
      </c>
      <c r="D24" s="27"/>
    </row>
    <row r="25" spans="1:4" x14ac:dyDescent="0.2">
      <c r="A25" t="str">
        <f t="shared" si="0"/>
        <v/>
      </c>
      <c r="C25">
        <f>IF(A25="",MAX($C$1:C24)+1,"")</f>
        <v>15</v>
      </c>
      <c r="D25" s="27" t="s">
        <v>31</v>
      </c>
    </row>
    <row r="26" spans="1:4" x14ac:dyDescent="0.2">
      <c r="A26" t="str">
        <f t="shared" si="0"/>
        <v/>
      </c>
      <c r="C26">
        <f>IF(A26="",MAX($C$1:C25)+1,"")</f>
        <v>16</v>
      </c>
      <c r="D26" s="27" t="s">
        <v>32</v>
      </c>
    </row>
    <row r="27" spans="1:4" x14ac:dyDescent="0.2">
      <c r="A27">
        <f t="shared" si="0"/>
        <v>1</v>
      </c>
      <c r="C27" t="str">
        <f>IF(A27="",MAX($C$1:C26)+1,"")</f>
        <v/>
      </c>
      <c r="D27" s="74"/>
    </row>
    <row r="28" spans="1:4" x14ac:dyDescent="0.2">
      <c r="A28">
        <f t="shared" si="0"/>
        <v>1</v>
      </c>
      <c r="C28" t="str">
        <f>IF(A28="",MAX($C$1:C27)+1,"")</f>
        <v/>
      </c>
      <c r="D28" s="27" t="s">
        <v>1102</v>
      </c>
    </row>
    <row r="29" spans="1:4" x14ac:dyDescent="0.2">
      <c r="A29">
        <f t="shared" si="0"/>
        <v>1</v>
      </c>
      <c r="C29" t="str">
        <f>IF(A29="",MAX($C$1:C28)+1,"")</f>
        <v/>
      </c>
      <c r="D29" s="27"/>
    </row>
    <row r="30" spans="1:4" x14ac:dyDescent="0.2">
      <c r="A30" t="str">
        <f t="shared" si="0"/>
        <v/>
      </c>
      <c r="C30">
        <f>IF(A30="",MAX($C$1:C29)+1,"")</f>
        <v>17</v>
      </c>
      <c r="D30" s="27" t="s">
        <v>34</v>
      </c>
    </row>
    <row r="31" spans="1:4" x14ac:dyDescent="0.2">
      <c r="A31" t="str">
        <f t="shared" si="0"/>
        <v/>
      </c>
      <c r="C31">
        <f>IF(A31="",MAX($C$1:C30)+1,"")</f>
        <v>18</v>
      </c>
      <c r="D31" s="27" t="s">
        <v>35</v>
      </c>
    </row>
    <row r="32" spans="1:4" x14ac:dyDescent="0.2">
      <c r="A32">
        <f t="shared" si="0"/>
        <v>1</v>
      </c>
      <c r="C32" t="str">
        <f>IF(A32="",MAX($C$1:C31)+1,"")</f>
        <v/>
      </c>
      <c r="D32" s="27"/>
    </row>
    <row r="33" spans="1:4" x14ac:dyDescent="0.2">
      <c r="A33" t="str">
        <f t="shared" si="0"/>
        <v/>
      </c>
      <c r="C33">
        <f>IF(A33="",MAX($C$1:C32)+1,"")</f>
        <v>19</v>
      </c>
      <c r="D33" s="27" t="s">
        <v>36</v>
      </c>
    </row>
    <row r="34" spans="1:4" x14ac:dyDescent="0.2">
      <c r="A34">
        <f t="shared" si="0"/>
        <v>1</v>
      </c>
      <c r="C34" t="str">
        <f>IF(A34="",MAX($C$1:C33)+1,"")</f>
        <v/>
      </c>
      <c r="D34" s="27"/>
    </row>
    <row r="35" spans="1:4" x14ac:dyDescent="0.2">
      <c r="A35">
        <f t="shared" si="0"/>
        <v>1</v>
      </c>
      <c r="C35" t="str">
        <f>IF(A35="",MAX($C$1:C34)+1,"")</f>
        <v/>
      </c>
      <c r="D35" s="27" t="s">
        <v>1103</v>
      </c>
    </row>
    <row r="36" spans="1:4" x14ac:dyDescent="0.2">
      <c r="A36" t="str">
        <f t="shared" si="0"/>
        <v/>
      </c>
      <c r="C36">
        <f>IF(A36="",MAX($C$1:C35)+1,"")</f>
        <v>20</v>
      </c>
      <c r="D36" s="27" t="s">
        <v>38</v>
      </c>
    </row>
    <row r="37" spans="1:4" x14ac:dyDescent="0.2">
      <c r="A37">
        <f t="shared" si="0"/>
        <v>1</v>
      </c>
      <c r="C37" t="str">
        <f>IF(A37="",MAX($C$1:C36)+1,"")</f>
        <v/>
      </c>
      <c r="D37" s="27"/>
    </row>
    <row r="38" spans="1:4" x14ac:dyDescent="0.2">
      <c r="A38" t="str">
        <f t="shared" si="0"/>
        <v/>
      </c>
      <c r="C38">
        <f>IF(A38="",MAX($C$1:C37)+1,"")</f>
        <v>21</v>
      </c>
      <c r="D38" s="27" t="s">
        <v>39</v>
      </c>
    </row>
    <row r="39" spans="1:4" x14ac:dyDescent="0.2">
      <c r="A39" t="str">
        <f t="shared" si="0"/>
        <v/>
      </c>
      <c r="C39">
        <f>IF(A39="",MAX($C$1:C38)+1,"")</f>
        <v>22</v>
      </c>
      <c r="D39" s="27" t="s">
        <v>40</v>
      </c>
    </row>
    <row r="40" spans="1:4" x14ac:dyDescent="0.2">
      <c r="A40" t="str">
        <f t="shared" si="0"/>
        <v/>
      </c>
      <c r="C40">
        <f>IF(A40="",MAX($C$1:C39)+1,"")</f>
        <v>23</v>
      </c>
      <c r="D40" s="27" t="s">
        <v>41</v>
      </c>
    </row>
    <row r="41" spans="1:4" x14ac:dyDescent="0.2">
      <c r="A41" t="str">
        <f t="shared" si="0"/>
        <v/>
      </c>
      <c r="C41">
        <f>IF(A41="",MAX($C$1:C40)+1,"")</f>
        <v>24</v>
      </c>
      <c r="D41" s="27" t="s">
        <v>42</v>
      </c>
    </row>
    <row r="42" spans="1:4" x14ac:dyDescent="0.2">
      <c r="A42" t="str">
        <f t="shared" si="0"/>
        <v/>
      </c>
      <c r="C42">
        <f>IF(A42="",MAX($C$1:C41)+1,"")</f>
        <v>25</v>
      </c>
      <c r="D42" s="27" t="s">
        <v>43</v>
      </c>
    </row>
    <row r="43" spans="1:4" x14ac:dyDescent="0.2">
      <c r="A43" t="str">
        <f t="shared" si="0"/>
        <v/>
      </c>
      <c r="C43">
        <f>IF(A43="",MAX($C$1:C42)+1,"")</f>
        <v>26</v>
      </c>
      <c r="D43" s="27" t="s">
        <v>44</v>
      </c>
    </row>
    <row r="44" spans="1:4" x14ac:dyDescent="0.2">
      <c r="A44" t="str">
        <f t="shared" si="0"/>
        <v/>
      </c>
      <c r="C44">
        <f>IF(A44="",MAX($C$1:C43)+1,"")</f>
        <v>27</v>
      </c>
      <c r="D44" s="27" t="s">
        <v>45</v>
      </c>
    </row>
    <row r="45" spans="1:4" x14ac:dyDescent="0.2">
      <c r="A45">
        <f t="shared" si="0"/>
        <v>1</v>
      </c>
      <c r="C45" t="str">
        <f>IF(A45="",MAX($C$1:C44)+1,"")</f>
        <v/>
      </c>
      <c r="D45" s="27" t="s">
        <v>1104</v>
      </c>
    </row>
    <row r="46" spans="1:4" ht="30" x14ac:dyDescent="0.2">
      <c r="A46" t="str">
        <f t="shared" si="0"/>
        <v/>
      </c>
      <c r="C46">
        <f>IF(A46="",MAX($C$1:C45)+1,"")</f>
        <v>28</v>
      </c>
      <c r="D46" s="27" t="s">
        <v>47</v>
      </c>
    </row>
    <row r="47" spans="1:4" x14ac:dyDescent="0.2">
      <c r="A47" t="str">
        <f t="shared" si="0"/>
        <v/>
      </c>
      <c r="C47">
        <f>IF(A47="",MAX($C$1:C46)+1,"")</f>
        <v>29</v>
      </c>
      <c r="D47" s="27" t="s">
        <v>48</v>
      </c>
    </row>
    <row r="48" spans="1:4" x14ac:dyDescent="0.2">
      <c r="A48" t="str">
        <f t="shared" si="0"/>
        <v/>
      </c>
      <c r="C48">
        <f>IF(A48="",MAX($C$1:C47)+1,"")</f>
        <v>30</v>
      </c>
      <c r="D48" s="27" t="s">
        <v>49</v>
      </c>
    </row>
    <row r="49" spans="1:4" x14ac:dyDescent="0.2">
      <c r="A49">
        <f t="shared" si="0"/>
        <v>1</v>
      </c>
      <c r="C49" t="str">
        <f>IF(A49="",MAX($C$1:C48)+1,"")</f>
        <v/>
      </c>
      <c r="D49" s="27"/>
    </row>
    <row r="50" spans="1:4" x14ac:dyDescent="0.2">
      <c r="A50" t="str">
        <f t="shared" si="0"/>
        <v/>
      </c>
      <c r="C50">
        <f>IF(A50="",MAX($C$1:C49)+1,"")</f>
        <v>31</v>
      </c>
      <c r="D50" s="27" t="s">
        <v>50</v>
      </c>
    </row>
    <row r="51" spans="1:4" x14ac:dyDescent="0.2">
      <c r="A51" t="str">
        <f t="shared" si="0"/>
        <v/>
      </c>
      <c r="C51">
        <f>IF(A51="",MAX($C$1:C50)+1,"")</f>
        <v>32</v>
      </c>
      <c r="D51" s="27" t="s">
        <v>51</v>
      </c>
    </row>
    <row r="52" spans="1:4" x14ac:dyDescent="0.2">
      <c r="A52" t="str">
        <f t="shared" si="0"/>
        <v/>
      </c>
      <c r="C52">
        <f>IF(A52="",MAX($C$1:C51)+1,"")</f>
        <v>33</v>
      </c>
      <c r="D52" s="27" t="s">
        <v>52</v>
      </c>
    </row>
    <row r="53" spans="1:4" x14ac:dyDescent="0.2">
      <c r="A53" t="str">
        <f t="shared" si="0"/>
        <v/>
      </c>
      <c r="C53">
        <f>IF(A53="",MAX($C$1:C52)+1,"")</f>
        <v>34</v>
      </c>
      <c r="D53" s="27" t="s">
        <v>53</v>
      </c>
    </row>
    <row r="54" spans="1:4" x14ac:dyDescent="0.2">
      <c r="A54" t="str">
        <f t="shared" si="0"/>
        <v/>
      </c>
      <c r="C54">
        <f>IF(A54="",MAX($C$1:C53)+1,"")</f>
        <v>35</v>
      </c>
      <c r="D54" s="27" t="s">
        <v>54</v>
      </c>
    </row>
    <row r="55" spans="1:4" ht="30" x14ac:dyDescent="0.2">
      <c r="A55" t="str">
        <f t="shared" si="0"/>
        <v/>
      </c>
      <c r="C55">
        <f>IF(A55="",MAX($C$1:C54)+1,"")</f>
        <v>36</v>
      </c>
      <c r="D55" s="27" t="s">
        <v>55</v>
      </c>
    </row>
    <row r="56" spans="1:4" x14ac:dyDescent="0.2">
      <c r="A56" t="str">
        <f t="shared" si="0"/>
        <v/>
      </c>
      <c r="C56">
        <f>IF(A56="",MAX($C$1:C55)+1,"")</f>
        <v>37</v>
      </c>
      <c r="D56" s="27" t="s">
        <v>56</v>
      </c>
    </row>
    <row r="57" spans="1:4" x14ac:dyDescent="0.2">
      <c r="A57" t="str">
        <f t="shared" si="0"/>
        <v/>
      </c>
      <c r="C57">
        <f>IF(A57="",MAX($C$1:C56)+1,"")</f>
        <v>38</v>
      </c>
      <c r="D57" s="27" t="s">
        <v>57</v>
      </c>
    </row>
    <row r="58" spans="1:4" x14ac:dyDescent="0.2">
      <c r="A58">
        <f t="shared" si="0"/>
        <v>1</v>
      </c>
      <c r="C58" t="str">
        <f>IF(A58="",MAX($C$1:C57)+1,"")</f>
        <v/>
      </c>
      <c r="D58" s="27"/>
    </row>
    <row r="59" spans="1:4" x14ac:dyDescent="0.2">
      <c r="A59">
        <f t="shared" si="0"/>
        <v>1</v>
      </c>
      <c r="C59" t="str">
        <f>IF(A59="",MAX($C$1:C58)+1,"")</f>
        <v/>
      </c>
      <c r="D59" s="27" t="s">
        <v>622</v>
      </c>
    </row>
    <row r="60" spans="1:4" x14ac:dyDescent="0.2">
      <c r="A60" t="str">
        <f t="shared" si="0"/>
        <v/>
      </c>
      <c r="C60">
        <f>IF(A60="",MAX($C$1:C59)+1,"")</f>
        <v>39</v>
      </c>
      <c r="D60" s="51" t="s">
        <v>623</v>
      </c>
    </row>
    <row r="61" spans="1:4" x14ac:dyDescent="0.2">
      <c r="A61" t="str">
        <f t="shared" si="0"/>
        <v/>
      </c>
      <c r="C61">
        <f>IF(A61="",MAX($C$1:C60)+1,"")</f>
        <v>40</v>
      </c>
      <c r="D61" s="51" t="s">
        <v>624</v>
      </c>
    </row>
    <row r="62" spans="1:4" x14ac:dyDescent="0.2">
      <c r="A62" t="str">
        <f t="shared" si="0"/>
        <v/>
      </c>
      <c r="C62">
        <f>IF(A62="",MAX($C$1:C61)+1,"")</f>
        <v>41</v>
      </c>
      <c r="D62" s="51" t="s">
        <v>625</v>
      </c>
    </row>
    <row r="63" spans="1:4" x14ac:dyDescent="0.2">
      <c r="A63">
        <f t="shared" si="0"/>
        <v>1</v>
      </c>
      <c r="C63" t="str">
        <f>IF(A63="",MAX($C$1:C62)+1,"")</f>
        <v/>
      </c>
      <c r="D63" s="51" t="s">
        <v>626</v>
      </c>
    </row>
    <row r="64" spans="1:4" x14ac:dyDescent="0.2">
      <c r="A64" t="str">
        <f t="shared" si="0"/>
        <v/>
      </c>
      <c r="C64">
        <f>IF(A64="",MAX($C$1:C63)+1,"")</f>
        <v>42</v>
      </c>
      <c r="D64" s="51" t="s">
        <v>627</v>
      </c>
    </row>
    <row r="65" spans="1:4" x14ac:dyDescent="0.2">
      <c r="A65">
        <f t="shared" si="0"/>
        <v>1</v>
      </c>
      <c r="C65" t="str">
        <f>IF(A65="",MAX($C$1:C64)+1,"")</f>
        <v/>
      </c>
      <c r="D65" s="27"/>
    </row>
    <row r="66" spans="1:4" x14ac:dyDescent="0.2">
      <c r="A66">
        <f t="shared" si="0"/>
        <v>1</v>
      </c>
      <c r="C66" t="str">
        <f>IF(A66="",MAX($C$1:C65)+1,"")</f>
        <v/>
      </c>
      <c r="D66" s="27" t="s">
        <v>1105</v>
      </c>
    </row>
    <row r="67" spans="1:4" x14ac:dyDescent="0.2">
      <c r="A67">
        <f t="shared" si="0"/>
        <v>1</v>
      </c>
      <c r="C67" t="str">
        <f>IF(A67="",MAX($C$1:C66)+1,"")</f>
        <v/>
      </c>
      <c r="D67" s="27"/>
    </row>
    <row r="68" spans="1:4" x14ac:dyDescent="0.2">
      <c r="A68" t="str">
        <f t="shared" si="0"/>
        <v/>
      </c>
      <c r="C68">
        <f>IF(A68="",MAX($C$1:C67)+1,"")</f>
        <v>43</v>
      </c>
      <c r="D68" s="27" t="s">
        <v>628</v>
      </c>
    </row>
    <row r="69" spans="1:4" x14ac:dyDescent="0.2">
      <c r="A69" t="str">
        <f t="shared" si="0"/>
        <v/>
      </c>
      <c r="C69">
        <f>IF(A69="",MAX($C$1:C68)+1,"")</f>
        <v>44</v>
      </c>
      <c r="D69" s="27" t="s">
        <v>629</v>
      </c>
    </row>
    <row r="70" spans="1:4" x14ac:dyDescent="0.2">
      <c r="A70" t="str">
        <f t="shared" si="0"/>
        <v/>
      </c>
      <c r="C70">
        <f>IF(A70="",MAX($C$1:C69)+1,"")</f>
        <v>45</v>
      </c>
      <c r="D70" s="27" t="s">
        <v>630</v>
      </c>
    </row>
    <row r="71" spans="1:4" x14ac:dyDescent="0.2">
      <c r="A71" t="str">
        <f t="shared" ref="A71:A134" si="1">IF(OR(D71="", ISNUMBER(SEARCH("----",D71)),ISNUMBER(SEARCH("~*",D71))),1,"")</f>
        <v/>
      </c>
      <c r="C71">
        <f>IF(A71="",MAX($C$1:C70)+1,"")</f>
        <v>46</v>
      </c>
      <c r="D71" s="27" t="s">
        <v>631</v>
      </c>
    </row>
    <row r="72" spans="1:4" x14ac:dyDescent="0.2">
      <c r="A72" t="str">
        <f t="shared" si="1"/>
        <v/>
      </c>
      <c r="C72">
        <f>IF(A72="",MAX($C$1:C71)+1,"")</f>
        <v>47</v>
      </c>
      <c r="D72" s="27" t="s">
        <v>632</v>
      </c>
    </row>
    <row r="73" spans="1:4" ht="30" x14ac:dyDescent="0.2">
      <c r="A73" t="str">
        <f t="shared" si="1"/>
        <v/>
      </c>
      <c r="C73">
        <f>IF(A73="",MAX($C$1:C72)+1,"")</f>
        <v>48</v>
      </c>
      <c r="D73" s="27" t="s">
        <v>633</v>
      </c>
    </row>
    <row r="74" spans="1:4" ht="30" x14ac:dyDescent="0.2">
      <c r="A74" t="str">
        <f t="shared" si="1"/>
        <v/>
      </c>
      <c r="C74">
        <f>IF(A74="",MAX($C$1:C73)+1,"")</f>
        <v>49</v>
      </c>
      <c r="D74" s="27" t="s">
        <v>634</v>
      </c>
    </row>
    <row r="75" spans="1:4" x14ac:dyDescent="0.2">
      <c r="A75" t="str">
        <f t="shared" si="1"/>
        <v/>
      </c>
      <c r="C75">
        <f>IF(A75="",MAX($C$1:C74)+1,"")</f>
        <v>50</v>
      </c>
      <c r="D75" s="27" t="s">
        <v>635</v>
      </c>
    </row>
    <row r="76" spans="1:4" x14ac:dyDescent="0.2">
      <c r="A76" t="str">
        <f t="shared" si="1"/>
        <v/>
      </c>
      <c r="C76">
        <f>IF(A76="",MAX($C$1:C75)+1,"")</f>
        <v>51</v>
      </c>
      <c r="D76" s="27" t="s">
        <v>636</v>
      </c>
    </row>
    <row r="77" spans="1:4" x14ac:dyDescent="0.2">
      <c r="A77" t="str">
        <f t="shared" si="1"/>
        <v/>
      </c>
      <c r="C77">
        <f>IF(A77="",MAX($C$1:C76)+1,"")</f>
        <v>52</v>
      </c>
      <c r="D77" s="27" t="s">
        <v>637</v>
      </c>
    </row>
    <row r="78" spans="1:4" x14ac:dyDescent="0.2">
      <c r="A78" t="str">
        <f t="shared" si="1"/>
        <v/>
      </c>
      <c r="C78">
        <f>IF(A78="",MAX($C$1:C77)+1,"")</f>
        <v>53</v>
      </c>
      <c r="D78" s="27" t="s">
        <v>638</v>
      </c>
    </row>
    <row r="79" spans="1:4" x14ac:dyDescent="0.2">
      <c r="A79" t="str">
        <f t="shared" si="1"/>
        <v/>
      </c>
      <c r="C79">
        <f>IF(A79="",MAX($C$1:C78)+1,"")</f>
        <v>54</v>
      </c>
      <c r="D79" s="27" t="s">
        <v>639</v>
      </c>
    </row>
    <row r="80" spans="1:4" x14ac:dyDescent="0.2">
      <c r="A80" t="str">
        <f t="shared" si="1"/>
        <v/>
      </c>
      <c r="C80">
        <f>IF(A80="",MAX($C$1:C79)+1,"")</f>
        <v>55</v>
      </c>
      <c r="D80" s="27" t="s">
        <v>640</v>
      </c>
    </row>
    <row r="81" spans="1:4" x14ac:dyDescent="0.2">
      <c r="A81">
        <f t="shared" si="1"/>
        <v>1</v>
      </c>
      <c r="C81" t="str">
        <f>IF(A81="",MAX($C$1:C80)+1,"")</f>
        <v/>
      </c>
      <c r="D81" s="27"/>
    </row>
    <row r="82" spans="1:4" x14ac:dyDescent="0.2">
      <c r="A82">
        <f t="shared" si="1"/>
        <v>1</v>
      </c>
      <c r="C82" t="str">
        <f>IF(A82="",MAX($C$1:C81)+1,"")</f>
        <v/>
      </c>
      <c r="D82" s="27" t="s">
        <v>1106</v>
      </c>
    </row>
    <row r="83" spans="1:4" x14ac:dyDescent="0.2">
      <c r="A83">
        <f t="shared" si="1"/>
        <v>1</v>
      </c>
      <c r="C83" t="str">
        <f>IF(A83="",MAX($C$1:C82)+1,"")</f>
        <v/>
      </c>
      <c r="D83" s="27" t="s">
        <v>1107</v>
      </c>
    </row>
    <row r="84" spans="1:4" x14ac:dyDescent="0.2">
      <c r="A84" t="str">
        <f t="shared" si="1"/>
        <v/>
      </c>
      <c r="C84">
        <f>IF(A84="",MAX($C$1:C83)+1,"")</f>
        <v>56</v>
      </c>
      <c r="D84" s="27" t="s">
        <v>641</v>
      </c>
    </row>
    <row r="85" spans="1:4" x14ac:dyDescent="0.2">
      <c r="A85">
        <f t="shared" si="1"/>
        <v>1</v>
      </c>
      <c r="C85" t="str">
        <f>IF(A85="",MAX($C$1:C84)+1,"")</f>
        <v/>
      </c>
      <c r="D85" s="27"/>
    </row>
    <row r="86" spans="1:4" ht="30" x14ac:dyDescent="0.2">
      <c r="A86" t="str">
        <f t="shared" si="1"/>
        <v/>
      </c>
      <c r="C86">
        <f>IF(A86="",MAX($C$1:C85)+1,"")</f>
        <v>57</v>
      </c>
      <c r="D86" s="27" t="s">
        <v>642</v>
      </c>
    </row>
    <row r="87" spans="1:4" x14ac:dyDescent="0.2">
      <c r="A87">
        <f t="shared" si="1"/>
        <v>1</v>
      </c>
      <c r="C87" t="str">
        <f>IF(A87="",MAX($C$1:C86)+1,"")</f>
        <v/>
      </c>
      <c r="D87" s="27"/>
    </row>
    <row r="88" spans="1:4" x14ac:dyDescent="0.2">
      <c r="A88">
        <f t="shared" si="1"/>
        <v>1</v>
      </c>
      <c r="C88" t="str">
        <f>IF(A88="",MAX($C$1:C87)+1,"")</f>
        <v/>
      </c>
      <c r="D88" s="27" t="s">
        <v>622</v>
      </c>
    </row>
    <row r="89" spans="1:4" x14ac:dyDescent="0.2">
      <c r="A89">
        <f t="shared" si="1"/>
        <v>1</v>
      </c>
      <c r="C89" t="str">
        <f>IF(A89="",MAX($C$1:C88)+1,"")</f>
        <v/>
      </c>
      <c r="D89" s="51" t="s">
        <v>643</v>
      </c>
    </row>
    <row r="90" spans="1:4" x14ac:dyDescent="0.2">
      <c r="A90" t="str">
        <f t="shared" si="1"/>
        <v/>
      </c>
      <c r="C90">
        <f>IF(A90="",MAX($C$1:C89)+1,"")</f>
        <v>58</v>
      </c>
      <c r="D90" s="51" t="s">
        <v>644</v>
      </c>
    </row>
    <row r="91" spans="1:4" x14ac:dyDescent="0.2">
      <c r="A91">
        <f t="shared" si="1"/>
        <v>1</v>
      </c>
      <c r="C91" t="str">
        <f>IF(A91="",MAX($C$1:C90)+1,"")</f>
        <v/>
      </c>
      <c r="D91" s="27"/>
    </row>
    <row r="92" spans="1:4" x14ac:dyDescent="0.2">
      <c r="A92" t="str">
        <f t="shared" si="1"/>
        <v/>
      </c>
      <c r="C92">
        <f>IF(A92="",MAX($C$1:C91)+1,"")</f>
        <v>59</v>
      </c>
      <c r="D92" s="27" t="s">
        <v>645</v>
      </c>
    </row>
    <row r="93" spans="1:4" x14ac:dyDescent="0.2">
      <c r="A93" t="str">
        <f t="shared" si="1"/>
        <v/>
      </c>
      <c r="C93">
        <f>IF(A93="",MAX($C$1:C92)+1,"")</f>
        <v>60</v>
      </c>
      <c r="D93" s="27" t="s">
        <v>646</v>
      </c>
    </row>
    <row r="94" spans="1:4" x14ac:dyDescent="0.2">
      <c r="A94" t="str">
        <f t="shared" si="1"/>
        <v/>
      </c>
      <c r="C94">
        <f>IF(A94="",MAX($C$1:C93)+1,"")</f>
        <v>61</v>
      </c>
      <c r="D94" s="27" t="s">
        <v>647</v>
      </c>
    </row>
    <row r="95" spans="1:4" x14ac:dyDescent="0.2">
      <c r="A95" t="str">
        <f t="shared" si="1"/>
        <v/>
      </c>
      <c r="C95">
        <f>IF(A95="",MAX($C$1:C94)+1,"")</f>
        <v>62</v>
      </c>
      <c r="D95" s="27" t="s">
        <v>648</v>
      </c>
    </row>
    <row r="96" spans="1:4" x14ac:dyDescent="0.2">
      <c r="A96" t="str">
        <f t="shared" si="1"/>
        <v/>
      </c>
      <c r="C96">
        <f>IF(A96="",MAX($C$1:C95)+1,"")</f>
        <v>63</v>
      </c>
      <c r="D96" s="27" t="s">
        <v>649</v>
      </c>
    </row>
    <row r="97" spans="1:4" x14ac:dyDescent="0.2">
      <c r="A97">
        <f t="shared" si="1"/>
        <v>1</v>
      </c>
      <c r="C97" t="str">
        <f>IF(A97="",MAX($C$1:C96)+1,"")</f>
        <v/>
      </c>
      <c r="D97" s="27" t="s">
        <v>1108</v>
      </c>
    </row>
    <row r="98" spans="1:4" x14ac:dyDescent="0.2">
      <c r="A98" t="str">
        <f t="shared" si="1"/>
        <v/>
      </c>
      <c r="C98">
        <f>IF(A98="",MAX($C$1:C97)+1,"")</f>
        <v>64</v>
      </c>
      <c r="D98" s="27" t="s">
        <v>650</v>
      </c>
    </row>
    <row r="99" spans="1:4" x14ac:dyDescent="0.2">
      <c r="A99" t="str">
        <f t="shared" si="1"/>
        <v/>
      </c>
      <c r="C99">
        <f>IF(A99="",MAX($C$1:C98)+1,"")</f>
        <v>65</v>
      </c>
      <c r="D99" s="27" t="s">
        <v>651</v>
      </c>
    </row>
    <row r="100" spans="1:4" x14ac:dyDescent="0.2">
      <c r="A100" t="str">
        <f t="shared" si="1"/>
        <v/>
      </c>
      <c r="C100">
        <f>IF(A100="",MAX($C$1:C99)+1,"")</f>
        <v>66</v>
      </c>
      <c r="D100" s="27" t="s">
        <v>652</v>
      </c>
    </row>
    <row r="101" spans="1:4" x14ac:dyDescent="0.2">
      <c r="A101" t="str">
        <f t="shared" si="1"/>
        <v/>
      </c>
      <c r="C101">
        <f>IF(A101="",MAX($C$1:C100)+1,"")</f>
        <v>67</v>
      </c>
      <c r="D101" s="27" t="s">
        <v>653</v>
      </c>
    </row>
    <row r="102" spans="1:4" x14ac:dyDescent="0.2">
      <c r="A102">
        <f t="shared" si="1"/>
        <v>1</v>
      </c>
      <c r="C102" t="str">
        <f>IF(A102="",MAX($C$1:C101)+1,"")</f>
        <v/>
      </c>
      <c r="D102" s="27"/>
    </row>
    <row r="103" spans="1:4" x14ac:dyDescent="0.2">
      <c r="A103">
        <f t="shared" si="1"/>
        <v>1</v>
      </c>
      <c r="C103" t="str">
        <f>IF(A103="",MAX($C$1:C102)+1,"")</f>
        <v/>
      </c>
      <c r="D103" s="27" t="s">
        <v>654</v>
      </c>
    </row>
    <row r="104" spans="1:4" x14ac:dyDescent="0.2">
      <c r="A104">
        <f t="shared" si="1"/>
        <v>1</v>
      </c>
      <c r="C104" t="str">
        <f>IF(A104="",MAX($C$1:C103)+1,"")</f>
        <v/>
      </c>
      <c r="D104" s="27"/>
    </row>
    <row r="105" spans="1:4" x14ac:dyDescent="0.2">
      <c r="A105">
        <f t="shared" si="1"/>
        <v>1</v>
      </c>
      <c r="C105" t="str">
        <f>IF(A105="",MAX($C$1:C104)+1,"")</f>
        <v/>
      </c>
      <c r="D105" s="51" t="s">
        <v>655</v>
      </c>
    </row>
    <row r="106" spans="1:4" x14ac:dyDescent="0.2">
      <c r="A106" t="str">
        <f t="shared" si="1"/>
        <v/>
      </c>
      <c r="C106">
        <f>IF(A106="",MAX($C$1:C105)+1,"")</f>
        <v>68</v>
      </c>
      <c r="D106" s="51" t="s">
        <v>656</v>
      </c>
    </row>
    <row r="107" spans="1:4" x14ac:dyDescent="0.2">
      <c r="A107" t="str">
        <f t="shared" si="1"/>
        <v/>
      </c>
      <c r="C107">
        <f>IF(A107="",MAX($C$1:C106)+1,"")</f>
        <v>69</v>
      </c>
      <c r="D107" s="51" t="s">
        <v>657</v>
      </c>
    </row>
    <row r="108" spans="1:4" x14ac:dyDescent="0.2">
      <c r="A108">
        <f t="shared" si="1"/>
        <v>1</v>
      </c>
      <c r="C108" t="str">
        <f>IF(A108="",MAX($C$1:C107)+1,"")</f>
        <v/>
      </c>
      <c r="D108" s="51" t="s">
        <v>658</v>
      </c>
    </row>
    <row r="109" spans="1:4" x14ac:dyDescent="0.2">
      <c r="A109" t="str">
        <f t="shared" si="1"/>
        <v/>
      </c>
      <c r="C109">
        <f>IF(A109="",MAX($C$1:C108)+1,"")</f>
        <v>70</v>
      </c>
      <c r="D109" s="51" t="s">
        <v>659</v>
      </c>
    </row>
    <row r="110" spans="1:4" x14ac:dyDescent="0.2">
      <c r="A110" t="str">
        <f t="shared" si="1"/>
        <v/>
      </c>
      <c r="C110">
        <f>IF(A110="",MAX($C$1:C109)+1,"")</f>
        <v>71</v>
      </c>
      <c r="D110" s="51" t="s">
        <v>660</v>
      </c>
    </row>
    <row r="111" spans="1:4" x14ac:dyDescent="0.2">
      <c r="A111">
        <f t="shared" si="1"/>
        <v>1</v>
      </c>
      <c r="C111" t="str">
        <f>IF(A111="",MAX($C$1:C110)+1,"")</f>
        <v/>
      </c>
      <c r="D111" s="27"/>
    </row>
    <row r="112" spans="1:4" x14ac:dyDescent="0.2">
      <c r="A112" t="str">
        <f t="shared" si="1"/>
        <v/>
      </c>
      <c r="C112">
        <f>IF(A112="",MAX($C$1:C111)+1,"")</f>
        <v>72</v>
      </c>
      <c r="D112" s="27" t="s">
        <v>661</v>
      </c>
    </row>
    <row r="113" spans="1:4" x14ac:dyDescent="0.2">
      <c r="A113" t="str">
        <f t="shared" si="1"/>
        <v/>
      </c>
      <c r="C113">
        <f>IF(A113="",MAX($C$1:C112)+1,"")</f>
        <v>73</v>
      </c>
      <c r="D113" s="27" t="s">
        <v>662</v>
      </c>
    </row>
    <row r="114" spans="1:4" x14ac:dyDescent="0.2">
      <c r="A114" t="str">
        <f t="shared" si="1"/>
        <v/>
      </c>
      <c r="C114">
        <f>IF(A114="",MAX($C$1:C113)+1,"")</f>
        <v>74</v>
      </c>
      <c r="D114" s="27" t="s">
        <v>663</v>
      </c>
    </row>
    <row r="115" spans="1:4" x14ac:dyDescent="0.2">
      <c r="A115" t="str">
        <f t="shared" si="1"/>
        <v/>
      </c>
      <c r="C115">
        <f>IF(A115="",MAX($C$1:C114)+1,"")</f>
        <v>75</v>
      </c>
      <c r="D115" s="27" t="s">
        <v>664</v>
      </c>
    </row>
    <row r="116" spans="1:4" x14ac:dyDescent="0.2">
      <c r="A116" t="str">
        <f t="shared" si="1"/>
        <v/>
      </c>
      <c r="C116">
        <f>IF(A116="",MAX($C$1:C115)+1,"")</f>
        <v>76</v>
      </c>
      <c r="D116" s="27" t="s">
        <v>665</v>
      </c>
    </row>
    <row r="117" spans="1:4" x14ac:dyDescent="0.2">
      <c r="A117" t="str">
        <f t="shared" si="1"/>
        <v/>
      </c>
      <c r="C117">
        <f>IF(A117="",MAX($C$1:C116)+1,"")</f>
        <v>77</v>
      </c>
      <c r="D117" s="27" t="s">
        <v>666</v>
      </c>
    </row>
    <row r="118" spans="1:4" ht="30" x14ac:dyDescent="0.2">
      <c r="A118" t="str">
        <f t="shared" si="1"/>
        <v/>
      </c>
      <c r="C118">
        <f>IF(A118="",MAX($C$1:C117)+1,"")</f>
        <v>78</v>
      </c>
      <c r="D118" s="27" t="s">
        <v>667</v>
      </c>
    </row>
    <row r="119" spans="1:4" x14ac:dyDescent="0.2">
      <c r="A119" t="str">
        <f t="shared" si="1"/>
        <v/>
      </c>
      <c r="C119">
        <f>IF(A119="",MAX($C$1:C118)+1,"")</f>
        <v>79</v>
      </c>
      <c r="D119" s="27" t="s">
        <v>668</v>
      </c>
    </row>
    <row r="120" spans="1:4" ht="30" x14ac:dyDescent="0.2">
      <c r="A120" t="str">
        <f t="shared" si="1"/>
        <v/>
      </c>
      <c r="C120">
        <f>IF(A120="",MAX($C$1:C119)+1,"")</f>
        <v>80</v>
      </c>
      <c r="D120" s="27" t="s">
        <v>669</v>
      </c>
    </row>
    <row r="121" spans="1:4" ht="30" x14ac:dyDescent="0.2">
      <c r="A121" t="str">
        <f t="shared" si="1"/>
        <v/>
      </c>
      <c r="C121">
        <f>IF(A121="",MAX($C$1:C120)+1,"")</f>
        <v>81</v>
      </c>
      <c r="D121" s="27" t="s">
        <v>670</v>
      </c>
    </row>
    <row r="122" spans="1:4" x14ac:dyDescent="0.2">
      <c r="A122" t="str">
        <f t="shared" si="1"/>
        <v/>
      </c>
      <c r="C122">
        <f>IF(A122="",MAX($C$1:C121)+1,"")</f>
        <v>82</v>
      </c>
      <c r="D122" s="27" t="s">
        <v>671</v>
      </c>
    </row>
    <row r="123" spans="1:4" x14ac:dyDescent="0.2">
      <c r="A123">
        <f t="shared" si="1"/>
        <v>1</v>
      </c>
      <c r="C123" t="str">
        <f>IF(A123="",MAX($C$1:C122)+1,"")</f>
        <v/>
      </c>
      <c r="D123" s="27"/>
    </row>
    <row r="124" spans="1:4" ht="30" x14ac:dyDescent="0.2">
      <c r="A124">
        <f t="shared" si="1"/>
        <v>1</v>
      </c>
      <c r="C124" t="str">
        <f>IF(A124="",MAX($C$1:C123)+1,"")</f>
        <v/>
      </c>
      <c r="D124" s="27" t="s">
        <v>672</v>
      </c>
    </row>
    <row r="125" spans="1:4" x14ac:dyDescent="0.2">
      <c r="A125">
        <f t="shared" si="1"/>
        <v>1</v>
      </c>
      <c r="C125" t="str">
        <f>IF(A125="",MAX($C$1:C124)+1,"")</f>
        <v/>
      </c>
      <c r="D125" s="27"/>
    </row>
    <row r="126" spans="1:4" x14ac:dyDescent="0.2">
      <c r="A126">
        <f t="shared" si="1"/>
        <v>1</v>
      </c>
      <c r="C126" t="str">
        <f>IF(A126="",MAX($C$1:C125)+1,"")</f>
        <v/>
      </c>
      <c r="D126" s="51" t="s">
        <v>673</v>
      </c>
    </row>
    <row r="127" spans="1:4" x14ac:dyDescent="0.2">
      <c r="A127" t="str">
        <f t="shared" si="1"/>
        <v/>
      </c>
      <c r="C127">
        <f>IF(A127="",MAX($C$1:C126)+1,"")</f>
        <v>83</v>
      </c>
      <c r="D127" s="51" t="s">
        <v>674</v>
      </c>
    </row>
    <row r="128" spans="1:4" x14ac:dyDescent="0.2">
      <c r="A128">
        <f t="shared" si="1"/>
        <v>1</v>
      </c>
      <c r="C128" t="str">
        <f>IF(A128="",MAX($C$1:C127)+1,"")</f>
        <v/>
      </c>
      <c r="D128" s="51" t="s">
        <v>675</v>
      </c>
    </row>
    <row r="129" spans="1:4" x14ac:dyDescent="0.2">
      <c r="A129" t="str">
        <f t="shared" si="1"/>
        <v/>
      </c>
      <c r="C129">
        <f>IF(A129="",MAX($C$1:C128)+1,"")</f>
        <v>84</v>
      </c>
      <c r="D129" s="51" t="s">
        <v>676</v>
      </c>
    </row>
    <row r="130" spans="1:4" x14ac:dyDescent="0.2">
      <c r="A130">
        <f t="shared" si="1"/>
        <v>1</v>
      </c>
      <c r="C130" t="str">
        <f>IF(A130="",MAX($C$1:C129)+1,"")</f>
        <v/>
      </c>
      <c r="D130" s="51" t="s">
        <v>677</v>
      </c>
    </row>
    <row r="131" spans="1:4" x14ac:dyDescent="0.2">
      <c r="A131" t="str">
        <f t="shared" si="1"/>
        <v/>
      </c>
      <c r="C131">
        <f>IF(A131="",MAX($C$1:C130)+1,"")</f>
        <v>85</v>
      </c>
      <c r="D131" s="51" t="s">
        <v>678</v>
      </c>
    </row>
    <row r="132" spans="1:4" x14ac:dyDescent="0.2">
      <c r="A132">
        <f t="shared" si="1"/>
        <v>1</v>
      </c>
      <c r="C132" t="str">
        <f>IF(A132="",MAX($C$1:C131)+1,"")</f>
        <v/>
      </c>
      <c r="D132" s="27"/>
    </row>
    <row r="133" spans="1:4" x14ac:dyDescent="0.2">
      <c r="A133" t="str">
        <f t="shared" si="1"/>
        <v/>
      </c>
      <c r="C133">
        <f>IF(A133="",MAX($C$1:C132)+1,"")</f>
        <v>86</v>
      </c>
      <c r="D133" s="27" t="s">
        <v>679</v>
      </c>
    </row>
    <row r="134" spans="1:4" x14ac:dyDescent="0.2">
      <c r="A134" t="str">
        <f t="shared" si="1"/>
        <v/>
      </c>
      <c r="C134">
        <f>IF(A134="",MAX($C$1:C133)+1,"")</f>
        <v>87</v>
      </c>
      <c r="D134" s="27" t="s">
        <v>680</v>
      </c>
    </row>
    <row r="135" spans="1:4" ht="30" x14ac:dyDescent="0.2">
      <c r="A135" t="str">
        <f t="shared" ref="A135:A198" si="2">IF(OR(D135="", ISNUMBER(SEARCH("----",D135)),ISNUMBER(SEARCH("~*",D135))),1,"")</f>
        <v/>
      </c>
      <c r="C135">
        <f>IF(A135="",MAX($C$1:C134)+1,"")</f>
        <v>88</v>
      </c>
      <c r="D135" s="27" t="s">
        <v>681</v>
      </c>
    </row>
    <row r="136" spans="1:4" x14ac:dyDescent="0.2">
      <c r="A136" t="str">
        <f t="shared" si="2"/>
        <v/>
      </c>
      <c r="C136">
        <f>IF(A136="",MAX($C$1:C135)+1,"")</f>
        <v>89</v>
      </c>
      <c r="D136" s="27" t="s">
        <v>682</v>
      </c>
    </row>
    <row r="137" spans="1:4" x14ac:dyDescent="0.2">
      <c r="A137" t="str">
        <f t="shared" si="2"/>
        <v/>
      </c>
      <c r="C137">
        <f>IF(A137="",MAX($C$1:C136)+1,"")</f>
        <v>90</v>
      </c>
      <c r="D137" s="27" t="s">
        <v>683</v>
      </c>
    </row>
    <row r="138" spans="1:4" x14ac:dyDescent="0.2">
      <c r="A138" t="str">
        <f t="shared" si="2"/>
        <v/>
      </c>
      <c r="C138">
        <f>IF(A138="",MAX($C$1:C137)+1,"")</f>
        <v>91</v>
      </c>
      <c r="D138" s="27" t="s">
        <v>684</v>
      </c>
    </row>
    <row r="139" spans="1:4" x14ac:dyDescent="0.2">
      <c r="A139" t="str">
        <f t="shared" si="2"/>
        <v/>
      </c>
      <c r="C139">
        <f>IF(A139="",MAX($C$1:C138)+1,"")</f>
        <v>92</v>
      </c>
      <c r="D139" s="27" t="s">
        <v>685</v>
      </c>
    </row>
    <row r="140" spans="1:4" x14ac:dyDescent="0.2">
      <c r="A140" t="str">
        <f t="shared" si="2"/>
        <v/>
      </c>
      <c r="C140">
        <f>IF(A140="",MAX($C$1:C139)+1,"")</f>
        <v>93</v>
      </c>
      <c r="D140" s="27" t="s">
        <v>686</v>
      </c>
    </row>
    <row r="141" spans="1:4" x14ac:dyDescent="0.2">
      <c r="A141" t="str">
        <f t="shared" si="2"/>
        <v/>
      </c>
      <c r="C141">
        <f>IF(A141="",MAX($C$1:C140)+1,"")</f>
        <v>94</v>
      </c>
      <c r="D141" s="27" t="s">
        <v>687</v>
      </c>
    </row>
    <row r="142" spans="1:4" x14ac:dyDescent="0.2">
      <c r="A142" t="str">
        <f t="shared" si="2"/>
        <v/>
      </c>
      <c r="C142">
        <f>IF(A142="",MAX($C$1:C141)+1,"")</f>
        <v>95</v>
      </c>
      <c r="D142" s="27" t="s">
        <v>688</v>
      </c>
    </row>
    <row r="143" spans="1:4" x14ac:dyDescent="0.2">
      <c r="A143">
        <f t="shared" si="2"/>
        <v>1</v>
      </c>
      <c r="C143" t="str">
        <f>IF(A143="",MAX($C$1:C142)+1,"")</f>
        <v/>
      </c>
      <c r="D143" s="27"/>
    </row>
    <row r="144" spans="1:4" x14ac:dyDescent="0.2">
      <c r="A144">
        <f t="shared" si="2"/>
        <v>1</v>
      </c>
      <c r="C144" t="str">
        <f>IF(A144="",MAX($C$1:C143)+1,"")</f>
        <v/>
      </c>
      <c r="D144" s="27" t="s">
        <v>654</v>
      </c>
    </row>
    <row r="145" spans="1:4" x14ac:dyDescent="0.2">
      <c r="A145">
        <f t="shared" si="2"/>
        <v>1</v>
      </c>
      <c r="C145" t="str">
        <f>IF(A145="",MAX($C$1:C144)+1,"")</f>
        <v/>
      </c>
      <c r="D145" s="51" t="s">
        <v>689</v>
      </c>
    </row>
    <row r="146" spans="1:4" x14ac:dyDescent="0.2">
      <c r="A146" t="str">
        <f t="shared" si="2"/>
        <v/>
      </c>
      <c r="C146">
        <f>IF(A146="",MAX($C$1:C145)+1,"")</f>
        <v>96</v>
      </c>
      <c r="D146" s="51" t="s">
        <v>690</v>
      </c>
    </row>
    <row r="147" spans="1:4" x14ac:dyDescent="0.2">
      <c r="A147" t="str">
        <f t="shared" si="2"/>
        <v/>
      </c>
      <c r="C147">
        <f>IF(A147="",MAX($C$1:C146)+1,"")</f>
        <v>97</v>
      </c>
      <c r="D147" s="51" t="s">
        <v>691</v>
      </c>
    </row>
    <row r="148" spans="1:4" x14ac:dyDescent="0.2">
      <c r="A148" t="str">
        <f t="shared" si="2"/>
        <v/>
      </c>
      <c r="C148">
        <f>IF(A148="",MAX($C$1:C147)+1,"")</f>
        <v>98</v>
      </c>
      <c r="D148" s="51" t="s">
        <v>692</v>
      </c>
    </row>
    <row r="149" spans="1:4" x14ac:dyDescent="0.2">
      <c r="A149" t="str">
        <f t="shared" si="2"/>
        <v/>
      </c>
      <c r="C149">
        <f>IF(A149="",MAX($C$1:C148)+1,"")</f>
        <v>99</v>
      </c>
      <c r="D149" s="51" t="s">
        <v>693</v>
      </c>
    </row>
    <row r="150" spans="1:4" x14ac:dyDescent="0.2">
      <c r="A150">
        <f t="shared" si="2"/>
        <v>1</v>
      </c>
      <c r="C150" t="str">
        <f>IF(A150="",MAX($C$1:C149)+1,"")</f>
        <v/>
      </c>
      <c r="D150" s="51" t="s">
        <v>1149</v>
      </c>
    </row>
    <row r="151" spans="1:4" x14ac:dyDescent="0.2">
      <c r="A151" t="str">
        <f t="shared" si="2"/>
        <v/>
      </c>
      <c r="C151">
        <f>IF(A151="",MAX($C$1:C150)+1,"")</f>
        <v>100</v>
      </c>
      <c r="D151" s="51" t="s">
        <v>695</v>
      </c>
    </row>
    <row r="152" spans="1:4" x14ac:dyDescent="0.2">
      <c r="A152" t="str">
        <f t="shared" si="2"/>
        <v/>
      </c>
      <c r="C152">
        <f>IF(A152="",MAX($C$1:C151)+1,"")</f>
        <v>101</v>
      </c>
      <c r="D152" s="51" t="s">
        <v>696</v>
      </c>
    </row>
    <row r="153" spans="1:4" x14ac:dyDescent="0.2">
      <c r="A153">
        <f t="shared" si="2"/>
        <v>1</v>
      </c>
      <c r="C153" t="str">
        <f>IF(A153="",MAX($C$1:C152)+1,"")</f>
        <v/>
      </c>
      <c r="D153" s="27"/>
    </row>
    <row r="154" spans="1:4" x14ac:dyDescent="0.2">
      <c r="A154" t="str">
        <f t="shared" si="2"/>
        <v/>
      </c>
      <c r="C154">
        <f>IF(A154="",MAX($C$1:C153)+1,"")</f>
        <v>102</v>
      </c>
      <c r="D154" s="27" t="s">
        <v>697</v>
      </c>
    </row>
    <row r="155" spans="1:4" x14ac:dyDescent="0.2">
      <c r="A155" t="str">
        <f t="shared" si="2"/>
        <v/>
      </c>
      <c r="C155">
        <f>IF(A155="",MAX($C$1:C154)+1,"")</f>
        <v>103</v>
      </c>
      <c r="D155" s="27" t="s">
        <v>698</v>
      </c>
    </row>
    <row r="156" spans="1:4" ht="30" x14ac:dyDescent="0.2">
      <c r="A156" t="str">
        <f t="shared" si="2"/>
        <v/>
      </c>
      <c r="C156">
        <f>IF(A156="",MAX($C$1:C155)+1,"")</f>
        <v>104</v>
      </c>
      <c r="D156" s="27" t="s">
        <v>699</v>
      </c>
    </row>
    <row r="157" spans="1:4" x14ac:dyDescent="0.2">
      <c r="A157">
        <f t="shared" si="2"/>
        <v>1</v>
      </c>
      <c r="C157" t="str">
        <f>IF(A157="",MAX($C$1:C156)+1,"")</f>
        <v/>
      </c>
      <c r="D157" s="27" t="s">
        <v>700</v>
      </c>
    </row>
    <row r="158" spans="1:4" x14ac:dyDescent="0.2">
      <c r="A158">
        <f t="shared" si="2"/>
        <v>1</v>
      </c>
      <c r="C158" t="str">
        <f>IF(A158="",MAX($C$1:C157)+1,"")</f>
        <v/>
      </c>
      <c r="D158" s="27"/>
    </row>
    <row r="159" spans="1:4" x14ac:dyDescent="0.2">
      <c r="A159">
        <f t="shared" si="2"/>
        <v>1</v>
      </c>
      <c r="C159" t="str">
        <f>IF(A159="",MAX($C$1:C158)+1,"")</f>
        <v/>
      </c>
      <c r="D159" s="27" t="s">
        <v>654</v>
      </c>
    </row>
    <row r="160" spans="1:4" x14ac:dyDescent="0.2">
      <c r="A160">
        <f t="shared" si="2"/>
        <v>1</v>
      </c>
      <c r="C160" t="str">
        <f>IF(A160="",MAX($C$1:C159)+1,"")</f>
        <v/>
      </c>
      <c r="D160" s="51" t="s">
        <v>701</v>
      </c>
    </row>
    <row r="161" spans="1:4" x14ac:dyDescent="0.2">
      <c r="A161" t="str">
        <f t="shared" si="2"/>
        <v/>
      </c>
      <c r="C161">
        <f>IF(A161="",MAX($C$1:C160)+1,"")</f>
        <v>105</v>
      </c>
      <c r="D161" s="51" t="s">
        <v>702</v>
      </c>
    </row>
    <row r="162" spans="1:4" x14ac:dyDescent="0.2">
      <c r="A162" t="str">
        <f t="shared" si="2"/>
        <v/>
      </c>
      <c r="C162">
        <f>IF(A162="",MAX($C$1:C161)+1,"")</f>
        <v>106</v>
      </c>
      <c r="D162" s="51" t="s">
        <v>703</v>
      </c>
    </row>
    <row r="163" spans="1:4" x14ac:dyDescent="0.2">
      <c r="A163" t="str">
        <f t="shared" si="2"/>
        <v/>
      </c>
      <c r="C163">
        <f>IF(A163="",MAX($C$1:C162)+1,"")</f>
        <v>107</v>
      </c>
      <c r="D163" s="51" t="s">
        <v>704</v>
      </c>
    </row>
    <row r="164" spans="1:4" x14ac:dyDescent="0.2">
      <c r="A164" t="str">
        <f t="shared" si="2"/>
        <v/>
      </c>
      <c r="C164">
        <f>IF(A164="",MAX($C$1:C163)+1,"")</f>
        <v>108</v>
      </c>
      <c r="D164" s="51" t="s">
        <v>705</v>
      </c>
    </row>
    <row r="165" spans="1:4" x14ac:dyDescent="0.2">
      <c r="A165" t="str">
        <f t="shared" si="2"/>
        <v/>
      </c>
      <c r="C165">
        <f>IF(A165="",MAX($C$1:C164)+1,"")</f>
        <v>109</v>
      </c>
      <c r="D165" s="51" t="s">
        <v>706</v>
      </c>
    </row>
    <row r="166" spans="1:4" x14ac:dyDescent="0.2">
      <c r="A166" t="str">
        <f t="shared" si="2"/>
        <v/>
      </c>
      <c r="C166">
        <f>IF(A166="",MAX($C$1:C165)+1,"")</f>
        <v>110</v>
      </c>
      <c r="D166" s="51" t="s">
        <v>707</v>
      </c>
    </row>
    <row r="167" spans="1:4" x14ac:dyDescent="0.2">
      <c r="A167" t="str">
        <f t="shared" si="2"/>
        <v/>
      </c>
      <c r="C167">
        <f>IF(A167="",MAX($C$1:C166)+1,"")</f>
        <v>111</v>
      </c>
      <c r="D167" s="51" t="s">
        <v>708</v>
      </c>
    </row>
    <row r="168" spans="1:4" x14ac:dyDescent="0.2">
      <c r="A168" t="str">
        <f t="shared" si="2"/>
        <v/>
      </c>
      <c r="C168">
        <f>IF(A168="",MAX($C$1:C167)+1,"")</f>
        <v>112</v>
      </c>
      <c r="D168" s="51" t="s">
        <v>709</v>
      </c>
    </row>
    <row r="169" spans="1:4" x14ac:dyDescent="0.2">
      <c r="A169" t="str">
        <f t="shared" si="2"/>
        <v/>
      </c>
      <c r="C169">
        <f>IF(A169="",MAX($C$1:C168)+1,"")</f>
        <v>113</v>
      </c>
      <c r="D169" s="51" t="s">
        <v>710</v>
      </c>
    </row>
    <row r="170" spans="1:4" x14ac:dyDescent="0.2">
      <c r="A170" t="str">
        <f t="shared" si="2"/>
        <v/>
      </c>
      <c r="C170">
        <f>IF(A170="",MAX($C$1:C169)+1,"")</f>
        <v>114</v>
      </c>
      <c r="D170" s="51" t="s">
        <v>711</v>
      </c>
    </row>
    <row r="171" spans="1:4" x14ac:dyDescent="0.2">
      <c r="A171" t="str">
        <f t="shared" si="2"/>
        <v/>
      </c>
      <c r="C171">
        <f>IF(A171="",MAX($C$1:C170)+1,"")</f>
        <v>115</v>
      </c>
      <c r="D171" s="51" t="s">
        <v>712</v>
      </c>
    </row>
    <row r="172" spans="1:4" x14ac:dyDescent="0.2">
      <c r="A172">
        <f t="shared" si="2"/>
        <v>1</v>
      </c>
      <c r="C172" t="str">
        <f>IF(A172="",MAX($C$1:C171)+1,"")</f>
        <v/>
      </c>
      <c r="D172" s="51" t="s">
        <v>713</v>
      </c>
    </row>
    <row r="173" spans="1:4" x14ac:dyDescent="0.2">
      <c r="A173" t="str">
        <f t="shared" si="2"/>
        <v/>
      </c>
      <c r="C173">
        <f>IF(A173="",MAX($C$1:C172)+1,"")</f>
        <v>116</v>
      </c>
      <c r="D173" s="51" t="s">
        <v>714</v>
      </c>
    </row>
    <row r="174" spans="1:4" x14ac:dyDescent="0.2">
      <c r="A174" t="str">
        <f t="shared" si="2"/>
        <v/>
      </c>
      <c r="C174">
        <f>IF(A174="",MAX($C$1:C173)+1,"")</f>
        <v>117</v>
      </c>
      <c r="D174" s="51" t="s">
        <v>715</v>
      </c>
    </row>
    <row r="175" spans="1:4" x14ac:dyDescent="0.2">
      <c r="A175" t="str">
        <f t="shared" si="2"/>
        <v/>
      </c>
      <c r="C175">
        <f>IF(A175="",MAX($C$1:C174)+1,"")</f>
        <v>118</v>
      </c>
      <c r="D175" s="51" t="s">
        <v>716</v>
      </c>
    </row>
    <row r="176" spans="1:4" x14ac:dyDescent="0.2">
      <c r="A176" t="str">
        <f t="shared" si="2"/>
        <v/>
      </c>
      <c r="C176">
        <f>IF(A176="",MAX($C$1:C175)+1,"")</f>
        <v>119</v>
      </c>
      <c r="D176" s="51" t="s">
        <v>717</v>
      </c>
    </row>
    <row r="177" spans="1:4" x14ac:dyDescent="0.2">
      <c r="A177" t="str">
        <f t="shared" si="2"/>
        <v/>
      </c>
      <c r="C177">
        <f>IF(A177="",MAX($C$1:C176)+1,"")</f>
        <v>120</v>
      </c>
      <c r="D177" s="51" t="s">
        <v>718</v>
      </c>
    </row>
    <row r="178" spans="1:4" x14ac:dyDescent="0.2">
      <c r="A178">
        <f t="shared" si="2"/>
        <v>1</v>
      </c>
      <c r="C178" t="str">
        <f>IF(A178="",MAX($C$1:C177)+1,"")</f>
        <v/>
      </c>
      <c r="D178" s="27"/>
    </row>
    <row r="179" spans="1:4" x14ac:dyDescent="0.2">
      <c r="A179" t="str">
        <f t="shared" si="2"/>
        <v/>
      </c>
      <c r="C179">
        <f>IF(A179="",MAX($C$1:C178)+1,"")</f>
        <v>121</v>
      </c>
      <c r="D179" s="27" t="s">
        <v>719</v>
      </c>
    </row>
    <row r="180" spans="1:4" x14ac:dyDescent="0.2">
      <c r="A180" t="str">
        <f t="shared" si="2"/>
        <v/>
      </c>
      <c r="C180">
        <f>IF(A180="",MAX($C$1:C179)+1,"")</f>
        <v>122</v>
      </c>
      <c r="D180" s="27" t="s">
        <v>720</v>
      </c>
    </row>
    <row r="181" spans="1:4" x14ac:dyDescent="0.2">
      <c r="A181" t="str">
        <f t="shared" si="2"/>
        <v/>
      </c>
      <c r="C181">
        <f>IF(A181="",MAX($C$1:C180)+1,"")</f>
        <v>123</v>
      </c>
      <c r="D181" s="27" t="s">
        <v>721</v>
      </c>
    </row>
    <row r="182" spans="1:4" x14ac:dyDescent="0.2">
      <c r="A182" t="str">
        <f t="shared" si="2"/>
        <v/>
      </c>
      <c r="C182">
        <f>IF(A182="",MAX($C$1:C181)+1,"")</f>
        <v>124</v>
      </c>
      <c r="D182" s="27" t="s">
        <v>722</v>
      </c>
    </row>
    <row r="183" spans="1:4" x14ac:dyDescent="0.2">
      <c r="A183" t="str">
        <f t="shared" si="2"/>
        <v/>
      </c>
      <c r="C183">
        <f>IF(A183="",MAX($C$1:C182)+1,"")</f>
        <v>125</v>
      </c>
      <c r="D183" s="27" t="s">
        <v>723</v>
      </c>
    </row>
    <row r="184" spans="1:4" x14ac:dyDescent="0.2">
      <c r="A184" t="str">
        <f t="shared" si="2"/>
        <v/>
      </c>
      <c r="C184">
        <f>IF(A184="",MAX($C$1:C183)+1,"")</f>
        <v>126</v>
      </c>
      <c r="D184" s="27" t="s">
        <v>724</v>
      </c>
    </row>
    <row r="185" spans="1:4" x14ac:dyDescent="0.2">
      <c r="A185" t="str">
        <f t="shared" si="2"/>
        <v/>
      </c>
      <c r="C185">
        <f>IF(A185="",MAX($C$1:C184)+1,"")</f>
        <v>127</v>
      </c>
      <c r="D185" s="27" t="s">
        <v>725</v>
      </c>
    </row>
    <row r="186" spans="1:4" x14ac:dyDescent="0.2">
      <c r="A186" t="str">
        <f t="shared" si="2"/>
        <v/>
      </c>
      <c r="C186">
        <f>IF(A186="",MAX($C$1:C185)+1,"")</f>
        <v>128</v>
      </c>
      <c r="D186" s="27" t="s">
        <v>726</v>
      </c>
    </row>
    <row r="187" spans="1:4" x14ac:dyDescent="0.2">
      <c r="A187" t="str">
        <f t="shared" si="2"/>
        <v/>
      </c>
      <c r="C187">
        <f>IF(A187="",MAX($C$1:C186)+1,"")</f>
        <v>129</v>
      </c>
      <c r="D187" s="27" t="s">
        <v>727</v>
      </c>
    </row>
    <row r="188" spans="1:4" x14ac:dyDescent="0.2">
      <c r="A188" t="str">
        <f t="shared" si="2"/>
        <v/>
      </c>
      <c r="C188">
        <f>IF(A188="",MAX($C$1:C187)+1,"")</f>
        <v>130</v>
      </c>
      <c r="D188" s="27" t="s">
        <v>728</v>
      </c>
    </row>
    <row r="189" spans="1:4" x14ac:dyDescent="0.2">
      <c r="A189" t="str">
        <f t="shared" si="2"/>
        <v/>
      </c>
      <c r="C189">
        <f>IF(A189="",MAX($C$1:C188)+1,"")</f>
        <v>131</v>
      </c>
      <c r="D189" s="27" t="s">
        <v>729</v>
      </c>
    </row>
    <row r="190" spans="1:4" ht="30" x14ac:dyDescent="0.2">
      <c r="A190" t="str">
        <f t="shared" si="2"/>
        <v/>
      </c>
      <c r="C190">
        <f>IF(A190="",MAX($C$1:C189)+1,"")</f>
        <v>132</v>
      </c>
      <c r="D190" s="27" t="s">
        <v>730</v>
      </c>
    </row>
    <row r="191" spans="1:4" x14ac:dyDescent="0.2">
      <c r="A191">
        <f t="shared" si="2"/>
        <v>1</v>
      </c>
      <c r="C191" t="str">
        <f>IF(A191="",MAX($C$1:C190)+1,"")</f>
        <v/>
      </c>
      <c r="D191" s="27"/>
    </row>
    <row r="192" spans="1:4" x14ac:dyDescent="0.2">
      <c r="A192" t="str">
        <f t="shared" si="2"/>
        <v/>
      </c>
      <c r="C192">
        <f>IF(A192="",MAX($C$1:C191)+1,"")</f>
        <v>133</v>
      </c>
      <c r="D192" s="27" t="s">
        <v>731</v>
      </c>
    </row>
    <row r="193" spans="1:4" x14ac:dyDescent="0.2">
      <c r="A193" t="str">
        <f t="shared" si="2"/>
        <v/>
      </c>
      <c r="C193">
        <f>IF(A193="",MAX($C$1:C192)+1,"")</f>
        <v>134</v>
      </c>
      <c r="D193" s="27" t="s">
        <v>732</v>
      </c>
    </row>
    <row r="194" spans="1:4" x14ac:dyDescent="0.2">
      <c r="A194">
        <f t="shared" si="2"/>
        <v>1</v>
      </c>
      <c r="C194" t="str">
        <f>IF(A194="",MAX($C$1:C193)+1,"")</f>
        <v/>
      </c>
      <c r="D194" s="27"/>
    </row>
    <row r="195" spans="1:4" x14ac:dyDescent="0.2">
      <c r="A195">
        <f t="shared" si="2"/>
        <v>1</v>
      </c>
      <c r="C195" t="str">
        <f>IF(A195="",MAX($C$1:C194)+1,"")</f>
        <v/>
      </c>
      <c r="D195" s="27" t="s">
        <v>733</v>
      </c>
    </row>
    <row r="196" spans="1:4" x14ac:dyDescent="0.2">
      <c r="A196">
        <f t="shared" si="2"/>
        <v>1</v>
      </c>
      <c r="C196" t="str">
        <f>IF(A196="",MAX($C$1:C195)+1,"")</f>
        <v/>
      </c>
      <c r="D196" s="27"/>
    </row>
    <row r="197" spans="1:4" x14ac:dyDescent="0.2">
      <c r="A197" t="str">
        <f t="shared" si="2"/>
        <v/>
      </c>
      <c r="C197">
        <f>IF(A197="",MAX($C$1:C196)+1,"")</f>
        <v>135</v>
      </c>
      <c r="D197" s="27" t="s">
        <v>734</v>
      </c>
    </row>
    <row r="198" spans="1:4" x14ac:dyDescent="0.2">
      <c r="A198" t="str">
        <f t="shared" si="2"/>
        <v/>
      </c>
      <c r="C198">
        <f>IF(A198="",MAX($C$1:C197)+1,"")</f>
        <v>136</v>
      </c>
      <c r="D198" s="27" t="s">
        <v>735</v>
      </c>
    </row>
    <row r="199" spans="1:4" x14ac:dyDescent="0.2">
      <c r="A199" t="str">
        <f t="shared" ref="A199:A262" si="3">IF(OR(D199="", ISNUMBER(SEARCH("----",D199)),ISNUMBER(SEARCH("~*",D199))),1,"")</f>
        <v/>
      </c>
      <c r="C199">
        <f>IF(A199="",MAX($C$1:C198)+1,"")</f>
        <v>137</v>
      </c>
      <c r="D199" s="27" t="s">
        <v>736</v>
      </c>
    </row>
    <row r="200" spans="1:4" x14ac:dyDescent="0.2">
      <c r="A200" t="str">
        <f t="shared" si="3"/>
        <v/>
      </c>
      <c r="C200">
        <f>IF(A200="",MAX($C$1:C199)+1,"")</f>
        <v>138</v>
      </c>
      <c r="D200" s="27" t="s">
        <v>737</v>
      </c>
    </row>
    <row r="201" spans="1:4" x14ac:dyDescent="0.2">
      <c r="A201" t="str">
        <f t="shared" si="3"/>
        <v/>
      </c>
      <c r="C201">
        <f>IF(A201="",MAX($C$1:C200)+1,"")</f>
        <v>139</v>
      </c>
      <c r="D201" s="27" t="s">
        <v>738</v>
      </c>
    </row>
    <row r="202" spans="1:4" x14ac:dyDescent="0.2">
      <c r="A202">
        <f t="shared" si="3"/>
        <v>1</v>
      </c>
      <c r="C202" t="str">
        <f>IF(A202="",MAX($C$1:C201)+1,"")</f>
        <v/>
      </c>
      <c r="D202" s="27"/>
    </row>
    <row r="203" spans="1:4" x14ac:dyDescent="0.2">
      <c r="A203" t="str">
        <f t="shared" si="3"/>
        <v/>
      </c>
      <c r="C203">
        <f>IF(A203="",MAX($C$1:C202)+1,"")</f>
        <v>140</v>
      </c>
      <c r="D203" s="27" t="s">
        <v>739</v>
      </c>
    </row>
    <row r="204" spans="1:4" x14ac:dyDescent="0.2">
      <c r="A204" t="str">
        <f t="shared" si="3"/>
        <v/>
      </c>
      <c r="C204">
        <f>IF(A204="",MAX($C$1:C203)+1,"")</f>
        <v>141</v>
      </c>
      <c r="D204" s="27" t="s">
        <v>740</v>
      </c>
    </row>
    <row r="205" spans="1:4" x14ac:dyDescent="0.2">
      <c r="A205" t="str">
        <f t="shared" si="3"/>
        <v/>
      </c>
      <c r="C205">
        <f>IF(A205="",MAX($C$1:C204)+1,"")</f>
        <v>142</v>
      </c>
      <c r="D205" s="27" t="s">
        <v>741</v>
      </c>
    </row>
    <row r="206" spans="1:4" x14ac:dyDescent="0.2">
      <c r="A206" t="str">
        <f t="shared" si="3"/>
        <v/>
      </c>
      <c r="C206">
        <f>IF(A206="",MAX($C$1:C205)+1,"")</f>
        <v>143</v>
      </c>
      <c r="D206" s="27" t="s">
        <v>742</v>
      </c>
    </row>
    <row r="207" spans="1:4" x14ac:dyDescent="0.2">
      <c r="A207" t="str">
        <f t="shared" si="3"/>
        <v/>
      </c>
      <c r="C207">
        <f>IF(A207="",MAX($C$1:C206)+1,"")</f>
        <v>144</v>
      </c>
      <c r="D207" s="27" t="s">
        <v>743</v>
      </c>
    </row>
    <row r="208" spans="1:4" x14ac:dyDescent="0.2">
      <c r="A208" t="str">
        <f t="shared" si="3"/>
        <v/>
      </c>
      <c r="C208">
        <f>IF(A208="",MAX($C$1:C207)+1,"")</f>
        <v>145</v>
      </c>
      <c r="D208" s="27" t="s">
        <v>744</v>
      </c>
    </row>
    <row r="209" spans="1:4" x14ac:dyDescent="0.2">
      <c r="A209">
        <f t="shared" si="3"/>
        <v>1</v>
      </c>
      <c r="C209" t="str">
        <f>IF(A209="",MAX($C$1:C208)+1,"")</f>
        <v/>
      </c>
      <c r="D209" s="27"/>
    </row>
    <row r="210" spans="1:4" x14ac:dyDescent="0.2">
      <c r="A210" t="str">
        <f t="shared" si="3"/>
        <v/>
      </c>
      <c r="C210">
        <f>IF(A210="",MAX($C$1:C209)+1,"")</f>
        <v>146</v>
      </c>
      <c r="D210" s="27" t="s">
        <v>745</v>
      </c>
    </row>
    <row r="211" spans="1:4" x14ac:dyDescent="0.2">
      <c r="A211" t="str">
        <f t="shared" si="3"/>
        <v/>
      </c>
      <c r="C211">
        <f>IF(A211="",MAX($C$1:C210)+1,"")</f>
        <v>147</v>
      </c>
      <c r="D211" s="27" t="s">
        <v>746</v>
      </c>
    </row>
    <row r="212" spans="1:4" x14ac:dyDescent="0.2">
      <c r="A212" t="str">
        <f t="shared" si="3"/>
        <v/>
      </c>
      <c r="C212">
        <f>IF(A212="",MAX($C$1:C211)+1,"")</f>
        <v>148</v>
      </c>
      <c r="D212" s="27" t="s">
        <v>747</v>
      </c>
    </row>
    <row r="213" spans="1:4" x14ac:dyDescent="0.2">
      <c r="A213">
        <f t="shared" si="3"/>
        <v>1</v>
      </c>
      <c r="C213" t="str">
        <f>IF(A213="",MAX($C$1:C212)+1,"")</f>
        <v/>
      </c>
      <c r="D213" s="27"/>
    </row>
    <row r="214" spans="1:4" x14ac:dyDescent="0.2">
      <c r="A214">
        <f t="shared" si="3"/>
        <v>1</v>
      </c>
      <c r="C214" t="str">
        <f>IF(A214="",MAX($C$1:C213)+1,"")</f>
        <v/>
      </c>
      <c r="D214" s="27" t="s">
        <v>622</v>
      </c>
    </row>
    <row r="215" spans="1:4" x14ac:dyDescent="0.2">
      <c r="A215">
        <f t="shared" si="3"/>
        <v>1</v>
      </c>
      <c r="C215" t="str">
        <f>IF(A215="",MAX($C$1:C214)+1,"")</f>
        <v/>
      </c>
      <c r="D215" s="27"/>
    </row>
    <row r="216" spans="1:4" x14ac:dyDescent="0.2">
      <c r="A216" t="str">
        <f t="shared" si="3"/>
        <v/>
      </c>
      <c r="C216">
        <f>IF(A216="",MAX($C$1:C215)+1,"")</f>
        <v>149</v>
      </c>
      <c r="D216" s="51" t="s">
        <v>748</v>
      </c>
    </row>
    <row r="217" spans="1:4" x14ac:dyDescent="0.2">
      <c r="A217">
        <f t="shared" si="3"/>
        <v>1</v>
      </c>
      <c r="C217" t="str">
        <f>IF(A217="",MAX($C$1:C216)+1,"")</f>
        <v/>
      </c>
      <c r="D217" s="51" t="s">
        <v>749</v>
      </c>
    </row>
    <row r="218" spans="1:4" x14ac:dyDescent="0.2">
      <c r="A218" t="str">
        <f t="shared" si="3"/>
        <v/>
      </c>
      <c r="C218">
        <f>IF(A218="",MAX($C$1:C217)+1,"")</f>
        <v>150</v>
      </c>
      <c r="D218" s="51" t="s">
        <v>750</v>
      </c>
    </row>
    <row r="219" spans="1:4" x14ac:dyDescent="0.2">
      <c r="A219" t="str">
        <f t="shared" si="3"/>
        <v/>
      </c>
      <c r="C219">
        <f>IF(A219="",MAX($C$1:C218)+1,"")</f>
        <v>151</v>
      </c>
      <c r="D219" s="51" t="s">
        <v>751</v>
      </c>
    </row>
    <row r="220" spans="1:4" x14ac:dyDescent="0.2">
      <c r="A220" t="str">
        <f t="shared" si="3"/>
        <v/>
      </c>
      <c r="C220">
        <f>IF(A220="",MAX($C$1:C219)+1,"")</f>
        <v>152</v>
      </c>
      <c r="D220" s="51" t="s">
        <v>752</v>
      </c>
    </row>
    <row r="221" spans="1:4" x14ac:dyDescent="0.2">
      <c r="A221">
        <f t="shared" si="3"/>
        <v>1</v>
      </c>
      <c r="C221" t="str">
        <f>IF(A221="",MAX($C$1:C220)+1,"")</f>
        <v/>
      </c>
      <c r="D221" s="51" t="s">
        <v>753</v>
      </c>
    </row>
    <row r="222" spans="1:4" x14ac:dyDescent="0.2">
      <c r="A222">
        <f t="shared" si="3"/>
        <v>1</v>
      </c>
      <c r="C222" t="str">
        <f>IF(A222="",MAX($C$1:C221)+1,"")</f>
        <v/>
      </c>
      <c r="D222" s="27"/>
    </row>
    <row r="223" spans="1:4" x14ac:dyDescent="0.2">
      <c r="A223">
        <f t="shared" si="3"/>
        <v>1</v>
      </c>
      <c r="C223" t="str">
        <f>IF(A223="",MAX($C$1:C222)+1,"")</f>
        <v/>
      </c>
      <c r="D223" s="27" t="s">
        <v>1150</v>
      </c>
    </row>
    <row r="224" spans="1:4" x14ac:dyDescent="0.2">
      <c r="A224" t="str">
        <f t="shared" si="3"/>
        <v/>
      </c>
      <c r="C224">
        <f>IF(A224="",MAX($C$1:C223)+1,"")</f>
        <v>153</v>
      </c>
      <c r="D224" s="27" t="s">
        <v>755</v>
      </c>
    </row>
    <row r="225" spans="1:4" x14ac:dyDescent="0.2">
      <c r="A225">
        <f t="shared" si="3"/>
        <v>1</v>
      </c>
      <c r="C225" t="str">
        <f>IF(A225="",MAX($C$1:C224)+1,"")</f>
        <v/>
      </c>
      <c r="D225" s="27"/>
    </row>
    <row r="226" spans="1:4" x14ac:dyDescent="0.2">
      <c r="A226">
        <f t="shared" si="3"/>
        <v>1</v>
      </c>
      <c r="C226" t="str">
        <f>IF(A226="",MAX($C$1:C225)+1,"")</f>
        <v/>
      </c>
      <c r="D226" s="51" t="s">
        <v>756</v>
      </c>
    </row>
    <row r="227" spans="1:4" x14ac:dyDescent="0.2">
      <c r="A227" t="str">
        <f t="shared" si="3"/>
        <v/>
      </c>
      <c r="C227">
        <f>IF(A227="",MAX($C$1:C226)+1,"")</f>
        <v>154</v>
      </c>
      <c r="D227" s="51" t="s">
        <v>757</v>
      </c>
    </row>
    <row r="228" spans="1:4" x14ac:dyDescent="0.2">
      <c r="A228" t="str">
        <f t="shared" si="3"/>
        <v/>
      </c>
      <c r="C228">
        <f>IF(A228="",MAX($C$1:C227)+1,"")</f>
        <v>155</v>
      </c>
      <c r="D228" s="51" t="s">
        <v>758</v>
      </c>
    </row>
    <row r="229" spans="1:4" x14ac:dyDescent="0.2">
      <c r="A229">
        <f t="shared" si="3"/>
        <v>1</v>
      </c>
      <c r="C229" t="str">
        <f>IF(A229="",MAX($C$1:C228)+1,"")</f>
        <v/>
      </c>
      <c r="D229" s="51" t="s">
        <v>759</v>
      </c>
    </row>
    <row r="230" spans="1:4" x14ac:dyDescent="0.2">
      <c r="A230">
        <f t="shared" si="3"/>
        <v>1</v>
      </c>
      <c r="C230" t="str">
        <f>IF(A230="",MAX($C$1:C229)+1,"")</f>
        <v/>
      </c>
      <c r="D230" s="27"/>
    </row>
    <row r="231" spans="1:4" x14ac:dyDescent="0.2">
      <c r="A231">
        <f t="shared" si="3"/>
        <v>1</v>
      </c>
      <c r="C231" t="str">
        <f>IF(A231="",MAX($C$1:C230)+1,"")</f>
        <v/>
      </c>
      <c r="D231" s="27" t="s">
        <v>760</v>
      </c>
    </row>
    <row r="232" spans="1:4" x14ac:dyDescent="0.2">
      <c r="A232">
        <f t="shared" si="3"/>
        <v>1</v>
      </c>
      <c r="C232" t="str">
        <f>IF(A232="",MAX($C$1:C231)+1,"")</f>
        <v/>
      </c>
      <c r="D232" s="27"/>
    </row>
    <row r="233" spans="1:4" x14ac:dyDescent="0.2">
      <c r="A233">
        <f t="shared" si="3"/>
        <v>1</v>
      </c>
      <c r="C233" t="str">
        <f>IF(A233="",MAX($C$1:C232)+1,"")</f>
        <v/>
      </c>
      <c r="D233" s="51" t="s">
        <v>761</v>
      </c>
    </row>
    <row r="234" spans="1:4" x14ac:dyDescent="0.2">
      <c r="A234" t="str">
        <f t="shared" si="3"/>
        <v/>
      </c>
      <c r="C234">
        <f>IF(A234="",MAX($C$1:C233)+1,"")</f>
        <v>156</v>
      </c>
      <c r="D234" s="51" t="s">
        <v>762</v>
      </c>
    </row>
    <row r="235" spans="1:4" x14ac:dyDescent="0.2">
      <c r="A235" t="str">
        <f t="shared" si="3"/>
        <v/>
      </c>
      <c r="C235">
        <f>IF(A235="",MAX($C$1:C234)+1,"")</f>
        <v>157</v>
      </c>
      <c r="D235" s="51" t="s">
        <v>763</v>
      </c>
    </row>
    <row r="236" spans="1:4" x14ac:dyDescent="0.2">
      <c r="A236">
        <f t="shared" si="3"/>
        <v>1</v>
      </c>
      <c r="C236" t="str">
        <f>IF(A236="",MAX($C$1:C235)+1,"")</f>
        <v/>
      </c>
      <c r="D236" s="51" t="s">
        <v>764</v>
      </c>
    </row>
    <row r="237" spans="1:4" x14ac:dyDescent="0.2">
      <c r="A237">
        <f t="shared" si="3"/>
        <v>1</v>
      </c>
      <c r="C237" t="str">
        <f>IF(A237="",MAX($C$1:C236)+1,"")</f>
        <v/>
      </c>
      <c r="D237" s="27"/>
    </row>
    <row r="238" spans="1:4" x14ac:dyDescent="0.2">
      <c r="A238">
        <f t="shared" si="3"/>
        <v>1</v>
      </c>
      <c r="C238" t="str">
        <f>IF(A238="",MAX($C$1:C237)+1,"")</f>
        <v/>
      </c>
      <c r="D238" s="27" t="s">
        <v>765</v>
      </c>
    </row>
    <row r="239" spans="1:4" x14ac:dyDescent="0.2">
      <c r="A239">
        <f t="shared" si="3"/>
        <v>1</v>
      </c>
      <c r="C239" t="str">
        <f>IF(A239="",MAX($C$1:C238)+1,"")</f>
        <v/>
      </c>
      <c r="D239" s="27" t="s">
        <v>766</v>
      </c>
    </row>
    <row r="240" spans="1:4" x14ac:dyDescent="0.2">
      <c r="A240">
        <f t="shared" si="3"/>
        <v>1</v>
      </c>
      <c r="C240" t="str">
        <f>IF(A240="",MAX($C$1:C239)+1,"")</f>
        <v/>
      </c>
      <c r="D240" s="27"/>
    </row>
    <row r="241" spans="1:4" x14ac:dyDescent="0.2">
      <c r="A241">
        <f t="shared" si="3"/>
        <v>1</v>
      </c>
      <c r="C241" t="str">
        <f>IF(A241="",MAX($C$1:C240)+1,"")</f>
        <v/>
      </c>
      <c r="D241" s="27" t="s">
        <v>767</v>
      </c>
    </row>
    <row r="242" spans="1:4" x14ac:dyDescent="0.2">
      <c r="A242">
        <f t="shared" si="3"/>
        <v>1</v>
      </c>
      <c r="C242" t="str">
        <f>IF(A242="",MAX($C$1:C241)+1,"")</f>
        <v/>
      </c>
      <c r="D242" s="27"/>
    </row>
    <row r="243" spans="1:4" x14ac:dyDescent="0.2">
      <c r="A243">
        <f t="shared" si="3"/>
        <v>1</v>
      </c>
      <c r="C243" t="str">
        <f>IF(A243="",MAX($C$1:C242)+1,"")</f>
        <v/>
      </c>
      <c r="D243" s="51" t="s">
        <v>768</v>
      </c>
    </row>
    <row r="244" spans="1:4" x14ac:dyDescent="0.2">
      <c r="A244" t="str">
        <f t="shared" si="3"/>
        <v/>
      </c>
      <c r="C244">
        <f>IF(A244="",MAX($C$1:C243)+1,"")</f>
        <v>158</v>
      </c>
      <c r="D244" s="51" t="s">
        <v>769</v>
      </c>
    </row>
    <row r="245" spans="1:4" x14ac:dyDescent="0.2">
      <c r="A245">
        <f t="shared" si="3"/>
        <v>1</v>
      </c>
      <c r="C245" t="str">
        <f>IF(A245="",MAX($C$1:C244)+1,"")</f>
        <v/>
      </c>
      <c r="D245" s="27"/>
    </row>
    <row r="246" spans="1:4" x14ac:dyDescent="0.2">
      <c r="A246">
        <f t="shared" si="3"/>
        <v>1</v>
      </c>
      <c r="C246" t="str">
        <f>IF(A246="",MAX($C$1:C245)+1,"")</f>
        <v/>
      </c>
      <c r="D246" s="27" t="s">
        <v>770</v>
      </c>
    </row>
    <row r="247" spans="1:4" x14ac:dyDescent="0.2">
      <c r="A247">
        <f t="shared" si="3"/>
        <v>1</v>
      </c>
      <c r="C247" t="str">
        <f>IF(A247="",MAX($C$1:C246)+1,"")</f>
        <v/>
      </c>
      <c r="D247" s="27"/>
    </row>
    <row r="248" spans="1:4" x14ac:dyDescent="0.2">
      <c r="A248" t="str">
        <f t="shared" si="3"/>
        <v/>
      </c>
      <c r="C248">
        <f>IF(A248="",MAX($C$1:C247)+1,"")</f>
        <v>159</v>
      </c>
      <c r="D248" s="27" t="s">
        <v>771</v>
      </c>
    </row>
    <row r="249" spans="1:4" x14ac:dyDescent="0.2">
      <c r="A249" t="str">
        <f t="shared" si="3"/>
        <v/>
      </c>
      <c r="C249">
        <f>IF(A249="",MAX($C$1:C248)+1,"")</f>
        <v>160</v>
      </c>
      <c r="D249" s="27" t="s">
        <v>772</v>
      </c>
    </row>
    <row r="250" spans="1:4" x14ac:dyDescent="0.2">
      <c r="A250">
        <f t="shared" si="3"/>
        <v>1</v>
      </c>
      <c r="C250" t="str">
        <f>IF(A250="",MAX($C$1:C249)+1,"")</f>
        <v/>
      </c>
      <c r="D250" s="27"/>
    </row>
    <row r="251" spans="1:4" ht="135" x14ac:dyDescent="0.2">
      <c r="A251" t="str">
        <f t="shared" si="3"/>
        <v/>
      </c>
      <c r="C251">
        <f>IF(A251="",MAX($C$1:C250)+1,"")</f>
        <v>161</v>
      </c>
      <c r="D251" s="27" t="s">
        <v>1151</v>
      </c>
    </row>
    <row r="252" spans="1:4" x14ac:dyDescent="0.2">
      <c r="A252">
        <f t="shared" si="3"/>
        <v>1</v>
      </c>
      <c r="C252" t="str">
        <f>IF(A252="",MAX($C$1:C251)+1,"")</f>
        <v/>
      </c>
      <c r="D252" s="27"/>
    </row>
    <row r="253" spans="1:4" x14ac:dyDescent="0.2">
      <c r="A253">
        <f t="shared" si="3"/>
        <v>1</v>
      </c>
      <c r="C253" t="str">
        <f>IF(A253="",MAX($C$1:C252)+1,"")</f>
        <v/>
      </c>
      <c r="D253" s="27" t="s">
        <v>774</v>
      </c>
    </row>
    <row r="254" spans="1:4" x14ac:dyDescent="0.2">
      <c r="A254">
        <f t="shared" si="3"/>
        <v>1</v>
      </c>
      <c r="C254" t="str">
        <f>IF(A254="",MAX($C$1:C253)+1,"")</f>
        <v/>
      </c>
      <c r="D254" s="27" t="s">
        <v>775</v>
      </c>
    </row>
    <row r="255" spans="1:4" x14ac:dyDescent="0.2">
      <c r="A255">
        <f t="shared" si="3"/>
        <v>1</v>
      </c>
      <c r="C255" t="str">
        <f>IF(A255="",MAX($C$1:C254)+1,"")</f>
        <v/>
      </c>
      <c r="D255" s="27"/>
    </row>
    <row r="256" spans="1:4" x14ac:dyDescent="0.2">
      <c r="A256" t="str">
        <f t="shared" si="3"/>
        <v/>
      </c>
      <c r="C256">
        <f>IF(A256="",MAX($C$1:C255)+1,"")</f>
        <v>162</v>
      </c>
      <c r="D256" s="27" t="s">
        <v>776</v>
      </c>
    </row>
    <row r="257" spans="1:4" x14ac:dyDescent="0.2">
      <c r="A257" t="str">
        <f t="shared" si="3"/>
        <v/>
      </c>
      <c r="C257">
        <f>IF(A257="",MAX($C$1:C256)+1,"")</f>
        <v>163</v>
      </c>
      <c r="D257" s="27" t="s">
        <v>777</v>
      </c>
    </row>
    <row r="258" spans="1:4" x14ac:dyDescent="0.2">
      <c r="A258">
        <f t="shared" si="3"/>
        <v>1</v>
      </c>
      <c r="C258" t="str">
        <f>IF(A258="",MAX($C$1:C257)+1,"")</f>
        <v/>
      </c>
      <c r="D258" s="27"/>
    </row>
    <row r="259" spans="1:4" x14ac:dyDescent="0.2">
      <c r="A259">
        <f t="shared" si="3"/>
        <v>1</v>
      </c>
      <c r="C259" t="str">
        <f>IF(A259="",MAX($C$1:C258)+1,"")</f>
        <v/>
      </c>
      <c r="D259" s="27" t="s">
        <v>778</v>
      </c>
    </row>
    <row r="260" spans="1:4" x14ac:dyDescent="0.2">
      <c r="A260">
        <f t="shared" si="3"/>
        <v>1</v>
      </c>
      <c r="C260" t="str">
        <f>IF(A260="",MAX($C$1:C259)+1,"")</f>
        <v/>
      </c>
      <c r="D260" s="27"/>
    </row>
    <row r="261" spans="1:4" x14ac:dyDescent="0.2">
      <c r="A261">
        <f t="shared" si="3"/>
        <v>1</v>
      </c>
      <c r="C261" t="str">
        <f>IF(A261="",MAX($C$1:C260)+1,"")</f>
        <v/>
      </c>
      <c r="D261" s="27" t="s">
        <v>767</v>
      </c>
    </row>
    <row r="262" spans="1:4" x14ac:dyDescent="0.2">
      <c r="A262">
        <f t="shared" si="3"/>
        <v>1</v>
      </c>
      <c r="C262" t="str">
        <f>IF(A262="",MAX($C$1:C261)+1,"")</f>
        <v/>
      </c>
      <c r="D262" s="51" t="s">
        <v>779</v>
      </c>
    </row>
    <row r="263" spans="1:4" x14ac:dyDescent="0.2">
      <c r="A263" t="str">
        <f t="shared" ref="A263:A326" si="4">IF(OR(D263="", ISNUMBER(SEARCH("----",D263)),ISNUMBER(SEARCH("~*",D263))),1,"")</f>
        <v/>
      </c>
      <c r="C263">
        <f>IF(A263="",MAX($C$1:C262)+1,"")</f>
        <v>164</v>
      </c>
      <c r="D263" s="51" t="s">
        <v>780</v>
      </c>
    </row>
    <row r="264" spans="1:4" x14ac:dyDescent="0.2">
      <c r="A264" t="str">
        <f t="shared" si="4"/>
        <v/>
      </c>
      <c r="C264">
        <f>IF(A264="",MAX($C$1:C263)+1,"")</f>
        <v>165</v>
      </c>
      <c r="D264" s="51" t="s">
        <v>781</v>
      </c>
    </row>
    <row r="265" spans="1:4" x14ac:dyDescent="0.2">
      <c r="A265" t="str">
        <f t="shared" si="4"/>
        <v/>
      </c>
      <c r="C265">
        <f>IF(A265="",MAX($C$1:C264)+1,"")</f>
        <v>166</v>
      </c>
      <c r="D265" s="51" t="s">
        <v>782</v>
      </c>
    </row>
    <row r="266" spans="1:4" x14ac:dyDescent="0.2">
      <c r="A266" t="str">
        <f t="shared" si="4"/>
        <v/>
      </c>
      <c r="C266">
        <f>IF(A266="",MAX($C$1:C265)+1,"")</f>
        <v>167</v>
      </c>
      <c r="D266" s="51" t="s">
        <v>783</v>
      </c>
    </row>
    <row r="267" spans="1:4" x14ac:dyDescent="0.2">
      <c r="A267" t="str">
        <f t="shared" si="4"/>
        <v/>
      </c>
      <c r="C267">
        <f>IF(A267="",MAX($C$1:C266)+1,"")</f>
        <v>168</v>
      </c>
      <c r="D267" s="51" t="s">
        <v>784</v>
      </c>
    </row>
    <row r="268" spans="1:4" x14ac:dyDescent="0.2">
      <c r="A268" t="str">
        <f t="shared" si="4"/>
        <v/>
      </c>
      <c r="C268">
        <f>IF(A268="",MAX($C$1:C267)+1,"")</f>
        <v>169</v>
      </c>
      <c r="D268" s="51" t="s">
        <v>785</v>
      </c>
    </row>
    <row r="269" spans="1:4" x14ac:dyDescent="0.2">
      <c r="A269" t="str">
        <f t="shared" si="4"/>
        <v/>
      </c>
      <c r="C269">
        <f>IF(A269="",MAX($C$1:C268)+1,"")</f>
        <v>170</v>
      </c>
      <c r="D269" s="51" t="s">
        <v>786</v>
      </c>
    </row>
    <row r="270" spans="1:4" x14ac:dyDescent="0.2">
      <c r="A270" t="str">
        <f t="shared" si="4"/>
        <v/>
      </c>
      <c r="C270">
        <f>IF(A270="",MAX($C$1:C269)+1,"")</f>
        <v>171</v>
      </c>
      <c r="D270" s="51" t="s">
        <v>787</v>
      </c>
    </row>
    <row r="271" spans="1:4" x14ac:dyDescent="0.2">
      <c r="A271" t="str">
        <f t="shared" si="4"/>
        <v/>
      </c>
      <c r="C271">
        <f>IF(A271="",MAX($C$1:C270)+1,"")</f>
        <v>172</v>
      </c>
      <c r="D271" s="51" t="s">
        <v>788</v>
      </c>
    </row>
    <row r="272" spans="1:4" x14ac:dyDescent="0.2">
      <c r="A272">
        <f t="shared" si="4"/>
        <v>1</v>
      </c>
      <c r="C272" t="str">
        <f>IF(A272="",MAX($C$1:C271)+1,"")</f>
        <v/>
      </c>
      <c r="D272" s="51" t="s">
        <v>789</v>
      </c>
    </row>
    <row r="273" spans="1:4" x14ac:dyDescent="0.2">
      <c r="A273" t="str">
        <f t="shared" si="4"/>
        <v/>
      </c>
      <c r="C273">
        <f>IF(A273="",MAX($C$1:C272)+1,"")</f>
        <v>173</v>
      </c>
      <c r="D273" s="51" t="s">
        <v>790</v>
      </c>
    </row>
    <row r="274" spans="1:4" x14ac:dyDescent="0.2">
      <c r="A274" t="str">
        <f t="shared" si="4"/>
        <v/>
      </c>
      <c r="C274">
        <f>IF(A274="",MAX($C$1:C273)+1,"")</f>
        <v>174</v>
      </c>
      <c r="D274" s="51" t="s">
        <v>791</v>
      </c>
    </row>
    <row r="275" spans="1:4" x14ac:dyDescent="0.2">
      <c r="A275" t="str">
        <f t="shared" si="4"/>
        <v/>
      </c>
      <c r="C275">
        <f>IF(A275="",MAX($C$1:C274)+1,"")</f>
        <v>175</v>
      </c>
      <c r="D275" s="51" t="s">
        <v>792</v>
      </c>
    </row>
    <row r="276" spans="1:4" x14ac:dyDescent="0.2">
      <c r="A276" t="str">
        <f t="shared" si="4"/>
        <v/>
      </c>
      <c r="C276">
        <f>IF(A276="",MAX($C$1:C275)+1,"")</f>
        <v>176</v>
      </c>
      <c r="D276" s="51" t="s">
        <v>793</v>
      </c>
    </row>
    <row r="277" spans="1:4" x14ac:dyDescent="0.2">
      <c r="A277">
        <f t="shared" si="4"/>
        <v>1</v>
      </c>
      <c r="C277" t="str">
        <f>IF(A277="",MAX($C$1:C276)+1,"")</f>
        <v/>
      </c>
      <c r="D277" s="51"/>
    </row>
    <row r="278" spans="1:4" x14ac:dyDescent="0.2">
      <c r="A278" t="str">
        <f t="shared" si="4"/>
        <v/>
      </c>
      <c r="C278">
        <f>IF(A278="",MAX($C$1:C277)+1,"")</f>
        <v>177</v>
      </c>
      <c r="D278" s="27" t="s">
        <v>794</v>
      </c>
    </row>
    <row r="279" spans="1:4" x14ac:dyDescent="0.2">
      <c r="A279" t="str">
        <f t="shared" si="4"/>
        <v/>
      </c>
      <c r="C279">
        <f>IF(A279="",MAX($C$1:C278)+1,"")</f>
        <v>178</v>
      </c>
      <c r="D279" s="27" t="s">
        <v>795</v>
      </c>
    </row>
    <row r="280" spans="1:4" x14ac:dyDescent="0.2">
      <c r="A280" t="str">
        <f t="shared" si="4"/>
        <v/>
      </c>
      <c r="C280">
        <f>IF(A280="",MAX($C$1:C279)+1,"")</f>
        <v>179</v>
      </c>
      <c r="D280" s="27" t="s">
        <v>796</v>
      </c>
    </row>
    <row r="281" spans="1:4" x14ac:dyDescent="0.2">
      <c r="A281">
        <f t="shared" si="4"/>
        <v>1</v>
      </c>
      <c r="C281" t="str">
        <f>IF(A281="",MAX($C$1:C280)+1,"")</f>
        <v/>
      </c>
      <c r="D281" s="27"/>
    </row>
    <row r="282" spans="1:4" x14ac:dyDescent="0.2">
      <c r="A282">
        <f t="shared" si="4"/>
        <v>1</v>
      </c>
      <c r="C282" t="str">
        <f>IF(A282="",MAX($C$1:C281)+1,"")</f>
        <v/>
      </c>
      <c r="D282" s="27" t="s">
        <v>797</v>
      </c>
    </row>
    <row r="283" spans="1:4" x14ac:dyDescent="0.2">
      <c r="A283">
        <f t="shared" si="4"/>
        <v>1</v>
      </c>
      <c r="C283" t="str">
        <f>IF(A283="",MAX($C$1:C282)+1,"")</f>
        <v/>
      </c>
      <c r="D283" s="27"/>
    </row>
    <row r="284" spans="1:4" x14ac:dyDescent="0.2">
      <c r="A284">
        <f t="shared" si="4"/>
        <v>1</v>
      </c>
      <c r="C284" t="str">
        <f>IF(A284="",MAX($C$1:C283)+1,"")</f>
        <v/>
      </c>
      <c r="D284" s="27" t="s">
        <v>798</v>
      </c>
    </row>
    <row r="285" spans="1:4" x14ac:dyDescent="0.2">
      <c r="A285">
        <f t="shared" si="4"/>
        <v>1</v>
      </c>
      <c r="C285" t="str">
        <f>IF(A285="",MAX($C$1:C284)+1,"")</f>
        <v/>
      </c>
      <c r="D285" s="27"/>
    </row>
    <row r="286" spans="1:4" x14ac:dyDescent="0.2">
      <c r="A286">
        <f t="shared" si="4"/>
        <v>1</v>
      </c>
      <c r="C286" t="str">
        <f>IF(A286="",MAX($C$1:C285)+1,"")</f>
        <v/>
      </c>
      <c r="D286" s="27" t="s">
        <v>622</v>
      </c>
    </row>
    <row r="287" spans="1:4" x14ac:dyDescent="0.2">
      <c r="A287" t="str">
        <f t="shared" si="4"/>
        <v/>
      </c>
      <c r="C287">
        <f>IF(A287="",MAX($C$1:C286)+1,"")</f>
        <v>180</v>
      </c>
      <c r="D287" s="51" t="s">
        <v>799</v>
      </c>
    </row>
    <row r="288" spans="1:4" x14ac:dyDescent="0.2">
      <c r="A288">
        <f t="shared" si="4"/>
        <v>1</v>
      </c>
      <c r="C288" t="str">
        <f>IF(A288="",MAX($C$1:C287)+1,"")</f>
        <v/>
      </c>
      <c r="D288" s="51" t="s">
        <v>800</v>
      </c>
    </row>
    <row r="289" spans="1:4" x14ac:dyDescent="0.2">
      <c r="A289" t="str">
        <f t="shared" si="4"/>
        <v/>
      </c>
      <c r="C289">
        <f>IF(A289="",MAX($C$1:C288)+1,"")</f>
        <v>181</v>
      </c>
      <c r="D289" s="51" t="s">
        <v>801</v>
      </c>
    </row>
    <row r="290" spans="1:4" x14ac:dyDescent="0.2">
      <c r="A290">
        <f t="shared" si="4"/>
        <v>1</v>
      </c>
      <c r="C290" t="str">
        <f>IF(A290="",MAX($C$1:C289)+1,"")</f>
        <v/>
      </c>
      <c r="D290" s="27"/>
    </row>
    <row r="291" spans="1:4" x14ac:dyDescent="0.2">
      <c r="A291">
        <f t="shared" si="4"/>
        <v>1</v>
      </c>
      <c r="C291" t="str">
        <f>IF(A291="",MAX($C$1:C290)+1,"")</f>
        <v/>
      </c>
      <c r="D291" s="27" t="s">
        <v>802</v>
      </c>
    </row>
    <row r="292" spans="1:4" x14ac:dyDescent="0.2">
      <c r="A292">
        <f t="shared" si="4"/>
        <v>1</v>
      </c>
      <c r="C292" t="str">
        <f>IF(A292="",MAX($C$1:C291)+1,"")</f>
        <v/>
      </c>
      <c r="D292" s="27"/>
    </row>
    <row r="293" spans="1:4" x14ac:dyDescent="0.2">
      <c r="A293" t="str">
        <f t="shared" si="4"/>
        <v/>
      </c>
      <c r="C293">
        <f>IF(A293="",MAX($C$1:C292)+1,"")</f>
        <v>182</v>
      </c>
      <c r="D293" s="27" t="s">
        <v>803</v>
      </c>
    </row>
    <row r="294" spans="1:4" x14ac:dyDescent="0.2">
      <c r="A294">
        <f t="shared" si="4"/>
        <v>1</v>
      </c>
      <c r="C294" t="str">
        <f>IF(A294="",MAX($C$1:C293)+1,"")</f>
        <v/>
      </c>
      <c r="D294" s="27" t="s">
        <v>804</v>
      </c>
    </row>
    <row r="295" spans="1:4" x14ac:dyDescent="0.2">
      <c r="A295" t="str">
        <f t="shared" si="4"/>
        <v/>
      </c>
      <c r="C295">
        <f>IF(A295="",MAX($C$1:C294)+1,"")</f>
        <v>183</v>
      </c>
      <c r="D295" s="27" t="s">
        <v>805</v>
      </c>
    </row>
    <row r="296" spans="1:4" x14ac:dyDescent="0.2">
      <c r="A296">
        <f t="shared" si="4"/>
        <v>1</v>
      </c>
      <c r="C296" t="str">
        <f>IF(A296="",MAX($C$1:C295)+1,"")</f>
        <v/>
      </c>
      <c r="D296" s="27"/>
    </row>
    <row r="297" spans="1:4" x14ac:dyDescent="0.2">
      <c r="A297">
        <f t="shared" si="4"/>
        <v>1</v>
      </c>
      <c r="C297" t="str">
        <f>IF(A297="",MAX($C$1:C296)+1,"")</f>
        <v/>
      </c>
      <c r="D297" s="27" t="s">
        <v>622</v>
      </c>
    </row>
    <row r="298" spans="1:4" x14ac:dyDescent="0.2">
      <c r="A298">
        <f t="shared" si="4"/>
        <v>1</v>
      </c>
      <c r="C298" t="str">
        <f>IF(A298="",MAX($C$1:C297)+1,"")</f>
        <v/>
      </c>
      <c r="D298" s="51" t="s">
        <v>806</v>
      </c>
    </row>
    <row r="299" spans="1:4" x14ac:dyDescent="0.2">
      <c r="A299" t="str">
        <f t="shared" si="4"/>
        <v/>
      </c>
      <c r="C299">
        <f>IF(A299="",MAX($C$1:C298)+1,"")</f>
        <v>184</v>
      </c>
      <c r="D299" s="51" t="s">
        <v>807</v>
      </c>
    </row>
    <row r="300" spans="1:4" x14ac:dyDescent="0.2">
      <c r="A300" t="str">
        <f t="shared" si="4"/>
        <v/>
      </c>
      <c r="C300">
        <f>IF(A300="",MAX($C$1:C299)+1,"")</f>
        <v>185</v>
      </c>
      <c r="D300" s="51" t="s">
        <v>808</v>
      </c>
    </row>
    <row r="301" spans="1:4" x14ac:dyDescent="0.2">
      <c r="A301" t="str">
        <f t="shared" si="4"/>
        <v/>
      </c>
      <c r="C301">
        <f>IF(A301="",MAX($C$1:C300)+1,"")</f>
        <v>186</v>
      </c>
      <c r="D301" s="51" t="s">
        <v>809</v>
      </c>
    </row>
    <row r="302" spans="1:4" x14ac:dyDescent="0.2">
      <c r="A302" t="str">
        <f t="shared" si="4"/>
        <v/>
      </c>
      <c r="C302">
        <f>IF(A302="",MAX($C$1:C301)+1,"")</f>
        <v>187</v>
      </c>
      <c r="D302" s="51" t="s">
        <v>810</v>
      </c>
    </row>
    <row r="303" spans="1:4" x14ac:dyDescent="0.2">
      <c r="A303">
        <f t="shared" si="4"/>
        <v>1</v>
      </c>
      <c r="C303" t="str">
        <f>IF(A303="",MAX($C$1:C302)+1,"")</f>
        <v/>
      </c>
      <c r="D303" s="51" t="s">
        <v>811</v>
      </c>
    </row>
    <row r="304" spans="1:4" x14ac:dyDescent="0.2">
      <c r="A304" t="str">
        <f t="shared" si="4"/>
        <v/>
      </c>
      <c r="C304">
        <f>IF(A304="",MAX($C$1:C303)+1,"")</f>
        <v>188</v>
      </c>
      <c r="D304" s="51" t="s">
        <v>812</v>
      </c>
    </row>
    <row r="305" spans="1:4" ht="30" x14ac:dyDescent="0.2">
      <c r="A305" t="str">
        <f t="shared" si="4"/>
        <v/>
      </c>
      <c r="C305">
        <f>IF(A305="",MAX($C$1:C304)+1,"")</f>
        <v>189</v>
      </c>
      <c r="D305" s="51" t="s">
        <v>813</v>
      </c>
    </row>
    <row r="306" spans="1:4" x14ac:dyDescent="0.2">
      <c r="A306">
        <f t="shared" si="4"/>
        <v>1</v>
      </c>
      <c r="C306" t="str">
        <f>IF(A306="",MAX($C$1:C305)+1,"")</f>
        <v/>
      </c>
      <c r="D306" s="51" t="s">
        <v>814</v>
      </c>
    </row>
    <row r="307" spans="1:4" x14ac:dyDescent="0.2">
      <c r="A307" t="str">
        <f t="shared" si="4"/>
        <v/>
      </c>
      <c r="C307">
        <f>IF(A307="",MAX($C$1:C306)+1,"")</f>
        <v>190</v>
      </c>
      <c r="D307" s="51" t="s">
        <v>815</v>
      </c>
    </row>
    <row r="308" spans="1:4" x14ac:dyDescent="0.2">
      <c r="A308">
        <f t="shared" si="4"/>
        <v>1</v>
      </c>
      <c r="C308" t="str">
        <f>IF(A308="",MAX($C$1:C307)+1,"")</f>
        <v/>
      </c>
      <c r="D308" s="27"/>
    </row>
    <row r="309" spans="1:4" x14ac:dyDescent="0.2">
      <c r="A309">
        <f t="shared" si="4"/>
        <v>1</v>
      </c>
      <c r="C309" t="str">
        <f>IF(A309="",MAX($C$1:C308)+1,"")</f>
        <v/>
      </c>
      <c r="D309" s="27" t="s">
        <v>816</v>
      </c>
    </row>
    <row r="310" spans="1:4" x14ac:dyDescent="0.2">
      <c r="A310">
        <f t="shared" si="4"/>
        <v>1</v>
      </c>
      <c r="C310" t="str">
        <f>IF(A310="",MAX($C$1:C309)+1,"")</f>
        <v/>
      </c>
      <c r="D310" s="27"/>
    </row>
    <row r="311" spans="1:4" x14ac:dyDescent="0.2">
      <c r="A311" t="str">
        <f t="shared" si="4"/>
        <v/>
      </c>
      <c r="C311">
        <f>IF(A311="",MAX($C$1:C310)+1,"")</f>
        <v>191</v>
      </c>
      <c r="D311" s="27" t="s">
        <v>817</v>
      </c>
    </row>
    <row r="312" spans="1:4" x14ac:dyDescent="0.2">
      <c r="A312">
        <f t="shared" si="4"/>
        <v>1</v>
      </c>
      <c r="C312" t="str">
        <f>IF(A312="",MAX($C$1:C311)+1,"")</f>
        <v/>
      </c>
      <c r="D312" s="27" t="s">
        <v>818</v>
      </c>
    </row>
    <row r="313" spans="1:4" x14ac:dyDescent="0.2">
      <c r="A313">
        <f t="shared" si="4"/>
        <v>1</v>
      </c>
      <c r="C313" t="str">
        <f>IF(A313="",MAX($C$1:C312)+1,"")</f>
        <v/>
      </c>
      <c r="D313" s="27"/>
    </row>
    <row r="314" spans="1:4" x14ac:dyDescent="0.2">
      <c r="A314">
        <f t="shared" si="4"/>
        <v>1</v>
      </c>
      <c r="C314" t="str">
        <f>IF(A314="",MAX($C$1:C313)+1,"")</f>
        <v/>
      </c>
      <c r="D314" s="27" t="s">
        <v>622</v>
      </c>
    </row>
    <row r="315" spans="1:4" x14ac:dyDescent="0.2">
      <c r="A315">
        <f t="shared" si="4"/>
        <v>1</v>
      </c>
      <c r="C315" t="str">
        <f>IF(A315="",MAX($C$1:C314)+1,"")</f>
        <v/>
      </c>
      <c r="D315" s="51" t="s">
        <v>819</v>
      </c>
    </row>
    <row r="316" spans="1:4" x14ac:dyDescent="0.2">
      <c r="A316" t="str">
        <f t="shared" si="4"/>
        <v/>
      </c>
      <c r="C316">
        <f>IF(A316="",MAX($C$1:C315)+1,"")</f>
        <v>192</v>
      </c>
      <c r="D316" s="51" t="s">
        <v>820</v>
      </c>
    </row>
    <row r="317" spans="1:4" x14ac:dyDescent="0.2">
      <c r="A317">
        <f t="shared" si="4"/>
        <v>1</v>
      </c>
      <c r="C317" t="str">
        <f>IF(A317="",MAX($C$1:C316)+1,"")</f>
        <v/>
      </c>
      <c r="D317" s="51" t="s">
        <v>821</v>
      </c>
    </row>
    <row r="318" spans="1:4" x14ac:dyDescent="0.2">
      <c r="A318" t="str">
        <f t="shared" si="4"/>
        <v/>
      </c>
      <c r="C318">
        <f>IF(A318="",MAX($C$1:C317)+1,"")</f>
        <v>193</v>
      </c>
      <c r="D318" s="51" t="s">
        <v>822</v>
      </c>
    </row>
    <row r="319" spans="1:4" x14ac:dyDescent="0.2">
      <c r="A319" t="str">
        <f t="shared" si="4"/>
        <v/>
      </c>
      <c r="C319">
        <f>IF(A319="",MAX($C$1:C318)+1,"")</f>
        <v>194</v>
      </c>
      <c r="D319" s="51" t="s">
        <v>823</v>
      </c>
    </row>
    <row r="320" spans="1:4" x14ac:dyDescent="0.2">
      <c r="A320">
        <f t="shared" si="4"/>
        <v>1</v>
      </c>
      <c r="C320" t="str">
        <f>IF(A320="",MAX($C$1:C319)+1,"")</f>
        <v/>
      </c>
      <c r="D320" s="27"/>
    </row>
    <row r="321" spans="1:4" x14ac:dyDescent="0.2">
      <c r="A321" t="str">
        <f t="shared" si="4"/>
        <v/>
      </c>
      <c r="C321">
        <f>IF(A321="",MAX($C$1:C320)+1,"")</f>
        <v>195</v>
      </c>
      <c r="D321" s="27" t="s">
        <v>824</v>
      </c>
    </row>
    <row r="322" spans="1:4" x14ac:dyDescent="0.2">
      <c r="A322" t="str">
        <f t="shared" si="4"/>
        <v/>
      </c>
      <c r="C322">
        <f>IF(A322="",MAX($C$1:C321)+1,"")</f>
        <v>196</v>
      </c>
      <c r="D322" s="27" t="s">
        <v>825</v>
      </c>
    </row>
    <row r="323" spans="1:4" x14ac:dyDescent="0.2">
      <c r="A323">
        <f t="shared" si="4"/>
        <v>1</v>
      </c>
      <c r="C323" t="str">
        <f>IF(A323="",MAX($C$1:C322)+1,"")</f>
        <v/>
      </c>
      <c r="D323" s="27"/>
    </row>
    <row r="324" spans="1:4" x14ac:dyDescent="0.2">
      <c r="A324">
        <f t="shared" si="4"/>
        <v>1</v>
      </c>
      <c r="C324" t="str">
        <f>IF(A324="",MAX($C$1:C323)+1,"")</f>
        <v/>
      </c>
      <c r="D324" s="27" t="s">
        <v>826</v>
      </c>
    </row>
    <row r="325" spans="1:4" x14ac:dyDescent="0.2">
      <c r="A325">
        <f t="shared" si="4"/>
        <v>1</v>
      </c>
      <c r="C325" t="str">
        <f>IF(A325="",MAX($C$1:C324)+1,"")</f>
        <v/>
      </c>
      <c r="D325" s="27"/>
    </row>
    <row r="326" spans="1:4" x14ac:dyDescent="0.2">
      <c r="A326">
        <f t="shared" si="4"/>
        <v>1</v>
      </c>
      <c r="C326" t="str">
        <f>IF(A326="",MAX($C$1:C325)+1,"")</f>
        <v/>
      </c>
      <c r="D326" s="27" t="s">
        <v>827</v>
      </c>
    </row>
    <row r="327" spans="1:4" x14ac:dyDescent="0.2">
      <c r="A327">
        <f t="shared" ref="A327:A390" si="5">IF(OR(D327="", ISNUMBER(SEARCH("----",D327)),ISNUMBER(SEARCH("~*",D327))),1,"")</f>
        <v>1</v>
      </c>
      <c r="C327" t="str">
        <f>IF(A327="",MAX($C$1:C326)+1,"")</f>
        <v/>
      </c>
      <c r="D327" s="27"/>
    </row>
    <row r="328" spans="1:4" x14ac:dyDescent="0.2">
      <c r="A328">
        <f t="shared" si="5"/>
        <v>1</v>
      </c>
      <c r="C328" t="str">
        <f>IF(A328="",MAX($C$1:C327)+1,"")</f>
        <v/>
      </c>
      <c r="D328" s="27" t="s">
        <v>828</v>
      </c>
    </row>
    <row r="329" spans="1:4" x14ac:dyDescent="0.2">
      <c r="A329">
        <f t="shared" si="5"/>
        <v>1</v>
      </c>
      <c r="C329" t="str">
        <f>IF(A329="",MAX($C$1:C328)+1,"")</f>
        <v/>
      </c>
      <c r="D329" s="27"/>
    </row>
    <row r="330" spans="1:4" x14ac:dyDescent="0.2">
      <c r="A330">
        <f t="shared" si="5"/>
        <v>1</v>
      </c>
      <c r="C330" t="str">
        <f>IF(A330="",MAX($C$1:C329)+1,"")</f>
        <v/>
      </c>
      <c r="D330" s="27" t="s">
        <v>767</v>
      </c>
    </row>
    <row r="331" spans="1:4" x14ac:dyDescent="0.2">
      <c r="A331">
        <f t="shared" si="5"/>
        <v>1</v>
      </c>
      <c r="C331" t="str">
        <f>IF(A331="",MAX($C$1:C330)+1,"")</f>
        <v/>
      </c>
      <c r="D331" s="51" t="s">
        <v>829</v>
      </c>
    </row>
    <row r="332" spans="1:4" x14ac:dyDescent="0.2">
      <c r="A332" t="str">
        <f t="shared" si="5"/>
        <v/>
      </c>
      <c r="C332">
        <f>IF(A332="",MAX($C$1:C331)+1,"")</f>
        <v>197</v>
      </c>
      <c r="D332" s="51" t="s">
        <v>830</v>
      </c>
    </row>
    <row r="333" spans="1:4" x14ac:dyDescent="0.2">
      <c r="A333">
        <f t="shared" si="5"/>
        <v>1</v>
      </c>
      <c r="C333" t="str">
        <f>IF(A333="",MAX($C$1:C332)+1,"")</f>
        <v/>
      </c>
      <c r="D333" s="51" t="s">
        <v>831</v>
      </c>
    </row>
    <row r="334" spans="1:4" x14ac:dyDescent="0.2">
      <c r="A334">
        <f t="shared" si="5"/>
        <v>1</v>
      </c>
      <c r="C334" t="str">
        <f>IF(A334="",MAX($C$1:C333)+1,"")</f>
        <v/>
      </c>
      <c r="D334" s="27"/>
    </row>
    <row r="335" spans="1:4" x14ac:dyDescent="0.2">
      <c r="A335">
        <f t="shared" si="5"/>
        <v>1</v>
      </c>
      <c r="C335" t="str">
        <f>IF(A335="",MAX($C$1:C334)+1,"")</f>
        <v/>
      </c>
      <c r="D335" s="27" t="s">
        <v>832</v>
      </c>
    </row>
    <row r="336" spans="1:4" x14ac:dyDescent="0.2">
      <c r="A336">
        <f t="shared" si="5"/>
        <v>1</v>
      </c>
      <c r="C336" t="str">
        <f>IF(A336="",MAX($C$1:C335)+1,"")</f>
        <v/>
      </c>
      <c r="D336" s="27"/>
    </row>
    <row r="337" spans="1:4" x14ac:dyDescent="0.2">
      <c r="A337">
        <f t="shared" si="5"/>
        <v>1</v>
      </c>
      <c r="C337" t="str">
        <f>IF(A337="",MAX($C$1:C336)+1,"")</f>
        <v/>
      </c>
      <c r="D337" s="27" t="s">
        <v>833</v>
      </c>
    </row>
    <row r="338" spans="1:4" x14ac:dyDescent="0.2">
      <c r="A338">
        <f t="shared" si="5"/>
        <v>1</v>
      </c>
      <c r="C338" t="str">
        <f>IF(A338="",MAX($C$1:C337)+1,"")</f>
        <v/>
      </c>
      <c r="D338" s="27"/>
    </row>
    <row r="339" spans="1:4" x14ac:dyDescent="0.2">
      <c r="A339">
        <f t="shared" si="5"/>
        <v>1</v>
      </c>
      <c r="C339" t="str">
        <f>IF(A339="",MAX($C$1:C338)+1,"")</f>
        <v/>
      </c>
      <c r="D339" s="27" t="s">
        <v>654</v>
      </c>
    </row>
    <row r="340" spans="1:4" x14ac:dyDescent="0.2">
      <c r="A340">
        <f t="shared" si="5"/>
        <v>1</v>
      </c>
      <c r="C340" t="str">
        <f>IF(A340="",MAX($C$1:C339)+1,"")</f>
        <v/>
      </c>
      <c r="D340" s="51" t="s">
        <v>834</v>
      </c>
    </row>
    <row r="341" spans="1:4" x14ac:dyDescent="0.2">
      <c r="A341" t="str">
        <f t="shared" si="5"/>
        <v/>
      </c>
      <c r="C341">
        <f>IF(A341="",MAX($C$1:C340)+1,"")</f>
        <v>198</v>
      </c>
      <c r="D341" s="51" t="s">
        <v>835</v>
      </c>
    </row>
    <row r="342" spans="1:4" x14ac:dyDescent="0.2">
      <c r="A342" t="str">
        <f t="shared" si="5"/>
        <v/>
      </c>
      <c r="C342">
        <f>IF(A342="",MAX($C$1:C341)+1,"")</f>
        <v>199</v>
      </c>
      <c r="D342" s="51" t="s">
        <v>836</v>
      </c>
    </row>
    <row r="343" spans="1:4" x14ac:dyDescent="0.2">
      <c r="A343" t="str">
        <f t="shared" si="5"/>
        <v/>
      </c>
      <c r="C343">
        <f>IF(A343="",MAX($C$1:C342)+1,"")</f>
        <v>200</v>
      </c>
      <c r="D343" s="51" t="s">
        <v>837</v>
      </c>
    </row>
    <row r="344" spans="1:4" x14ac:dyDescent="0.2">
      <c r="A344" t="str">
        <f t="shared" si="5"/>
        <v/>
      </c>
      <c r="C344">
        <f>IF(A344="",MAX($C$1:C343)+1,"")</f>
        <v>201</v>
      </c>
      <c r="D344" s="51" t="s">
        <v>838</v>
      </c>
    </row>
    <row r="345" spans="1:4" x14ac:dyDescent="0.2">
      <c r="A345">
        <f t="shared" si="5"/>
        <v>1</v>
      </c>
      <c r="C345" t="str">
        <f>IF(A345="",MAX($C$1:C344)+1,"")</f>
        <v/>
      </c>
      <c r="D345" s="51" t="s">
        <v>839</v>
      </c>
    </row>
    <row r="346" spans="1:4" x14ac:dyDescent="0.2">
      <c r="A346" t="str">
        <f t="shared" si="5"/>
        <v/>
      </c>
      <c r="C346">
        <f>IF(A346="",MAX($C$1:C345)+1,"")</f>
        <v>202</v>
      </c>
      <c r="D346" s="51" t="s">
        <v>840</v>
      </c>
    </row>
    <row r="347" spans="1:4" x14ac:dyDescent="0.2">
      <c r="A347">
        <f t="shared" si="5"/>
        <v>1</v>
      </c>
      <c r="C347" t="str">
        <f>IF(A347="",MAX($C$1:C346)+1,"")</f>
        <v/>
      </c>
      <c r="D347" s="27"/>
    </row>
    <row r="348" spans="1:4" x14ac:dyDescent="0.2">
      <c r="A348">
        <f t="shared" si="5"/>
        <v>1</v>
      </c>
      <c r="C348" t="str">
        <f>IF(A348="",MAX($C$1:C347)+1,"")</f>
        <v/>
      </c>
      <c r="D348" s="27" t="s">
        <v>841</v>
      </c>
    </row>
    <row r="349" spans="1:4" x14ac:dyDescent="0.2">
      <c r="A349">
        <f t="shared" si="5"/>
        <v>1</v>
      </c>
      <c r="C349" t="str">
        <f>IF(A349="",MAX($C$1:C348)+1,"")</f>
        <v/>
      </c>
      <c r="D349" s="27"/>
    </row>
    <row r="350" spans="1:4" x14ac:dyDescent="0.2">
      <c r="A350">
        <f t="shared" si="5"/>
        <v>1</v>
      </c>
      <c r="C350" t="str">
        <f>IF(A350="",MAX($C$1:C349)+1,"")</f>
        <v/>
      </c>
      <c r="D350" s="27" t="s">
        <v>842</v>
      </c>
    </row>
    <row r="351" spans="1:4" x14ac:dyDescent="0.2">
      <c r="A351">
        <f t="shared" si="5"/>
        <v>1</v>
      </c>
      <c r="C351" t="str">
        <f>IF(A351="",MAX($C$1:C350)+1,"")</f>
        <v/>
      </c>
      <c r="D351" s="27"/>
    </row>
    <row r="352" spans="1:4" x14ac:dyDescent="0.2">
      <c r="A352" t="str">
        <f t="shared" si="5"/>
        <v/>
      </c>
      <c r="C352">
        <f>IF(A352="",MAX($C$1:C351)+1,"")</f>
        <v>203</v>
      </c>
      <c r="D352" s="27" t="s">
        <v>843</v>
      </c>
    </row>
    <row r="353" spans="1:4" x14ac:dyDescent="0.2">
      <c r="A353" t="str">
        <f t="shared" si="5"/>
        <v/>
      </c>
      <c r="C353">
        <f>IF(A353="",MAX($C$1:C352)+1,"")</f>
        <v>204</v>
      </c>
      <c r="D353" s="27" t="s">
        <v>844</v>
      </c>
    </row>
    <row r="354" spans="1:4" x14ac:dyDescent="0.2">
      <c r="A354" t="str">
        <f t="shared" si="5"/>
        <v/>
      </c>
      <c r="C354">
        <f>IF(A354="",MAX($C$1:C353)+1,"")</f>
        <v>205</v>
      </c>
      <c r="D354" s="27" t="s">
        <v>845</v>
      </c>
    </row>
    <row r="355" spans="1:4" x14ac:dyDescent="0.2">
      <c r="A355" t="str">
        <f t="shared" si="5"/>
        <v/>
      </c>
      <c r="C355">
        <f>IF(A355="",MAX($C$1:C354)+1,"")</f>
        <v>206</v>
      </c>
      <c r="D355" s="27" t="s">
        <v>846</v>
      </c>
    </row>
    <row r="356" spans="1:4" x14ac:dyDescent="0.2">
      <c r="A356" t="str">
        <f t="shared" si="5"/>
        <v/>
      </c>
      <c r="C356">
        <f>IF(A356="",MAX($C$1:C355)+1,"")</f>
        <v>207</v>
      </c>
      <c r="D356" s="27" t="s">
        <v>847</v>
      </c>
    </row>
    <row r="357" spans="1:4" x14ac:dyDescent="0.2">
      <c r="A357" t="str">
        <f t="shared" si="5"/>
        <v/>
      </c>
      <c r="C357">
        <f>IF(A357="",MAX($C$1:C356)+1,"")</f>
        <v>208</v>
      </c>
      <c r="D357" s="27" t="s">
        <v>848</v>
      </c>
    </row>
    <row r="358" spans="1:4" ht="45" x14ac:dyDescent="0.2">
      <c r="A358" t="str">
        <f t="shared" si="5"/>
        <v/>
      </c>
      <c r="C358">
        <f>IF(A358="",MAX($C$1:C357)+1,"")</f>
        <v>209</v>
      </c>
      <c r="D358" s="27" t="s">
        <v>849</v>
      </c>
    </row>
    <row r="359" spans="1:4" x14ac:dyDescent="0.2">
      <c r="A359" t="str">
        <f t="shared" si="5"/>
        <v/>
      </c>
      <c r="C359">
        <f>IF(A359="",MAX($C$1:C358)+1,"")</f>
        <v>210</v>
      </c>
      <c r="D359" s="27" t="s">
        <v>850</v>
      </c>
    </row>
    <row r="360" spans="1:4" x14ac:dyDescent="0.2">
      <c r="A360" t="str">
        <f t="shared" si="5"/>
        <v/>
      </c>
      <c r="C360">
        <f>IF(A360="",MAX($C$1:C359)+1,"")</f>
        <v>211</v>
      </c>
      <c r="D360" s="27" t="s">
        <v>851</v>
      </c>
    </row>
    <row r="361" spans="1:4" x14ac:dyDescent="0.2">
      <c r="A361" t="str">
        <f t="shared" si="5"/>
        <v/>
      </c>
      <c r="C361">
        <f>IF(A361="",MAX($C$1:C360)+1,"")</f>
        <v>212</v>
      </c>
      <c r="D361" s="27" t="s">
        <v>852</v>
      </c>
    </row>
    <row r="362" spans="1:4" x14ac:dyDescent="0.2">
      <c r="A362" t="str">
        <f t="shared" si="5"/>
        <v/>
      </c>
      <c r="C362">
        <f>IF(A362="",MAX($C$1:C361)+1,"")</f>
        <v>213</v>
      </c>
      <c r="D362" s="27" t="s">
        <v>853</v>
      </c>
    </row>
    <row r="363" spans="1:4" x14ac:dyDescent="0.2">
      <c r="A363" t="str">
        <f t="shared" si="5"/>
        <v/>
      </c>
      <c r="C363">
        <f>IF(A363="",MAX($C$1:C362)+1,"")</f>
        <v>214</v>
      </c>
      <c r="D363" s="27" t="s">
        <v>854</v>
      </c>
    </row>
    <row r="364" spans="1:4" x14ac:dyDescent="0.2">
      <c r="A364" t="str">
        <f t="shared" si="5"/>
        <v/>
      </c>
      <c r="C364">
        <f>IF(A364="",MAX($C$1:C363)+1,"")</f>
        <v>215</v>
      </c>
      <c r="D364" s="27" t="s">
        <v>855</v>
      </c>
    </row>
    <row r="365" spans="1:4" ht="30" x14ac:dyDescent="0.2">
      <c r="A365" t="str">
        <f t="shared" si="5"/>
        <v/>
      </c>
      <c r="C365">
        <f>IF(A365="",MAX($C$1:C364)+1,"")</f>
        <v>216</v>
      </c>
      <c r="D365" s="27" t="s">
        <v>856</v>
      </c>
    </row>
    <row r="366" spans="1:4" x14ac:dyDescent="0.2">
      <c r="A366" t="str">
        <f t="shared" si="5"/>
        <v/>
      </c>
      <c r="C366">
        <f>IF(A366="",MAX($C$1:C365)+1,"")</f>
        <v>217</v>
      </c>
      <c r="D366" s="27" t="s">
        <v>857</v>
      </c>
    </row>
    <row r="367" spans="1:4" x14ac:dyDescent="0.2">
      <c r="A367" t="str">
        <f t="shared" si="5"/>
        <v/>
      </c>
      <c r="C367">
        <f>IF(A367="",MAX($C$1:C366)+1,"")</f>
        <v>218</v>
      </c>
      <c r="D367" s="27" t="s">
        <v>858</v>
      </c>
    </row>
    <row r="368" spans="1:4" x14ac:dyDescent="0.2">
      <c r="A368" t="str">
        <f t="shared" si="5"/>
        <v/>
      </c>
      <c r="C368">
        <f>IF(A368="",MAX($C$1:C367)+1,"")</f>
        <v>219</v>
      </c>
      <c r="D368" s="27" t="s">
        <v>859</v>
      </c>
    </row>
    <row r="369" spans="1:4" x14ac:dyDescent="0.2">
      <c r="A369" t="str">
        <f t="shared" si="5"/>
        <v/>
      </c>
      <c r="C369">
        <f>IF(A369="",MAX($C$1:C368)+1,"")</f>
        <v>220</v>
      </c>
      <c r="D369" s="27" t="s">
        <v>860</v>
      </c>
    </row>
    <row r="370" spans="1:4" x14ac:dyDescent="0.2">
      <c r="A370" t="str">
        <f t="shared" si="5"/>
        <v/>
      </c>
      <c r="C370">
        <f>IF(A370="",MAX($C$1:C369)+1,"")</f>
        <v>221</v>
      </c>
      <c r="D370" s="27" t="s">
        <v>861</v>
      </c>
    </row>
    <row r="371" spans="1:4" x14ac:dyDescent="0.2">
      <c r="A371">
        <f t="shared" si="5"/>
        <v>1</v>
      </c>
      <c r="C371" t="str">
        <f>IF(A371="",MAX($C$1:C370)+1,"")</f>
        <v/>
      </c>
      <c r="D371" s="27"/>
    </row>
    <row r="372" spans="1:4" x14ac:dyDescent="0.2">
      <c r="A372" t="str">
        <f t="shared" si="5"/>
        <v/>
      </c>
      <c r="C372">
        <f>IF(A372="",MAX($C$1:C371)+1,"")</f>
        <v>222</v>
      </c>
      <c r="D372" s="27" t="s">
        <v>862</v>
      </c>
    </row>
    <row r="373" spans="1:4" x14ac:dyDescent="0.2">
      <c r="A373">
        <f t="shared" si="5"/>
        <v>1</v>
      </c>
      <c r="C373" t="str">
        <f>IF(A373="",MAX($C$1:C372)+1,"")</f>
        <v/>
      </c>
      <c r="D373" s="27"/>
    </row>
    <row r="374" spans="1:4" x14ac:dyDescent="0.2">
      <c r="A374">
        <f t="shared" si="5"/>
        <v>1</v>
      </c>
      <c r="B374" s="42"/>
      <c r="C374" t="str">
        <f>IF(A374="",MAX($C$1:C373)+1,"")</f>
        <v/>
      </c>
      <c r="D374" s="74" t="s">
        <v>1171</v>
      </c>
    </row>
    <row r="375" spans="1:4" x14ac:dyDescent="0.2">
      <c r="A375" t="str">
        <f t="shared" si="5"/>
        <v/>
      </c>
      <c r="B375" s="42"/>
      <c r="C375">
        <f>IF(A375="",MAX($C$1:C374)+1,"")</f>
        <v>223</v>
      </c>
      <c r="D375" s="51" t="s">
        <v>863</v>
      </c>
    </row>
    <row r="376" spans="1:4" x14ac:dyDescent="0.2">
      <c r="A376" t="str">
        <f t="shared" si="5"/>
        <v/>
      </c>
      <c r="B376" s="42"/>
      <c r="C376">
        <f>IF(A376="",MAX($C$1:C375)+1,"")</f>
        <v>224</v>
      </c>
      <c r="D376" s="51" t="s">
        <v>864</v>
      </c>
    </row>
    <row r="377" spans="1:4" x14ac:dyDescent="0.2">
      <c r="A377">
        <f t="shared" si="5"/>
        <v>1</v>
      </c>
      <c r="B377" s="42"/>
      <c r="C377" t="str">
        <f>IF(A377="",MAX($C$1:C376)+1,"")</f>
        <v/>
      </c>
      <c r="D377" s="51" t="s">
        <v>865</v>
      </c>
    </row>
    <row r="378" spans="1:4" x14ac:dyDescent="0.2">
      <c r="A378" t="str">
        <f t="shared" si="5"/>
        <v/>
      </c>
      <c r="B378" s="42"/>
      <c r="C378">
        <f>IF(A378="",MAX($C$1:C377)+1,"")</f>
        <v>225</v>
      </c>
      <c r="D378" s="51" t="s">
        <v>866</v>
      </c>
    </row>
    <row r="379" spans="1:4" x14ac:dyDescent="0.2">
      <c r="A379">
        <f t="shared" si="5"/>
        <v>1</v>
      </c>
      <c r="B379" s="42"/>
      <c r="C379" t="str">
        <f>IF(A379="",MAX($C$1:C378)+1,"")</f>
        <v/>
      </c>
      <c r="D379" s="51" t="s">
        <v>867</v>
      </c>
    </row>
    <row r="380" spans="1:4" ht="30" x14ac:dyDescent="0.2">
      <c r="A380" t="str">
        <f t="shared" si="5"/>
        <v/>
      </c>
      <c r="B380" s="42"/>
      <c r="C380">
        <f>IF(A380="",MAX($C$1:C379)+1,"")</f>
        <v>226</v>
      </c>
      <c r="D380" s="51" t="s">
        <v>868</v>
      </c>
    </row>
    <row r="381" spans="1:4" x14ac:dyDescent="0.2">
      <c r="A381">
        <f t="shared" si="5"/>
        <v>1</v>
      </c>
      <c r="B381" s="42"/>
      <c r="C381" t="str">
        <f>IF(A381="",MAX($C$1:C380)+1,"")</f>
        <v/>
      </c>
      <c r="D381" s="51" t="s">
        <v>869</v>
      </c>
    </row>
    <row r="382" spans="1:4" ht="30" x14ac:dyDescent="0.2">
      <c r="A382" t="str">
        <f t="shared" si="5"/>
        <v/>
      </c>
      <c r="B382" s="42"/>
      <c r="C382">
        <f>IF(A382="",MAX($C$1:C381)+1,"")</f>
        <v>227</v>
      </c>
      <c r="D382" s="51" t="s">
        <v>870</v>
      </c>
    </row>
    <row r="383" spans="1:4" x14ac:dyDescent="0.2">
      <c r="A383">
        <f t="shared" si="5"/>
        <v>1</v>
      </c>
      <c r="B383" s="42"/>
      <c r="C383" t="str">
        <f>IF(A383="",MAX($C$1:C382)+1,"")</f>
        <v/>
      </c>
      <c r="D383" s="27" t="s">
        <v>1174</v>
      </c>
    </row>
    <row r="384" spans="1:4" x14ac:dyDescent="0.2">
      <c r="A384">
        <f t="shared" si="5"/>
        <v>1</v>
      </c>
      <c r="B384" s="42"/>
      <c r="C384" t="str">
        <f>IF(A384="",MAX($C$1:C383)+1,"")</f>
        <v/>
      </c>
      <c r="D384" s="51" t="s">
        <v>871</v>
      </c>
    </row>
    <row r="385" spans="1:4" x14ac:dyDescent="0.2">
      <c r="A385" t="str">
        <f t="shared" si="5"/>
        <v/>
      </c>
      <c r="B385" s="42"/>
      <c r="C385">
        <f>IF(A385="",MAX($C$1:C384)+1,"")</f>
        <v>228</v>
      </c>
      <c r="D385" s="51" t="s">
        <v>872</v>
      </c>
    </row>
    <row r="386" spans="1:4" x14ac:dyDescent="0.2">
      <c r="A386" t="str">
        <f t="shared" si="5"/>
        <v/>
      </c>
      <c r="B386" s="42"/>
      <c r="C386">
        <f>IF(A386="",MAX($C$1:C385)+1,"")</f>
        <v>229</v>
      </c>
      <c r="D386" s="51" t="s">
        <v>873</v>
      </c>
    </row>
    <row r="387" spans="1:4" x14ac:dyDescent="0.2">
      <c r="A387" t="str">
        <f t="shared" si="5"/>
        <v/>
      </c>
      <c r="B387" s="42"/>
      <c r="C387">
        <f>IF(A387="",MAX($C$1:C386)+1,"")</f>
        <v>230</v>
      </c>
      <c r="D387" s="51" t="s">
        <v>874</v>
      </c>
    </row>
    <row r="388" spans="1:4" x14ac:dyDescent="0.2">
      <c r="A388" t="str">
        <f t="shared" si="5"/>
        <v/>
      </c>
      <c r="B388" s="42"/>
      <c r="C388">
        <f>IF(A388="",MAX($C$1:C387)+1,"")</f>
        <v>231</v>
      </c>
      <c r="D388" s="51" t="s">
        <v>875</v>
      </c>
    </row>
    <row r="389" spans="1:4" x14ac:dyDescent="0.2">
      <c r="A389">
        <f t="shared" si="5"/>
        <v>1</v>
      </c>
      <c r="B389" s="42"/>
      <c r="C389" t="str">
        <f>IF(A389="",MAX($C$1:C388)+1,"")</f>
        <v/>
      </c>
      <c r="D389" s="51" t="s">
        <v>876</v>
      </c>
    </row>
    <row r="390" spans="1:4" x14ac:dyDescent="0.2">
      <c r="A390" t="str">
        <f t="shared" si="5"/>
        <v/>
      </c>
      <c r="B390" s="42"/>
      <c r="C390">
        <f>IF(A390="",MAX($C$1:C389)+1,"")</f>
        <v>232</v>
      </c>
      <c r="D390" s="51" t="s">
        <v>877</v>
      </c>
    </row>
    <row r="391" spans="1:4" x14ac:dyDescent="0.2">
      <c r="A391">
        <f t="shared" ref="A391:A454" si="6">IF(OR(D391="", ISNUMBER(SEARCH("----",D391)),ISNUMBER(SEARCH("~*",D391))),1,"")</f>
        <v>1</v>
      </c>
      <c r="B391" s="42"/>
      <c r="C391" t="str">
        <f>IF(A391="",MAX($C$1:C390)+1,"")</f>
        <v/>
      </c>
      <c r="D391" s="51" t="s">
        <v>878</v>
      </c>
    </row>
    <row r="392" spans="1:4" x14ac:dyDescent="0.2">
      <c r="A392" t="str">
        <f t="shared" si="6"/>
        <v/>
      </c>
      <c r="B392" s="42"/>
      <c r="C392">
        <f>IF(A392="",MAX($C$1:C391)+1,"")</f>
        <v>233</v>
      </c>
      <c r="D392" s="51" t="s">
        <v>879</v>
      </c>
    </row>
    <row r="393" spans="1:4" x14ac:dyDescent="0.2">
      <c r="A393">
        <f t="shared" si="6"/>
        <v>1</v>
      </c>
      <c r="B393" s="42"/>
      <c r="C393" t="str">
        <f>IF(A393="",MAX($C$1:C392)+1,"")</f>
        <v/>
      </c>
      <c r="D393" s="51" t="s">
        <v>880</v>
      </c>
    </row>
    <row r="394" spans="1:4" x14ac:dyDescent="0.2">
      <c r="A394" t="str">
        <f t="shared" si="6"/>
        <v/>
      </c>
      <c r="B394" s="42"/>
      <c r="C394">
        <f>IF(A394="",MAX($C$1:C393)+1,"")</f>
        <v>234</v>
      </c>
      <c r="D394" s="51" t="s">
        <v>881</v>
      </c>
    </row>
    <row r="395" spans="1:4" x14ac:dyDescent="0.2">
      <c r="A395" t="str">
        <f t="shared" si="6"/>
        <v/>
      </c>
      <c r="B395" s="42"/>
      <c r="C395">
        <f>IF(A395="",MAX($C$1:C394)+1,"")</f>
        <v>235</v>
      </c>
      <c r="D395" s="51" t="s">
        <v>882</v>
      </c>
    </row>
    <row r="396" spans="1:4" x14ac:dyDescent="0.2">
      <c r="A396" t="str">
        <f t="shared" si="6"/>
        <v/>
      </c>
      <c r="B396" s="42"/>
      <c r="C396">
        <f>IF(A396="",MAX($C$1:C395)+1,"")</f>
        <v>236</v>
      </c>
      <c r="D396" s="51" t="s">
        <v>883</v>
      </c>
    </row>
    <row r="397" spans="1:4" ht="30" x14ac:dyDescent="0.2">
      <c r="A397" t="str">
        <f t="shared" si="6"/>
        <v/>
      </c>
      <c r="B397" s="42"/>
      <c r="C397">
        <f>IF(A397="",MAX($C$1:C396)+1,"")</f>
        <v>237</v>
      </c>
      <c r="D397" s="51" t="s">
        <v>884</v>
      </c>
    </row>
    <row r="398" spans="1:4" x14ac:dyDescent="0.2">
      <c r="A398">
        <f t="shared" si="6"/>
        <v>1</v>
      </c>
      <c r="B398" s="42"/>
      <c r="C398" t="str">
        <f>IF(A398="",MAX($C$1:C397)+1,"")</f>
        <v/>
      </c>
      <c r="D398" s="51" t="s">
        <v>885</v>
      </c>
    </row>
    <row r="399" spans="1:4" x14ac:dyDescent="0.2">
      <c r="A399" t="str">
        <f t="shared" si="6"/>
        <v/>
      </c>
      <c r="B399" s="42"/>
      <c r="C399">
        <f>IF(A399="",MAX($C$1:C398)+1,"")</f>
        <v>238</v>
      </c>
      <c r="D399" s="51" t="s">
        <v>886</v>
      </c>
    </row>
    <row r="400" spans="1:4" ht="30" x14ac:dyDescent="0.2">
      <c r="A400" t="str">
        <f t="shared" si="6"/>
        <v/>
      </c>
      <c r="B400" s="42"/>
      <c r="C400">
        <f>IF(A400="",MAX($C$1:C399)+1,"")</f>
        <v>239</v>
      </c>
      <c r="D400" s="51" t="s">
        <v>887</v>
      </c>
    </row>
    <row r="401" spans="1:4" x14ac:dyDescent="0.2">
      <c r="A401" t="str">
        <f t="shared" si="6"/>
        <v/>
      </c>
      <c r="B401" s="42"/>
      <c r="C401">
        <f>IF(A401="",MAX($C$1:C400)+1,"")</f>
        <v>240</v>
      </c>
      <c r="D401" s="51" t="s">
        <v>888</v>
      </c>
    </row>
    <row r="402" spans="1:4" x14ac:dyDescent="0.2">
      <c r="A402" t="str">
        <f t="shared" si="6"/>
        <v/>
      </c>
      <c r="B402" s="42"/>
      <c r="C402">
        <f>IF(A402="",MAX($C$1:C401)+1,"")</f>
        <v>241</v>
      </c>
      <c r="D402" s="51" t="s">
        <v>889</v>
      </c>
    </row>
    <row r="403" spans="1:4" x14ac:dyDescent="0.2">
      <c r="A403">
        <f t="shared" si="6"/>
        <v>1</v>
      </c>
      <c r="B403" s="42"/>
      <c r="C403" t="str">
        <f>IF(A403="",MAX($C$1:C402)+1,"")</f>
        <v/>
      </c>
      <c r="D403" s="51"/>
    </row>
    <row r="404" spans="1:4" x14ac:dyDescent="0.2">
      <c r="A404">
        <f t="shared" si="6"/>
        <v>1</v>
      </c>
      <c r="B404" s="42"/>
      <c r="C404" t="str">
        <f>IF(A404="",MAX($C$1:C403)+1,"")</f>
        <v/>
      </c>
      <c r="D404" s="27" t="s">
        <v>1172</v>
      </c>
    </row>
    <row r="405" spans="1:4" x14ac:dyDescent="0.2">
      <c r="A405">
        <f t="shared" si="6"/>
        <v>1</v>
      </c>
      <c r="B405" s="42"/>
      <c r="C405" t="str">
        <f>IF(A405="",MAX($C$1:C404)+1,"")</f>
        <v/>
      </c>
      <c r="D405" s="51" t="s">
        <v>1173</v>
      </c>
    </row>
    <row r="406" spans="1:4" x14ac:dyDescent="0.2">
      <c r="A406">
        <f t="shared" si="6"/>
        <v>1</v>
      </c>
      <c r="B406" s="42"/>
      <c r="C406" t="str">
        <f>IF(A406="",MAX($C$1:C405)+1,"")</f>
        <v/>
      </c>
      <c r="D406" s="74" t="s">
        <v>1182</v>
      </c>
    </row>
    <row r="407" spans="1:4" x14ac:dyDescent="0.2">
      <c r="A407">
        <f t="shared" si="6"/>
        <v>1</v>
      </c>
      <c r="B407" s="42"/>
      <c r="C407" t="str">
        <f>IF(A407="",MAX($C$1:C406)+1,"")</f>
        <v/>
      </c>
      <c r="D407" s="27"/>
    </row>
    <row r="408" spans="1:4" x14ac:dyDescent="0.2">
      <c r="A408">
        <f t="shared" si="6"/>
        <v>1</v>
      </c>
      <c r="B408" s="42"/>
      <c r="C408" t="str">
        <f>IF(A408="",MAX($C$1:C407)+1,"")</f>
        <v/>
      </c>
      <c r="D408" s="27" t="s">
        <v>893</v>
      </c>
    </row>
    <row r="409" spans="1:4" x14ac:dyDescent="0.2">
      <c r="A409">
        <f t="shared" si="6"/>
        <v>1</v>
      </c>
      <c r="B409" s="42"/>
      <c r="C409" t="str">
        <f>IF(A409="",MAX($C$1:C408)+1,"")</f>
        <v/>
      </c>
      <c r="D409" s="27"/>
    </row>
    <row r="410" spans="1:4" x14ac:dyDescent="0.2">
      <c r="A410" t="str">
        <f t="shared" si="6"/>
        <v/>
      </c>
      <c r="B410" s="42"/>
      <c r="C410">
        <f>IF(A410="",MAX($C$1:C409)+1,"")</f>
        <v>242</v>
      </c>
      <c r="D410" s="27" t="s">
        <v>894</v>
      </c>
    </row>
    <row r="411" spans="1:4" x14ac:dyDescent="0.2">
      <c r="A411" t="str">
        <f t="shared" si="6"/>
        <v/>
      </c>
      <c r="B411" s="42"/>
      <c r="C411">
        <f>IF(A411="",MAX($C$1:C410)+1,"")</f>
        <v>243</v>
      </c>
      <c r="D411" s="27" t="s">
        <v>895</v>
      </c>
    </row>
    <row r="412" spans="1:4" x14ac:dyDescent="0.2">
      <c r="A412" t="str">
        <f t="shared" si="6"/>
        <v/>
      </c>
      <c r="B412" s="42"/>
      <c r="C412">
        <f>IF(A412="",MAX($C$1:C411)+1,"")</f>
        <v>244</v>
      </c>
      <c r="D412" s="27" t="s">
        <v>896</v>
      </c>
    </row>
    <row r="413" spans="1:4" x14ac:dyDescent="0.2">
      <c r="A413">
        <f t="shared" si="6"/>
        <v>1</v>
      </c>
      <c r="B413" s="42"/>
      <c r="C413" t="str">
        <f>IF(A413="",MAX($C$1:C412)+1,"")</f>
        <v/>
      </c>
      <c r="D413" s="27" t="s">
        <v>897</v>
      </c>
    </row>
    <row r="414" spans="1:4" x14ac:dyDescent="0.2">
      <c r="A414">
        <f t="shared" si="6"/>
        <v>1</v>
      </c>
      <c r="B414" s="42"/>
      <c r="C414" t="str">
        <f>IF(A414="",MAX($C$1:C413)+1,"")</f>
        <v/>
      </c>
      <c r="D414" s="27" t="s">
        <v>898</v>
      </c>
    </row>
    <row r="415" spans="1:4" x14ac:dyDescent="0.2">
      <c r="A415" t="str">
        <f t="shared" si="6"/>
        <v/>
      </c>
      <c r="B415" s="42"/>
      <c r="C415">
        <f>IF(A415="",MAX($C$1:C414)+1,"")</f>
        <v>245</v>
      </c>
      <c r="D415" s="27" t="s">
        <v>899</v>
      </c>
    </row>
    <row r="416" spans="1:4" x14ac:dyDescent="0.2">
      <c r="A416" t="str">
        <f t="shared" si="6"/>
        <v/>
      </c>
      <c r="B416" s="42"/>
      <c r="C416">
        <f>IF(A416="",MAX($C$1:C415)+1,"")</f>
        <v>246</v>
      </c>
      <c r="D416" s="27" t="s">
        <v>900</v>
      </c>
    </row>
    <row r="417" spans="1:4" x14ac:dyDescent="0.2">
      <c r="A417" t="str">
        <f t="shared" si="6"/>
        <v/>
      </c>
      <c r="B417" s="42"/>
      <c r="C417">
        <f>IF(A417="",MAX($C$1:C416)+1,"")</f>
        <v>247</v>
      </c>
      <c r="D417" s="27" t="s">
        <v>901</v>
      </c>
    </row>
    <row r="418" spans="1:4" x14ac:dyDescent="0.2">
      <c r="A418">
        <f t="shared" si="6"/>
        <v>1</v>
      </c>
      <c r="B418" s="42"/>
      <c r="C418" t="str">
        <f>IF(A418="",MAX($C$1:C417)+1,"")</f>
        <v/>
      </c>
      <c r="D418" s="27"/>
    </row>
    <row r="419" spans="1:4" x14ac:dyDescent="0.2">
      <c r="A419">
        <f t="shared" si="6"/>
        <v>1</v>
      </c>
      <c r="B419" s="42"/>
      <c r="C419" t="str">
        <f>IF(A419="",MAX($C$1:C418)+1,"")</f>
        <v/>
      </c>
      <c r="D419" s="27" t="s">
        <v>1175</v>
      </c>
    </row>
    <row r="420" spans="1:4" x14ac:dyDescent="0.2">
      <c r="A420">
        <f t="shared" si="6"/>
        <v>1</v>
      </c>
      <c r="B420" s="42"/>
      <c r="C420" t="str">
        <f>IF(A420="",MAX($C$1:C419)+1,"")</f>
        <v/>
      </c>
      <c r="D420" s="27"/>
    </row>
    <row r="421" spans="1:4" x14ac:dyDescent="0.2">
      <c r="A421" t="str">
        <f t="shared" si="6"/>
        <v/>
      </c>
      <c r="B421" s="42"/>
      <c r="C421">
        <f>IF(A421="",MAX($C$1:C420)+1,"")</f>
        <v>248</v>
      </c>
      <c r="D421" s="27" t="s">
        <v>903</v>
      </c>
    </row>
    <row r="422" spans="1:4" x14ac:dyDescent="0.2">
      <c r="A422">
        <f t="shared" si="6"/>
        <v>1</v>
      </c>
      <c r="B422" s="42"/>
      <c r="C422" t="str">
        <f>IF(A422="",MAX($C$1:C421)+1,"")</f>
        <v/>
      </c>
      <c r="D422" s="27"/>
    </row>
    <row r="423" spans="1:4" x14ac:dyDescent="0.2">
      <c r="A423">
        <f t="shared" si="6"/>
        <v>1</v>
      </c>
      <c r="B423" s="42"/>
      <c r="C423" t="str">
        <f>IF(A423="",MAX($C$1:C422)+1,"")</f>
        <v/>
      </c>
      <c r="D423" s="27" t="s">
        <v>622</v>
      </c>
    </row>
    <row r="424" spans="1:4" x14ac:dyDescent="0.2">
      <c r="A424">
        <f t="shared" si="6"/>
        <v>1</v>
      </c>
      <c r="B424" s="42"/>
      <c r="C424" t="str">
        <f>IF(A424="",MAX($C$1:C423)+1,"")</f>
        <v/>
      </c>
      <c r="D424" s="51" t="s">
        <v>1176</v>
      </c>
    </row>
    <row r="425" spans="1:4" x14ac:dyDescent="0.2">
      <c r="A425" t="str">
        <f t="shared" si="6"/>
        <v/>
      </c>
      <c r="B425" s="42"/>
      <c r="C425">
        <f>IF(A425="",MAX($C$1:C424)+1,"")</f>
        <v>249</v>
      </c>
      <c r="D425" s="51" t="s">
        <v>905</v>
      </c>
    </row>
    <row r="426" spans="1:4" x14ac:dyDescent="0.2">
      <c r="A426" t="str">
        <f t="shared" si="6"/>
        <v/>
      </c>
      <c r="B426" s="42"/>
      <c r="C426">
        <f>IF(A426="",MAX($C$1:C425)+1,"")</f>
        <v>250</v>
      </c>
      <c r="D426" s="51" t="s">
        <v>906</v>
      </c>
    </row>
    <row r="427" spans="1:4" x14ac:dyDescent="0.2">
      <c r="A427">
        <f t="shared" si="6"/>
        <v>1</v>
      </c>
      <c r="B427" s="42"/>
      <c r="C427" t="str">
        <f>IF(A427="",MAX($C$1:C426)+1,"")</f>
        <v/>
      </c>
      <c r="D427" s="51" t="s">
        <v>1109</v>
      </c>
    </row>
    <row r="428" spans="1:4" x14ac:dyDescent="0.2">
      <c r="A428" t="str">
        <f t="shared" si="6"/>
        <v/>
      </c>
      <c r="B428" s="42"/>
      <c r="C428">
        <f>IF(A428="",MAX($C$1:C427)+1,"")</f>
        <v>251</v>
      </c>
      <c r="D428" s="51" t="s">
        <v>907</v>
      </c>
    </row>
    <row r="429" spans="1:4" x14ac:dyDescent="0.2">
      <c r="A429">
        <f t="shared" si="6"/>
        <v>1</v>
      </c>
      <c r="B429" s="42"/>
      <c r="C429" t="str">
        <f>IF(A429="",MAX($C$1:C428)+1,"")</f>
        <v/>
      </c>
      <c r="D429" s="74" t="s">
        <v>1182</v>
      </c>
    </row>
    <row r="430" spans="1:4" x14ac:dyDescent="0.2">
      <c r="A430">
        <f t="shared" si="6"/>
        <v>1</v>
      </c>
      <c r="B430" s="42"/>
      <c r="C430" t="str">
        <f>IF(A430="",MAX($C$1:C429)+1,"")</f>
        <v/>
      </c>
      <c r="D430" s="27"/>
    </row>
    <row r="431" spans="1:4" x14ac:dyDescent="0.2">
      <c r="A431">
        <f t="shared" si="6"/>
        <v>1</v>
      </c>
      <c r="B431" s="42"/>
      <c r="C431" t="str">
        <f>IF(A431="",MAX($C$1:C430)+1,"")</f>
        <v/>
      </c>
      <c r="D431" s="27" t="s">
        <v>1177</v>
      </c>
    </row>
    <row r="432" spans="1:4" x14ac:dyDescent="0.2">
      <c r="A432">
        <f t="shared" si="6"/>
        <v>1</v>
      </c>
      <c r="B432" s="42"/>
      <c r="C432" t="str">
        <f>IF(A432="",MAX($C$1:C431)+1,"")</f>
        <v/>
      </c>
      <c r="D432" s="27"/>
    </row>
    <row r="433" spans="1:4" x14ac:dyDescent="0.2">
      <c r="A433">
        <f t="shared" si="6"/>
        <v>1</v>
      </c>
      <c r="B433" s="42"/>
      <c r="C433" t="str">
        <f>IF(A433="",MAX($C$1:C432)+1,"")</f>
        <v/>
      </c>
      <c r="D433" s="27" t="s">
        <v>1178</v>
      </c>
    </row>
    <row r="434" spans="1:4" x14ac:dyDescent="0.2">
      <c r="A434">
        <f t="shared" si="6"/>
        <v>1</v>
      </c>
      <c r="B434" s="42"/>
      <c r="C434" t="str">
        <f>IF(A434="",MAX($C$1:C433)+1,"")</f>
        <v/>
      </c>
      <c r="D434" s="27"/>
    </row>
    <row r="435" spans="1:4" x14ac:dyDescent="0.2">
      <c r="A435">
        <f t="shared" si="6"/>
        <v>1</v>
      </c>
      <c r="B435" s="42"/>
      <c r="C435" t="str">
        <f>IF(A435="",MAX($C$1:C434)+1,"")</f>
        <v/>
      </c>
      <c r="D435" s="27" t="s">
        <v>1179</v>
      </c>
    </row>
    <row r="436" spans="1:4" ht="30" x14ac:dyDescent="0.2">
      <c r="A436" t="str">
        <f t="shared" si="6"/>
        <v/>
      </c>
      <c r="B436" s="42"/>
      <c r="C436">
        <f>IF(A436="",MAX($C$1:C435)+1,"")</f>
        <v>252</v>
      </c>
      <c r="D436" s="27" t="s">
        <v>1180</v>
      </c>
    </row>
    <row r="437" spans="1:4" x14ac:dyDescent="0.2">
      <c r="A437" t="str">
        <f t="shared" si="6"/>
        <v/>
      </c>
      <c r="B437" s="42"/>
      <c r="C437">
        <f>IF(A437="",MAX($C$1:C436)+1,"")</f>
        <v>253</v>
      </c>
      <c r="D437" s="27" t="s">
        <v>911</v>
      </c>
    </row>
    <row r="438" spans="1:4" x14ac:dyDescent="0.2">
      <c r="A438" t="str">
        <f t="shared" si="6"/>
        <v/>
      </c>
      <c r="B438" s="42"/>
      <c r="C438">
        <f>IF(A438="",MAX($C$1:C437)+1,"")</f>
        <v>254</v>
      </c>
      <c r="D438" s="27" t="s">
        <v>912</v>
      </c>
    </row>
    <row r="439" spans="1:4" x14ac:dyDescent="0.2">
      <c r="A439" t="str">
        <f t="shared" si="6"/>
        <v/>
      </c>
      <c r="B439" s="42"/>
      <c r="C439">
        <f>IF(A439="",MAX($C$1:C438)+1,"")</f>
        <v>255</v>
      </c>
      <c r="D439" s="27" t="s">
        <v>913</v>
      </c>
    </row>
    <row r="440" spans="1:4" x14ac:dyDescent="0.2">
      <c r="A440" t="str">
        <f t="shared" si="6"/>
        <v/>
      </c>
      <c r="B440" s="42"/>
      <c r="C440">
        <f>IF(A440="",MAX($C$1:C439)+1,"")</f>
        <v>256</v>
      </c>
      <c r="D440" s="27" t="s">
        <v>914</v>
      </c>
    </row>
    <row r="441" spans="1:4" x14ac:dyDescent="0.2">
      <c r="A441" t="str">
        <f t="shared" si="6"/>
        <v/>
      </c>
      <c r="B441" s="42"/>
      <c r="C441">
        <f>IF(A441="",MAX($C$1:C440)+1,"")</f>
        <v>257</v>
      </c>
      <c r="D441" s="27" t="s">
        <v>915</v>
      </c>
    </row>
    <row r="442" spans="1:4" x14ac:dyDescent="0.2">
      <c r="A442" t="str">
        <f t="shared" si="6"/>
        <v/>
      </c>
      <c r="B442" s="42"/>
      <c r="C442">
        <f>IF(A442="",MAX($C$1:C441)+1,"")</f>
        <v>258</v>
      </c>
      <c r="D442" s="27" t="s">
        <v>916</v>
      </c>
    </row>
    <row r="443" spans="1:4" x14ac:dyDescent="0.2">
      <c r="A443" t="str">
        <f t="shared" si="6"/>
        <v/>
      </c>
      <c r="B443" s="42"/>
      <c r="C443">
        <f>IF(A443="",MAX($C$1:C442)+1,"")</f>
        <v>259</v>
      </c>
      <c r="D443" s="27" t="s">
        <v>917</v>
      </c>
    </row>
    <row r="444" spans="1:4" x14ac:dyDescent="0.2">
      <c r="A444" t="str">
        <f t="shared" si="6"/>
        <v/>
      </c>
      <c r="B444" s="42"/>
      <c r="C444">
        <f>IF(A444="",MAX($C$1:C443)+1,"")</f>
        <v>260</v>
      </c>
      <c r="D444" s="27" t="s">
        <v>918</v>
      </c>
    </row>
    <row r="445" spans="1:4" ht="30" x14ac:dyDescent="0.2">
      <c r="A445" t="str">
        <f t="shared" si="6"/>
        <v/>
      </c>
      <c r="B445" s="42"/>
      <c r="C445">
        <f>IF(A445="",MAX($C$1:C444)+1,"")</f>
        <v>261</v>
      </c>
      <c r="D445" s="27" t="s">
        <v>919</v>
      </c>
    </row>
    <row r="446" spans="1:4" x14ac:dyDescent="0.2">
      <c r="A446" t="str">
        <f t="shared" si="6"/>
        <v/>
      </c>
      <c r="B446" s="42"/>
      <c r="C446">
        <f>IF(A446="",MAX($C$1:C445)+1,"")</f>
        <v>262</v>
      </c>
      <c r="D446" s="27" t="s">
        <v>920</v>
      </c>
    </row>
    <row r="447" spans="1:4" x14ac:dyDescent="0.2">
      <c r="A447" t="str">
        <f t="shared" si="6"/>
        <v/>
      </c>
      <c r="B447" s="42"/>
      <c r="C447">
        <f>IF(A447="",MAX($C$1:C446)+1,"")</f>
        <v>263</v>
      </c>
      <c r="D447" s="27" t="s">
        <v>921</v>
      </c>
    </row>
    <row r="448" spans="1:4" x14ac:dyDescent="0.2">
      <c r="A448" t="str">
        <f t="shared" si="6"/>
        <v/>
      </c>
      <c r="B448" s="42"/>
      <c r="C448">
        <f>IF(A448="",MAX($C$1:C447)+1,"")</f>
        <v>264</v>
      </c>
      <c r="D448" s="27" t="s">
        <v>922</v>
      </c>
    </row>
    <row r="449" spans="1:4" x14ac:dyDescent="0.2">
      <c r="A449" t="str">
        <f t="shared" si="6"/>
        <v/>
      </c>
      <c r="B449" s="42"/>
      <c r="C449">
        <f>IF(A449="",MAX($C$1:C448)+1,"")</f>
        <v>265</v>
      </c>
      <c r="D449" s="27" t="s">
        <v>923</v>
      </c>
    </row>
    <row r="450" spans="1:4" x14ac:dyDescent="0.2">
      <c r="A450" t="str">
        <f t="shared" si="6"/>
        <v/>
      </c>
      <c r="B450" s="42"/>
      <c r="C450">
        <f>IF(A450="",MAX($C$1:C449)+1,"")</f>
        <v>266</v>
      </c>
      <c r="D450" s="27" t="s">
        <v>924</v>
      </c>
    </row>
    <row r="451" spans="1:4" x14ac:dyDescent="0.2">
      <c r="A451" t="str">
        <f t="shared" si="6"/>
        <v/>
      </c>
      <c r="B451" s="42"/>
      <c r="C451">
        <f>IF(A451="",MAX($C$1:C450)+1,"")</f>
        <v>267</v>
      </c>
      <c r="D451" s="27" t="s">
        <v>925</v>
      </c>
    </row>
    <row r="452" spans="1:4" x14ac:dyDescent="0.2">
      <c r="A452" t="str">
        <f t="shared" si="6"/>
        <v/>
      </c>
      <c r="B452" s="42"/>
      <c r="C452">
        <f>IF(A452="",MAX($C$1:C451)+1,"")</f>
        <v>268</v>
      </c>
      <c r="D452" s="27" t="s">
        <v>926</v>
      </c>
    </row>
    <row r="453" spans="1:4" x14ac:dyDescent="0.2">
      <c r="A453" t="str">
        <f t="shared" si="6"/>
        <v/>
      </c>
      <c r="B453" s="42"/>
      <c r="C453">
        <f>IF(A453="",MAX($C$1:C452)+1,"")</f>
        <v>269</v>
      </c>
      <c r="D453" s="27" t="s">
        <v>927</v>
      </c>
    </row>
    <row r="454" spans="1:4" x14ac:dyDescent="0.2">
      <c r="A454" t="str">
        <f t="shared" si="6"/>
        <v/>
      </c>
      <c r="B454" s="42"/>
      <c r="C454">
        <f>IF(A454="",MAX($C$1:C453)+1,"")</f>
        <v>270</v>
      </c>
      <c r="D454" s="27" t="s">
        <v>928</v>
      </c>
    </row>
    <row r="455" spans="1:4" x14ac:dyDescent="0.2">
      <c r="A455">
        <f t="shared" ref="A455:A518" si="7">IF(OR(D455="", ISNUMBER(SEARCH("----",D455)),ISNUMBER(SEARCH("~*",D455))),1,"")</f>
        <v>1</v>
      </c>
      <c r="B455" s="42"/>
      <c r="C455" t="str">
        <f>IF(A455="",MAX($C$1:C454)+1,"")</f>
        <v/>
      </c>
      <c r="D455" s="27"/>
    </row>
    <row r="456" spans="1:4" x14ac:dyDescent="0.2">
      <c r="A456">
        <f t="shared" si="7"/>
        <v>1</v>
      </c>
      <c r="B456" s="42"/>
      <c r="C456" t="str">
        <f>IF(A456="",MAX($C$1:C455)+1,"")</f>
        <v/>
      </c>
      <c r="D456" s="27" t="s">
        <v>929</v>
      </c>
    </row>
    <row r="457" spans="1:4" x14ac:dyDescent="0.2">
      <c r="A457">
        <f t="shared" si="7"/>
        <v>1</v>
      </c>
      <c r="B457" s="42"/>
      <c r="C457" t="str">
        <f>IF(A457="",MAX($C$1:C456)+1,"")</f>
        <v/>
      </c>
      <c r="D457" s="27"/>
    </row>
    <row r="458" spans="1:4" x14ac:dyDescent="0.2">
      <c r="A458">
        <f t="shared" si="7"/>
        <v>1</v>
      </c>
      <c r="B458" s="42"/>
      <c r="C458" t="str">
        <f>IF(A458="",MAX($C$1:C457)+1,"")</f>
        <v/>
      </c>
      <c r="D458" s="27" t="s">
        <v>1154</v>
      </c>
    </row>
    <row r="459" spans="1:4" x14ac:dyDescent="0.2">
      <c r="A459">
        <f t="shared" si="7"/>
        <v>1</v>
      </c>
      <c r="B459" s="42"/>
      <c r="C459" t="str">
        <f>IF(A459="",MAX($C$1:C458)+1,"")</f>
        <v/>
      </c>
      <c r="D459" s="27" t="s">
        <v>1153</v>
      </c>
    </row>
    <row r="460" spans="1:4" x14ac:dyDescent="0.2">
      <c r="A460">
        <f t="shared" si="7"/>
        <v>1</v>
      </c>
      <c r="B460" s="42"/>
      <c r="C460" t="str">
        <f>IF(A460="",MAX($C$1:C459)+1,"")</f>
        <v/>
      </c>
      <c r="D460" s="27"/>
    </row>
    <row r="461" spans="1:4" x14ac:dyDescent="0.2">
      <c r="A461" t="str">
        <f t="shared" si="7"/>
        <v/>
      </c>
      <c r="B461" s="42"/>
      <c r="C461">
        <f>IF(A461="",MAX($C$1:C460)+1,"")</f>
        <v>271</v>
      </c>
      <c r="D461" s="27" t="s">
        <v>932</v>
      </c>
    </row>
    <row r="462" spans="1:4" x14ac:dyDescent="0.2">
      <c r="A462">
        <f t="shared" si="7"/>
        <v>1</v>
      </c>
      <c r="B462" s="42"/>
      <c r="C462" t="str">
        <f>IF(A462="",MAX($C$1:C461)+1,"")</f>
        <v/>
      </c>
      <c r="D462" s="27"/>
    </row>
    <row r="463" spans="1:4" x14ac:dyDescent="0.2">
      <c r="A463" t="str">
        <f t="shared" si="7"/>
        <v/>
      </c>
      <c r="B463" s="42"/>
      <c r="C463">
        <f>IF(A463="",MAX($C$1:C462)+1,"")</f>
        <v>272</v>
      </c>
      <c r="D463" s="27" t="s">
        <v>933</v>
      </c>
    </row>
    <row r="464" spans="1:4" x14ac:dyDescent="0.2">
      <c r="A464">
        <f t="shared" si="7"/>
        <v>1</v>
      </c>
      <c r="B464" s="42"/>
      <c r="C464" t="str">
        <f>IF(A464="",MAX($C$1:C463)+1,"")</f>
        <v/>
      </c>
      <c r="D464" s="27"/>
    </row>
    <row r="465" spans="1:4" x14ac:dyDescent="0.2">
      <c r="A465">
        <f t="shared" si="7"/>
        <v>1</v>
      </c>
      <c r="B465" s="42"/>
      <c r="C465" t="str">
        <f>IF(A465="",MAX($C$1:C464)+1,"")</f>
        <v/>
      </c>
      <c r="D465" s="27" t="s">
        <v>934</v>
      </c>
    </row>
    <row r="466" spans="1:4" x14ac:dyDescent="0.2">
      <c r="A466">
        <f t="shared" si="7"/>
        <v>1</v>
      </c>
      <c r="B466" s="42"/>
      <c r="C466" t="str">
        <f>IF(A466="",MAX($C$1:C465)+1,"")</f>
        <v/>
      </c>
      <c r="D466" s="51" t="s">
        <v>935</v>
      </c>
    </row>
    <row r="467" spans="1:4" x14ac:dyDescent="0.2">
      <c r="A467" t="str">
        <f t="shared" si="7"/>
        <v/>
      </c>
      <c r="B467" s="42"/>
      <c r="C467">
        <f>IF(A467="",MAX($C$1:C466)+1,"")</f>
        <v>273</v>
      </c>
      <c r="D467" s="51" t="s">
        <v>936</v>
      </c>
    </row>
    <row r="468" spans="1:4" ht="30" x14ac:dyDescent="0.2">
      <c r="A468" t="str">
        <f t="shared" si="7"/>
        <v/>
      </c>
      <c r="B468" s="42"/>
      <c r="C468">
        <f>IF(A468="",MAX($C$1:C467)+1,"")</f>
        <v>274</v>
      </c>
      <c r="D468" s="51" t="s">
        <v>937</v>
      </c>
    </row>
    <row r="469" spans="1:4" ht="30" x14ac:dyDescent="0.2">
      <c r="A469" t="str">
        <f t="shared" si="7"/>
        <v/>
      </c>
      <c r="B469" s="42"/>
      <c r="C469">
        <f>IF(A469="",MAX($C$1:C468)+1,"")</f>
        <v>275</v>
      </c>
      <c r="D469" s="51" t="s">
        <v>937</v>
      </c>
    </row>
    <row r="470" spans="1:4" x14ac:dyDescent="0.2">
      <c r="A470">
        <f t="shared" si="7"/>
        <v>1</v>
      </c>
      <c r="B470" s="42"/>
      <c r="C470" t="str">
        <f>IF(A470="",MAX($C$1:C469)+1,"")</f>
        <v/>
      </c>
      <c r="D470" s="51" t="s">
        <v>938</v>
      </c>
    </row>
    <row r="471" spans="1:4" x14ac:dyDescent="0.2">
      <c r="A471" t="str">
        <f t="shared" si="7"/>
        <v/>
      </c>
      <c r="B471" s="42"/>
      <c r="C471">
        <f>IF(A471="",MAX($C$1:C470)+1,"")</f>
        <v>276</v>
      </c>
      <c r="D471" s="51" t="s">
        <v>939</v>
      </c>
    </row>
    <row r="472" spans="1:4" x14ac:dyDescent="0.2">
      <c r="A472" t="str">
        <f t="shared" si="7"/>
        <v/>
      </c>
      <c r="B472" s="42"/>
      <c r="C472">
        <f>IF(A472="",MAX($C$1:C471)+1,"")</f>
        <v>277</v>
      </c>
      <c r="D472" s="51" t="s">
        <v>940</v>
      </c>
    </row>
    <row r="473" spans="1:4" x14ac:dyDescent="0.2">
      <c r="A473">
        <f t="shared" si="7"/>
        <v>1</v>
      </c>
      <c r="B473" s="42"/>
      <c r="C473" t="str">
        <f>IF(A473="",MAX($C$1:C472)+1,"")</f>
        <v/>
      </c>
      <c r="D473" s="51" t="s">
        <v>941</v>
      </c>
    </row>
    <row r="474" spans="1:4" x14ac:dyDescent="0.2">
      <c r="A474" t="str">
        <f t="shared" si="7"/>
        <v/>
      </c>
      <c r="B474" s="42"/>
      <c r="C474">
        <f>IF(A474="",MAX($C$1:C473)+1,"")</f>
        <v>278</v>
      </c>
      <c r="D474" s="51" t="s">
        <v>942</v>
      </c>
    </row>
    <row r="475" spans="1:4" x14ac:dyDescent="0.2">
      <c r="A475" t="str">
        <f t="shared" si="7"/>
        <v/>
      </c>
      <c r="B475" s="42"/>
      <c r="C475">
        <f>IF(A475="",MAX($C$1:C474)+1,"")</f>
        <v>279</v>
      </c>
      <c r="D475" s="51" t="s">
        <v>943</v>
      </c>
    </row>
    <row r="476" spans="1:4" x14ac:dyDescent="0.2">
      <c r="A476">
        <f t="shared" si="7"/>
        <v>1</v>
      </c>
      <c r="B476" s="42"/>
      <c r="C476" t="str">
        <f>IF(A476="",MAX($C$1:C475)+1,"")</f>
        <v/>
      </c>
      <c r="D476" s="74" t="s">
        <v>1182</v>
      </c>
    </row>
    <row r="477" spans="1:4" x14ac:dyDescent="0.2">
      <c r="A477">
        <f t="shared" si="7"/>
        <v>1</v>
      </c>
      <c r="B477" s="42"/>
      <c r="C477" t="str">
        <f>IF(A477="",MAX($C$1:C476)+1,"")</f>
        <v/>
      </c>
      <c r="D477" s="27"/>
    </row>
    <row r="478" spans="1:4" x14ac:dyDescent="0.2">
      <c r="A478">
        <f t="shared" si="7"/>
        <v>1</v>
      </c>
      <c r="B478" s="42"/>
      <c r="C478" t="str">
        <f>IF(A478="",MAX($C$1:C477)+1,"")</f>
        <v/>
      </c>
      <c r="D478" s="27" t="s">
        <v>1181</v>
      </c>
    </row>
    <row r="479" spans="1:4" x14ac:dyDescent="0.2">
      <c r="A479">
        <f t="shared" si="7"/>
        <v>1</v>
      </c>
      <c r="B479" s="42"/>
      <c r="C479" t="str">
        <f>IF(A479="",MAX($C$1:C478)+1,"")</f>
        <v/>
      </c>
      <c r="D479" s="27" t="s">
        <v>945</v>
      </c>
    </row>
    <row r="480" spans="1:4" x14ac:dyDescent="0.2">
      <c r="A480">
        <f t="shared" si="7"/>
        <v>1</v>
      </c>
      <c r="B480" s="42"/>
      <c r="C480" t="str">
        <f>IF(A480="",MAX($C$1:C479)+1,"")</f>
        <v/>
      </c>
      <c r="D480" s="27"/>
    </row>
    <row r="481" spans="1:4" x14ac:dyDescent="0.2">
      <c r="A481">
        <f t="shared" si="7"/>
        <v>1</v>
      </c>
      <c r="B481" s="42"/>
      <c r="C481" t="str">
        <f>IF(A481="",MAX($C$1:C480)+1,"")</f>
        <v/>
      </c>
      <c r="D481" s="71" t="s">
        <v>1168</v>
      </c>
    </row>
    <row r="482" spans="1:4" x14ac:dyDescent="0.2">
      <c r="A482">
        <f t="shared" si="7"/>
        <v>1</v>
      </c>
      <c r="B482" s="42"/>
      <c r="C482" t="str">
        <f>IF(A482="",MAX($C$1:C481)+1,"")</f>
        <v/>
      </c>
      <c r="D482" s="27"/>
    </row>
    <row r="483" spans="1:4" x14ac:dyDescent="0.2">
      <c r="A483">
        <f t="shared" si="7"/>
        <v>1</v>
      </c>
      <c r="B483" s="42"/>
      <c r="C483" t="str">
        <f>IF(A483="",MAX($C$1:C482)+1,"")</f>
        <v/>
      </c>
      <c r="D483" s="27" t="s">
        <v>1142</v>
      </c>
    </row>
    <row r="484" spans="1:4" x14ac:dyDescent="0.2">
      <c r="A484">
        <f t="shared" si="7"/>
        <v>1</v>
      </c>
      <c r="B484" s="42"/>
      <c r="C484" t="str">
        <f>IF(A484="",MAX($C$1:C483)+1,"")</f>
        <v/>
      </c>
      <c r="D484" s="27"/>
    </row>
    <row r="485" spans="1:4" ht="30" x14ac:dyDescent="0.2">
      <c r="A485" t="str">
        <f t="shared" si="7"/>
        <v/>
      </c>
      <c r="B485" s="42"/>
      <c r="C485">
        <f>IF(A485="",MAX($C$1:C484)+1,"")</f>
        <v>280</v>
      </c>
      <c r="D485" s="27" t="s">
        <v>951</v>
      </c>
    </row>
    <row r="486" spans="1:4" x14ac:dyDescent="0.2">
      <c r="A486">
        <f t="shared" si="7"/>
        <v>1</v>
      </c>
      <c r="B486" s="42"/>
      <c r="C486" t="str">
        <f>IF(A486="",MAX($C$1:C485)+1,"")</f>
        <v/>
      </c>
      <c r="D486" s="27"/>
    </row>
    <row r="487" spans="1:4" ht="30" x14ac:dyDescent="0.2">
      <c r="A487" t="str">
        <f t="shared" si="7"/>
        <v/>
      </c>
      <c r="B487" s="42"/>
      <c r="C487">
        <f>IF(A487="",MAX($C$1:C486)+1,"")</f>
        <v>281</v>
      </c>
      <c r="D487" s="27" t="s">
        <v>952</v>
      </c>
    </row>
    <row r="488" spans="1:4" x14ac:dyDescent="0.2">
      <c r="A488">
        <f t="shared" si="7"/>
        <v>1</v>
      </c>
      <c r="B488" s="42"/>
      <c r="C488" t="str">
        <f>IF(A488="",MAX($C$1:C487)+1,"")</f>
        <v/>
      </c>
      <c r="D488" s="27"/>
    </row>
    <row r="489" spans="1:4" x14ac:dyDescent="0.2">
      <c r="A489">
        <f t="shared" si="7"/>
        <v>1</v>
      </c>
      <c r="B489" s="42"/>
      <c r="C489" t="str">
        <f>IF(A489="",MAX($C$1:C488)+1,"")</f>
        <v/>
      </c>
      <c r="D489" s="27" t="s">
        <v>953</v>
      </c>
    </row>
    <row r="490" spans="1:4" x14ac:dyDescent="0.2">
      <c r="A490">
        <f t="shared" si="7"/>
        <v>1</v>
      </c>
      <c r="B490" s="42"/>
      <c r="C490" t="str">
        <f>IF(A490="",MAX($C$1:C489)+1,"")</f>
        <v/>
      </c>
      <c r="D490" s="27"/>
    </row>
    <row r="491" spans="1:4" x14ac:dyDescent="0.2">
      <c r="A491">
        <f t="shared" si="7"/>
        <v>1</v>
      </c>
      <c r="B491" s="42"/>
      <c r="C491" t="str">
        <f>IF(A491="",MAX($C$1:C490)+1,"")</f>
        <v/>
      </c>
      <c r="D491" s="27" t="s">
        <v>954</v>
      </c>
    </row>
    <row r="492" spans="1:4" x14ac:dyDescent="0.2">
      <c r="A492">
        <f t="shared" si="7"/>
        <v>1</v>
      </c>
      <c r="B492" s="42"/>
      <c r="C492" t="str">
        <f>IF(A492="",MAX($C$1:C491)+1,"")</f>
        <v/>
      </c>
      <c r="D492" s="27" t="s">
        <v>955</v>
      </c>
    </row>
    <row r="493" spans="1:4" x14ac:dyDescent="0.2">
      <c r="A493">
        <f t="shared" si="7"/>
        <v>1</v>
      </c>
      <c r="B493" s="42"/>
      <c r="C493" t="str">
        <f>IF(A493="",MAX($C$1:C492)+1,"")</f>
        <v/>
      </c>
      <c r="D493" s="27"/>
    </row>
    <row r="494" spans="1:4" x14ac:dyDescent="0.2">
      <c r="A494">
        <f t="shared" si="7"/>
        <v>1</v>
      </c>
      <c r="B494" s="42"/>
      <c r="C494" t="str">
        <f>IF(A494="",MAX($C$1:C493)+1,"")</f>
        <v/>
      </c>
      <c r="D494" s="27" t="s">
        <v>1169</v>
      </c>
    </row>
    <row r="495" spans="1:4" x14ac:dyDescent="0.2">
      <c r="A495">
        <f t="shared" si="7"/>
        <v>1</v>
      </c>
      <c r="B495" s="42"/>
      <c r="C495" t="str">
        <f>IF(A495="",MAX($C$1:C494)+1,"")</f>
        <v/>
      </c>
      <c r="D495" s="27"/>
    </row>
    <row r="496" spans="1:4" x14ac:dyDescent="0.2">
      <c r="A496">
        <f t="shared" si="7"/>
        <v>1</v>
      </c>
      <c r="B496" s="42"/>
      <c r="C496" t="str">
        <f>IF(A496="",MAX($C$1:C495)+1,"")</f>
        <v/>
      </c>
      <c r="D496" s="27" t="s">
        <v>957</v>
      </c>
    </row>
    <row r="497" spans="1:4" x14ac:dyDescent="0.2">
      <c r="A497" t="str">
        <f t="shared" si="7"/>
        <v/>
      </c>
      <c r="B497" s="42"/>
      <c r="C497">
        <f>IF(A497="",MAX($C$1:C496)+1,"")</f>
        <v>282</v>
      </c>
      <c r="D497" s="51" t="s">
        <v>958</v>
      </c>
    </row>
    <row r="498" spans="1:4" x14ac:dyDescent="0.2">
      <c r="A498" t="str">
        <f t="shared" si="7"/>
        <v/>
      </c>
      <c r="B498" s="42"/>
      <c r="C498">
        <f>IF(A498="",MAX($C$1:C497)+1,"")</f>
        <v>283</v>
      </c>
      <c r="D498" s="51" t="s">
        <v>959</v>
      </c>
    </row>
    <row r="499" spans="1:4" x14ac:dyDescent="0.2">
      <c r="A499" t="str">
        <f t="shared" si="7"/>
        <v/>
      </c>
      <c r="B499" s="42"/>
      <c r="C499">
        <f>IF(A499="",MAX($C$1:C498)+1,"")</f>
        <v>284</v>
      </c>
      <c r="D499" s="51" t="s">
        <v>960</v>
      </c>
    </row>
    <row r="500" spans="1:4" ht="30" x14ac:dyDescent="0.2">
      <c r="A500" t="str">
        <f t="shared" si="7"/>
        <v/>
      </c>
      <c r="B500" s="42"/>
      <c r="C500">
        <f>IF(A500="",MAX($C$1:C499)+1,"")</f>
        <v>285</v>
      </c>
      <c r="D500" s="51" t="s">
        <v>961</v>
      </c>
    </row>
    <row r="501" spans="1:4" ht="30" x14ac:dyDescent="0.2">
      <c r="A501" t="str">
        <f t="shared" si="7"/>
        <v/>
      </c>
      <c r="B501" s="42"/>
      <c r="C501">
        <f>IF(A501="",MAX($C$1:C500)+1,"")</f>
        <v>286</v>
      </c>
      <c r="D501" s="51" t="s">
        <v>962</v>
      </c>
    </row>
    <row r="502" spans="1:4" x14ac:dyDescent="0.2">
      <c r="A502" t="str">
        <f t="shared" si="7"/>
        <v/>
      </c>
      <c r="B502" s="42"/>
      <c r="C502">
        <f>IF(A502="",MAX($C$1:C501)+1,"")</f>
        <v>287</v>
      </c>
      <c r="D502" s="51" t="s">
        <v>963</v>
      </c>
    </row>
    <row r="503" spans="1:4" ht="30" x14ac:dyDescent="0.2">
      <c r="A503" t="str">
        <f t="shared" si="7"/>
        <v/>
      </c>
      <c r="B503" s="42"/>
      <c r="C503">
        <f>IF(A503="",MAX($C$1:C502)+1,"")</f>
        <v>288</v>
      </c>
      <c r="D503" s="51" t="s">
        <v>964</v>
      </c>
    </row>
    <row r="504" spans="1:4" x14ac:dyDescent="0.2">
      <c r="A504" t="str">
        <f t="shared" si="7"/>
        <v/>
      </c>
      <c r="B504" s="42"/>
      <c r="C504">
        <f>IF(A504="",MAX($C$1:C503)+1,"")</f>
        <v>289</v>
      </c>
      <c r="D504" s="51" t="s">
        <v>965</v>
      </c>
    </row>
    <row r="505" spans="1:4" x14ac:dyDescent="0.2">
      <c r="A505" t="str">
        <f t="shared" si="7"/>
        <v/>
      </c>
      <c r="B505" s="42"/>
      <c r="C505">
        <f>IF(A505="",MAX($C$1:C504)+1,"")</f>
        <v>290</v>
      </c>
      <c r="D505" s="51" t="s">
        <v>966</v>
      </c>
    </row>
    <row r="506" spans="1:4" x14ac:dyDescent="0.2">
      <c r="A506" t="str">
        <f t="shared" si="7"/>
        <v/>
      </c>
      <c r="B506" s="42"/>
      <c r="C506">
        <f>IF(A506="",MAX($C$1:C505)+1,"")</f>
        <v>291</v>
      </c>
      <c r="D506" s="51" t="s">
        <v>967</v>
      </c>
    </row>
    <row r="507" spans="1:4" x14ac:dyDescent="0.2">
      <c r="A507" t="str">
        <f t="shared" si="7"/>
        <v/>
      </c>
      <c r="B507" s="42"/>
      <c r="C507">
        <f>IF(A507="",MAX($C$1:C506)+1,"")</f>
        <v>292</v>
      </c>
      <c r="D507" s="51" t="s">
        <v>968</v>
      </c>
    </row>
    <row r="508" spans="1:4" x14ac:dyDescent="0.2">
      <c r="A508" t="str">
        <f t="shared" si="7"/>
        <v/>
      </c>
      <c r="B508" s="42"/>
      <c r="C508">
        <f>IF(A508="",MAX($C$1:C507)+1,"")</f>
        <v>293</v>
      </c>
      <c r="D508" s="51" t="s">
        <v>969</v>
      </c>
    </row>
    <row r="509" spans="1:4" x14ac:dyDescent="0.2">
      <c r="A509">
        <f t="shared" si="7"/>
        <v>1</v>
      </c>
      <c r="B509" s="42"/>
      <c r="C509" t="str">
        <f>IF(A509="",MAX($C$1:C508)+1,"")</f>
        <v/>
      </c>
      <c r="D509" s="51" t="s">
        <v>970</v>
      </c>
    </row>
    <row r="510" spans="1:4" ht="30" x14ac:dyDescent="0.2">
      <c r="A510" t="str">
        <f t="shared" si="7"/>
        <v/>
      </c>
      <c r="B510" s="42"/>
      <c r="C510">
        <f>IF(A510="",MAX($C$1:C509)+1,"")</f>
        <v>294</v>
      </c>
      <c r="D510" s="51" t="s">
        <v>971</v>
      </c>
    </row>
    <row r="511" spans="1:4" x14ac:dyDescent="0.2">
      <c r="A511">
        <f t="shared" si="7"/>
        <v>1</v>
      </c>
      <c r="B511" s="42"/>
      <c r="C511" t="str">
        <f>IF(A511="",MAX($C$1:C510)+1,"")</f>
        <v/>
      </c>
      <c r="D511" s="51" t="s">
        <v>972</v>
      </c>
    </row>
    <row r="512" spans="1:4" x14ac:dyDescent="0.2">
      <c r="A512" t="str">
        <f t="shared" si="7"/>
        <v/>
      </c>
      <c r="B512" s="42"/>
      <c r="C512">
        <f>IF(A512="",MAX($C$1:C511)+1,"")</f>
        <v>295</v>
      </c>
      <c r="D512" s="51" t="s">
        <v>973</v>
      </c>
    </row>
    <row r="513" spans="1:4" x14ac:dyDescent="0.2">
      <c r="A513">
        <f t="shared" si="7"/>
        <v>1</v>
      </c>
      <c r="B513" s="42"/>
      <c r="C513" t="str">
        <f>IF(A513="",MAX($C$1:C512)+1,"")</f>
        <v/>
      </c>
      <c r="D513" s="27"/>
    </row>
    <row r="514" spans="1:4" x14ac:dyDescent="0.2">
      <c r="A514" t="str">
        <f t="shared" si="7"/>
        <v/>
      </c>
      <c r="B514" s="42"/>
      <c r="C514">
        <f>IF(A514="",MAX($C$1:C513)+1,"")</f>
        <v>296</v>
      </c>
      <c r="D514" s="51" t="s">
        <v>974</v>
      </c>
    </row>
    <row r="515" spans="1:4" x14ac:dyDescent="0.2">
      <c r="A515">
        <f t="shared" si="7"/>
        <v>1</v>
      </c>
      <c r="B515" s="42"/>
      <c r="C515" t="str">
        <f>IF(A515="",MAX($C$1:C514)+1,"")</f>
        <v/>
      </c>
      <c r="D515" s="51" t="s">
        <v>975</v>
      </c>
    </row>
    <row r="516" spans="1:4" x14ac:dyDescent="0.2">
      <c r="A516" t="str">
        <f t="shared" si="7"/>
        <v/>
      </c>
      <c r="B516" s="42"/>
      <c r="C516">
        <f>IF(A516="",MAX($C$1:C515)+1,"")</f>
        <v>297</v>
      </c>
      <c r="D516" s="51" t="s">
        <v>976</v>
      </c>
    </row>
    <row r="517" spans="1:4" x14ac:dyDescent="0.2">
      <c r="A517" t="str">
        <f t="shared" si="7"/>
        <v/>
      </c>
      <c r="B517" s="42"/>
      <c r="C517">
        <f>IF(A517="",MAX($C$1:C516)+1,"")</f>
        <v>298</v>
      </c>
      <c r="D517" s="51" t="s">
        <v>977</v>
      </c>
    </row>
    <row r="518" spans="1:4" x14ac:dyDescent="0.2">
      <c r="A518">
        <f t="shared" si="7"/>
        <v>1</v>
      </c>
      <c r="B518" s="42"/>
      <c r="C518" t="str">
        <f>IF(A518="",MAX($C$1:C517)+1,"")</f>
        <v/>
      </c>
      <c r="D518" s="51" t="s">
        <v>978</v>
      </c>
    </row>
    <row r="519" spans="1:4" x14ac:dyDescent="0.2">
      <c r="A519">
        <f t="shared" ref="A519:A582" si="8">IF(OR(D519="", ISNUMBER(SEARCH("----",D519)),ISNUMBER(SEARCH("~*",D519))),1,"")</f>
        <v>1</v>
      </c>
      <c r="B519" s="42"/>
      <c r="C519" t="str">
        <f>IF(A519="",MAX($C$1:C518)+1,"")</f>
        <v/>
      </c>
      <c r="D519" s="74" t="s">
        <v>1182</v>
      </c>
    </row>
    <row r="520" spans="1:4" x14ac:dyDescent="0.2">
      <c r="A520">
        <f t="shared" si="8"/>
        <v>1</v>
      </c>
      <c r="B520" s="42"/>
      <c r="C520" t="str">
        <f>IF(A520="",MAX($C$1:C519)+1,"")</f>
        <v/>
      </c>
      <c r="D520" s="27"/>
    </row>
    <row r="521" spans="1:4" x14ac:dyDescent="0.2">
      <c r="A521">
        <f t="shared" si="8"/>
        <v>1</v>
      </c>
      <c r="B521" s="42"/>
      <c r="C521" t="str">
        <f>IF(A521="",MAX($C$1:C520)+1,"")</f>
        <v/>
      </c>
      <c r="D521" s="27" t="s">
        <v>979</v>
      </c>
    </row>
    <row r="522" spans="1:4" x14ac:dyDescent="0.2">
      <c r="A522">
        <f t="shared" si="8"/>
        <v>1</v>
      </c>
      <c r="B522" s="42"/>
      <c r="C522" t="str">
        <f>IF(A522="",MAX($C$1:C521)+1,"")</f>
        <v/>
      </c>
      <c r="D522" s="27"/>
    </row>
    <row r="523" spans="1:4" x14ac:dyDescent="0.2">
      <c r="A523" t="str">
        <f t="shared" si="8"/>
        <v/>
      </c>
      <c r="B523" s="42"/>
      <c r="C523">
        <f>IF(A523="",MAX($C$1:C522)+1,"")</f>
        <v>299</v>
      </c>
      <c r="D523" s="27" t="s">
        <v>980</v>
      </c>
    </row>
    <row r="524" spans="1:4" x14ac:dyDescent="0.2">
      <c r="A524">
        <f t="shared" si="8"/>
        <v>1</v>
      </c>
      <c r="B524" s="42"/>
      <c r="C524" t="str">
        <f>IF(A524="",MAX($C$1:C523)+1,"")</f>
        <v/>
      </c>
      <c r="D524" s="27"/>
    </row>
    <row r="525" spans="1:4" x14ac:dyDescent="0.2">
      <c r="A525">
        <f t="shared" si="8"/>
        <v>1</v>
      </c>
      <c r="B525" s="42"/>
      <c r="C525" t="str">
        <f>IF(A525="",MAX($C$1:C524)+1,"")</f>
        <v/>
      </c>
      <c r="D525" s="74" t="s">
        <v>622</v>
      </c>
    </row>
    <row r="526" spans="1:4" x14ac:dyDescent="0.2">
      <c r="A526">
        <f t="shared" si="8"/>
        <v>1</v>
      </c>
      <c r="B526" s="42"/>
      <c r="C526" t="str">
        <f>IF(A526="",MAX($C$1:C525)+1,"")</f>
        <v/>
      </c>
      <c r="D526" s="51" t="s">
        <v>981</v>
      </c>
    </row>
    <row r="527" spans="1:4" x14ac:dyDescent="0.2">
      <c r="A527" t="str">
        <f t="shared" si="8"/>
        <v/>
      </c>
      <c r="B527" s="42"/>
      <c r="C527">
        <f>IF(A527="",MAX($C$1:C526)+1,"")</f>
        <v>300</v>
      </c>
      <c r="D527" s="51" t="s">
        <v>982</v>
      </c>
    </row>
    <row r="528" spans="1:4" x14ac:dyDescent="0.2">
      <c r="A528" t="str">
        <f t="shared" si="8"/>
        <v/>
      </c>
      <c r="B528" s="42"/>
      <c r="C528">
        <f>IF(A528="",MAX($C$1:C527)+1,"")</f>
        <v>301</v>
      </c>
      <c r="D528" s="51" t="s">
        <v>983</v>
      </c>
    </row>
    <row r="529" spans="1:4" x14ac:dyDescent="0.2">
      <c r="A529" t="str">
        <f t="shared" si="8"/>
        <v/>
      </c>
      <c r="B529" s="42"/>
      <c r="C529">
        <f>IF(A529="",MAX($C$1:C528)+1,"")</f>
        <v>302</v>
      </c>
      <c r="D529" s="51" t="s">
        <v>984</v>
      </c>
    </row>
    <row r="530" spans="1:4" x14ac:dyDescent="0.2">
      <c r="A530">
        <f t="shared" si="8"/>
        <v>1</v>
      </c>
      <c r="B530" s="42"/>
      <c r="C530" t="str">
        <f>IF(A530="",MAX($C$1:C529)+1,"")</f>
        <v/>
      </c>
      <c r="D530" s="74" t="s">
        <v>1182</v>
      </c>
    </row>
    <row r="531" spans="1:4" x14ac:dyDescent="0.2">
      <c r="A531">
        <f t="shared" si="8"/>
        <v>1</v>
      </c>
      <c r="B531" s="42"/>
      <c r="C531" t="str">
        <f>IF(A531="",MAX($C$1:C530)+1,"")</f>
        <v/>
      </c>
      <c r="D531" s="51"/>
    </row>
    <row r="532" spans="1:4" x14ac:dyDescent="0.2">
      <c r="A532">
        <f t="shared" si="8"/>
        <v>1</v>
      </c>
      <c r="B532" s="42"/>
      <c r="C532" t="str">
        <f>IF(A532="",MAX($C$1:C531)+1,"")</f>
        <v/>
      </c>
      <c r="D532" s="27" t="s">
        <v>1170</v>
      </c>
    </row>
    <row r="533" spans="1:4" x14ac:dyDescent="0.2">
      <c r="A533" t="str">
        <f t="shared" si="8"/>
        <v/>
      </c>
      <c r="B533" s="42"/>
      <c r="C533">
        <f>IF(A533="",MAX($C$1:C532)+1,"")</f>
        <v>303</v>
      </c>
      <c r="D533" s="27" t="s">
        <v>985</v>
      </c>
    </row>
    <row r="534" spans="1:4" x14ac:dyDescent="0.2">
      <c r="A534">
        <f t="shared" si="8"/>
        <v>1</v>
      </c>
      <c r="B534" s="42"/>
      <c r="C534" t="str">
        <f>IF(A534="",MAX($C$1:C533)+1,"")</f>
        <v/>
      </c>
      <c r="D534" s="27"/>
    </row>
    <row r="535" spans="1:4" x14ac:dyDescent="0.2">
      <c r="A535" t="str">
        <f t="shared" si="8"/>
        <v/>
      </c>
      <c r="B535" s="42"/>
      <c r="C535">
        <f>IF(A535="",MAX($C$1:C534)+1,"")</f>
        <v>304</v>
      </c>
      <c r="D535" s="27" t="s">
        <v>986</v>
      </c>
    </row>
    <row r="536" spans="1:4" x14ac:dyDescent="0.2">
      <c r="A536">
        <f t="shared" si="8"/>
        <v>1</v>
      </c>
      <c r="B536" s="42"/>
      <c r="C536" t="str">
        <f>IF(A536="",MAX($C$1:C535)+1,"")</f>
        <v/>
      </c>
      <c r="D536" s="27"/>
    </row>
    <row r="537" spans="1:4" x14ac:dyDescent="0.2">
      <c r="A537">
        <f t="shared" si="8"/>
        <v>1</v>
      </c>
      <c r="B537" s="42"/>
      <c r="C537" t="str">
        <f>IF(A537="",MAX($C$1:C536)+1,"")</f>
        <v/>
      </c>
      <c r="D537" s="27" t="s">
        <v>987</v>
      </c>
    </row>
    <row r="538" spans="1:4" x14ac:dyDescent="0.2">
      <c r="A538">
        <f t="shared" si="8"/>
        <v>1</v>
      </c>
      <c r="B538" s="42"/>
      <c r="C538" t="str">
        <f>IF(A538="",MAX($C$1:C537)+1,"")</f>
        <v/>
      </c>
      <c r="D538" s="27" t="s">
        <v>1155</v>
      </c>
    </row>
    <row r="539" spans="1:4" x14ac:dyDescent="0.2">
      <c r="A539">
        <f t="shared" si="8"/>
        <v>1</v>
      </c>
      <c r="B539" s="42"/>
      <c r="C539" t="str">
        <f>IF(A539="",MAX($C$1:C538)+1,"")</f>
        <v/>
      </c>
      <c r="D539" s="27"/>
    </row>
    <row r="540" spans="1:4" x14ac:dyDescent="0.2">
      <c r="A540" t="str">
        <f t="shared" si="8"/>
        <v/>
      </c>
      <c r="B540" s="42"/>
      <c r="C540">
        <f>IF(A540="",MAX($C$1:C539)+1,"")</f>
        <v>305</v>
      </c>
      <c r="D540" s="27" t="s">
        <v>989</v>
      </c>
    </row>
    <row r="541" spans="1:4" x14ac:dyDescent="0.2">
      <c r="A541" t="str">
        <f t="shared" si="8"/>
        <v/>
      </c>
      <c r="B541" s="42"/>
      <c r="C541">
        <f>IF(A541="",MAX($C$1:C540)+1,"")</f>
        <v>306</v>
      </c>
      <c r="D541" s="27" t="s">
        <v>990</v>
      </c>
    </row>
    <row r="542" spans="1:4" x14ac:dyDescent="0.2">
      <c r="A542">
        <f t="shared" si="8"/>
        <v>1</v>
      </c>
      <c r="B542" s="42"/>
      <c r="C542" t="str">
        <f>IF(A542="",MAX($C$1:C541)+1,"")</f>
        <v/>
      </c>
      <c r="D542" s="27"/>
    </row>
    <row r="543" spans="1:4" x14ac:dyDescent="0.2">
      <c r="A543">
        <f t="shared" si="8"/>
        <v>1</v>
      </c>
      <c r="B543" s="42"/>
      <c r="C543" t="str">
        <f>IF(A543="",MAX($C$1:C542)+1,"")</f>
        <v/>
      </c>
      <c r="D543" s="27" t="s">
        <v>991</v>
      </c>
    </row>
    <row r="544" spans="1:4" x14ac:dyDescent="0.2">
      <c r="A544">
        <f t="shared" si="8"/>
        <v>1</v>
      </c>
      <c r="B544" s="42"/>
      <c r="C544" t="str">
        <f>IF(A544="",MAX($C$1:C543)+1,"")</f>
        <v/>
      </c>
      <c r="D544" s="27"/>
    </row>
    <row r="545" spans="1:6" x14ac:dyDescent="0.2">
      <c r="A545">
        <f t="shared" si="8"/>
        <v>1</v>
      </c>
      <c r="B545" s="42"/>
      <c r="C545" t="str">
        <f>IF(A545="",MAX($C$1:C544)+1,"")</f>
        <v/>
      </c>
      <c r="D545" s="74" t="s">
        <v>622</v>
      </c>
    </row>
    <row r="546" spans="1:6" x14ac:dyDescent="0.2">
      <c r="A546">
        <f t="shared" si="8"/>
        <v>1</v>
      </c>
      <c r="B546" s="42"/>
      <c r="C546" t="str">
        <f>IF(A546="",MAX($C$1:C545)+1,"")</f>
        <v/>
      </c>
      <c r="D546" s="51" t="s">
        <v>993</v>
      </c>
    </row>
    <row r="547" spans="1:6" x14ac:dyDescent="0.2">
      <c r="A547" t="str">
        <f t="shared" si="8"/>
        <v/>
      </c>
      <c r="B547" s="42"/>
      <c r="C547">
        <f>IF(A547="",MAX($C$1:C546)+1,"")</f>
        <v>307</v>
      </c>
      <c r="D547" s="51" t="s">
        <v>994</v>
      </c>
    </row>
    <row r="548" spans="1:6" x14ac:dyDescent="0.2">
      <c r="A548" t="str">
        <f t="shared" si="8"/>
        <v/>
      </c>
      <c r="B548" s="42"/>
      <c r="C548">
        <f>IF(A548="",MAX($C$1:C547)+1,"")</f>
        <v>308</v>
      </c>
      <c r="D548" s="51" t="s">
        <v>995</v>
      </c>
      <c r="F548" t="s">
        <v>1161</v>
      </c>
    </row>
    <row r="549" spans="1:6" x14ac:dyDescent="0.2">
      <c r="A549">
        <f t="shared" si="8"/>
        <v>1</v>
      </c>
      <c r="B549" s="42"/>
      <c r="C549" t="str">
        <f>IF(A549="",MAX($C$1:C548)+1,"")</f>
        <v/>
      </c>
      <c r="D549" s="74" t="s">
        <v>1182</v>
      </c>
    </row>
    <row r="550" spans="1:6" x14ac:dyDescent="0.2">
      <c r="A550">
        <f t="shared" si="8"/>
        <v>1</v>
      </c>
      <c r="C550" t="str">
        <f>IF(A550="",MAX($C$1:C549)+1,"")</f>
        <v/>
      </c>
      <c r="D550" s="27"/>
    </row>
    <row r="551" spans="1:6" x14ac:dyDescent="0.2">
      <c r="A551">
        <f t="shared" si="8"/>
        <v>1</v>
      </c>
      <c r="C551" t="str">
        <f>IF(A551="",MAX($C$1:C550)+1,"")</f>
        <v/>
      </c>
      <c r="D551" s="27" t="s">
        <v>996</v>
      </c>
    </row>
    <row r="552" spans="1:6" x14ac:dyDescent="0.2">
      <c r="A552">
        <f t="shared" si="8"/>
        <v>1</v>
      </c>
      <c r="C552" t="str">
        <f>IF(A552="",MAX($C$1:C551)+1,"")</f>
        <v/>
      </c>
      <c r="D552" s="27"/>
    </row>
    <row r="553" spans="1:6" x14ac:dyDescent="0.2">
      <c r="A553">
        <f t="shared" si="8"/>
        <v>1</v>
      </c>
      <c r="C553" t="str">
        <f>IF(A553="",MAX($C$1:C552)+1,"")</f>
        <v/>
      </c>
      <c r="D553" s="27" t="s">
        <v>997</v>
      </c>
    </row>
    <row r="554" spans="1:6" x14ac:dyDescent="0.2">
      <c r="A554">
        <f t="shared" si="8"/>
        <v>1</v>
      </c>
      <c r="C554" t="str">
        <f>IF(A554="",MAX($C$1:C553)+1,"")</f>
        <v/>
      </c>
      <c r="D554" s="27"/>
    </row>
    <row r="555" spans="1:6" x14ac:dyDescent="0.2">
      <c r="A555">
        <f t="shared" si="8"/>
        <v>1</v>
      </c>
      <c r="C555" t="str">
        <f>IF(A555="",MAX($C$1:C554)+1,"")</f>
        <v/>
      </c>
      <c r="D555" s="27" t="s">
        <v>998</v>
      </c>
    </row>
    <row r="556" spans="1:6" x14ac:dyDescent="0.2">
      <c r="A556">
        <f t="shared" si="8"/>
        <v>1</v>
      </c>
      <c r="C556" t="str">
        <f>IF(A556="",MAX($C$1:C555)+1,"")</f>
        <v/>
      </c>
      <c r="D556" s="27"/>
    </row>
    <row r="557" spans="1:6" x14ac:dyDescent="0.2">
      <c r="A557">
        <f t="shared" si="8"/>
        <v>1</v>
      </c>
      <c r="C557" t="str">
        <f>IF(A557="",MAX($C$1:C556)+1,"")</f>
        <v/>
      </c>
      <c r="D557" s="27" t="s">
        <v>999</v>
      </c>
    </row>
    <row r="558" spans="1:6" x14ac:dyDescent="0.2">
      <c r="A558">
        <f t="shared" si="8"/>
        <v>1</v>
      </c>
      <c r="C558" t="str">
        <f>IF(A558="",MAX($C$1:C557)+1,"")</f>
        <v/>
      </c>
      <c r="D558" s="51" t="s">
        <v>1006</v>
      </c>
    </row>
    <row r="559" spans="1:6" x14ac:dyDescent="0.2">
      <c r="A559">
        <f t="shared" si="8"/>
        <v>1</v>
      </c>
      <c r="C559" t="str">
        <f>IF(A559="",MAX($C$1:C558)+1,"")</f>
        <v/>
      </c>
      <c r="D559" s="27"/>
    </row>
    <row r="560" spans="1:6" x14ac:dyDescent="0.2">
      <c r="A560">
        <f t="shared" si="8"/>
        <v>1</v>
      </c>
      <c r="C560" t="str">
        <f>IF(A560="",MAX($C$1:C559)+1,"")</f>
        <v/>
      </c>
      <c r="D560" s="27" t="s">
        <v>1140</v>
      </c>
    </row>
    <row r="561" spans="1:4" x14ac:dyDescent="0.2">
      <c r="A561">
        <f t="shared" si="8"/>
        <v>1</v>
      </c>
      <c r="C561" t="str">
        <f>IF(A561="",MAX($C$1:C560)+1,"")</f>
        <v/>
      </c>
      <c r="D561" s="27" t="s">
        <v>1008</v>
      </c>
    </row>
    <row r="562" spans="1:4" x14ac:dyDescent="0.2">
      <c r="A562">
        <f t="shared" si="8"/>
        <v>1</v>
      </c>
      <c r="C562" t="str">
        <f>IF(A562="",MAX($C$1:C561)+1,"")</f>
        <v/>
      </c>
      <c r="D562" s="27"/>
    </row>
    <row r="563" spans="1:4" x14ac:dyDescent="0.2">
      <c r="A563">
        <f t="shared" si="8"/>
        <v>1</v>
      </c>
      <c r="C563" t="str">
        <f>IF(A563="",MAX($C$1:C562)+1,"")</f>
        <v/>
      </c>
      <c r="D563" s="27" t="s">
        <v>1009</v>
      </c>
    </row>
    <row r="564" spans="1:4" x14ac:dyDescent="0.2">
      <c r="A564">
        <f t="shared" si="8"/>
        <v>1</v>
      </c>
      <c r="C564" t="str">
        <f>IF(A564="",MAX($C$1:C563)+1,"")</f>
        <v/>
      </c>
      <c r="D564" s="27" t="s">
        <v>1010</v>
      </c>
    </row>
    <row r="565" spans="1:4" x14ac:dyDescent="0.2">
      <c r="A565" t="str">
        <f t="shared" si="8"/>
        <v/>
      </c>
      <c r="C565">
        <f>IF(A565="",MAX($C$1:C564)+1,"")</f>
        <v>309</v>
      </c>
      <c r="D565" s="64" t="s">
        <v>1113</v>
      </c>
    </row>
    <row r="566" spans="1:4" x14ac:dyDescent="0.2">
      <c r="A566">
        <f t="shared" si="8"/>
        <v>1</v>
      </c>
      <c r="C566" t="str">
        <f>IF(A566="",MAX($C$1:C565)+1,"")</f>
        <v/>
      </c>
      <c r="D566" s="27" t="s">
        <v>1011</v>
      </c>
    </row>
    <row r="567" spans="1:4" x14ac:dyDescent="0.2">
      <c r="A567" t="str">
        <f t="shared" si="8"/>
        <v/>
      </c>
      <c r="C567">
        <f>IF(A567="",MAX($C$1:C566)+1,"")</f>
        <v>310</v>
      </c>
      <c r="D567" s="51" t="s">
        <v>1114</v>
      </c>
    </row>
    <row r="568" spans="1:4" x14ac:dyDescent="0.2">
      <c r="A568">
        <f t="shared" si="8"/>
        <v>1</v>
      </c>
      <c r="C568" t="str">
        <f>IF(A568="",MAX($C$1:C567)+1,"")</f>
        <v/>
      </c>
      <c r="D568" s="27"/>
    </row>
    <row r="569" spans="1:4" x14ac:dyDescent="0.2">
      <c r="A569">
        <f t="shared" si="8"/>
        <v>1</v>
      </c>
      <c r="C569" t="str">
        <f>IF(A569="",MAX($C$1:C568)+1,"")</f>
        <v/>
      </c>
      <c r="D569" s="27" t="s">
        <v>1012</v>
      </c>
    </row>
    <row r="570" spans="1:4" x14ac:dyDescent="0.2">
      <c r="A570">
        <f t="shared" si="8"/>
        <v>1</v>
      </c>
      <c r="C570" t="str">
        <f>IF(A570="",MAX($C$1:C569)+1,"")</f>
        <v/>
      </c>
      <c r="D570" s="27" t="s">
        <v>1013</v>
      </c>
    </row>
    <row r="571" spans="1:4" x14ac:dyDescent="0.2">
      <c r="A571">
        <f t="shared" si="8"/>
        <v>1</v>
      </c>
      <c r="C571" t="str">
        <f>IF(A571="",MAX($C$1:C570)+1,"")</f>
        <v/>
      </c>
      <c r="D571" s="27"/>
    </row>
    <row r="572" spans="1:4" x14ac:dyDescent="0.2">
      <c r="A572" t="str">
        <f t="shared" si="8"/>
        <v/>
      </c>
      <c r="C572">
        <f>IF(A572="",MAX($C$1:C571)+1,"")</f>
        <v>311</v>
      </c>
      <c r="D572" s="27" t="s">
        <v>1014</v>
      </c>
    </row>
    <row r="573" spans="1:4" x14ac:dyDescent="0.2">
      <c r="A573" t="str">
        <f t="shared" si="8"/>
        <v/>
      </c>
      <c r="C573">
        <f>IF(A573="",MAX($C$1:C572)+1,"")</f>
        <v>312</v>
      </c>
      <c r="D573" s="27" t="s">
        <v>1015</v>
      </c>
    </row>
    <row r="574" spans="1:4" x14ac:dyDescent="0.2">
      <c r="A574" t="str">
        <f t="shared" si="8"/>
        <v/>
      </c>
      <c r="C574">
        <f>IF(A574="",MAX($C$1:C573)+1,"")</f>
        <v>313</v>
      </c>
      <c r="D574" s="27" t="s">
        <v>1016</v>
      </c>
    </row>
    <row r="575" spans="1:4" x14ac:dyDescent="0.2">
      <c r="A575">
        <f t="shared" si="8"/>
        <v>1</v>
      </c>
      <c r="C575" t="str">
        <f>IF(A575="",MAX($C$1:C574)+1,"")</f>
        <v/>
      </c>
      <c r="D575" s="27"/>
    </row>
    <row r="576" spans="1:4" x14ac:dyDescent="0.2">
      <c r="A576">
        <f t="shared" si="8"/>
        <v>1</v>
      </c>
      <c r="C576" t="str">
        <f>IF(A576="",MAX($C$1:C575)+1,"")</f>
        <v/>
      </c>
      <c r="D576" s="27" t="s">
        <v>1017</v>
      </c>
    </row>
    <row r="577" spans="1:4" x14ac:dyDescent="0.2">
      <c r="A577">
        <f t="shared" si="8"/>
        <v>1</v>
      </c>
      <c r="C577" t="str">
        <f>IF(A577="",MAX($C$1:C576)+1,"")</f>
        <v/>
      </c>
      <c r="D577" s="27" t="s">
        <v>1018</v>
      </c>
    </row>
    <row r="578" spans="1:4" x14ac:dyDescent="0.2">
      <c r="A578">
        <f t="shared" si="8"/>
        <v>1</v>
      </c>
      <c r="C578" t="str">
        <f>IF(A578="",MAX($C$1:C577)+1,"")</f>
        <v/>
      </c>
      <c r="D578" s="27"/>
    </row>
    <row r="579" spans="1:4" x14ac:dyDescent="0.2">
      <c r="A579">
        <f t="shared" si="8"/>
        <v>1</v>
      </c>
      <c r="C579" t="str">
        <f>IF(A579="",MAX($C$1:C578)+1,"")</f>
        <v/>
      </c>
      <c r="D579" s="27" t="s">
        <v>1156</v>
      </c>
    </row>
    <row r="580" spans="1:4" x14ac:dyDescent="0.2">
      <c r="A580">
        <f t="shared" si="8"/>
        <v>1</v>
      </c>
      <c r="C580" t="str">
        <f>IF(A580="",MAX($C$1:C579)+1,"")</f>
        <v/>
      </c>
      <c r="D580" s="27"/>
    </row>
    <row r="581" spans="1:4" x14ac:dyDescent="0.2">
      <c r="A581">
        <f t="shared" si="8"/>
        <v>1</v>
      </c>
      <c r="C581" t="str">
        <f>IF(A581="",MAX($C$1:C580)+1,"")</f>
        <v/>
      </c>
      <c r="D581" s="27" t="s">
        <v>1020</v>
      </c>
    </row>
    <row r="582" spans="1:4" x14ac:dyDescent="0.2">
      <c r="A582">
        <f t="shared" si="8"/>
        <v>1</v>
      </c>
      <c r="C582" t="str">
        <f>IF(A582="",MAX($C$1:C581)+1,"")</f>
        <v/>
      </c>
      <c r="D582" s="72" t="s">
        <v>1160</v>
      </c>
    </row>
    <row r="583" spans="1:4" x14ac:dyDescent="0.2">
      <c r="A583">
        <f t="shared" ref="A583:A646" si="9">IF(OR(D583="", ISNUMBER(SEARCH("----",D583)),ISNUMBER(SEARCH("~*",D583))),1,"")</f>
        <v>1</v>
      </c>
      <c r="C583" t="str">
        <f>IF(A583="",MAX($C$1:C582)+1,"")</f>
        <v/>
      </c>
      <c r="D583" s="64"/>
    </row>
    <row r="584" spans="1:4" x14ac:dyDescent="0.2">
      <c r="A584">
        <f t="shared" si="9"/>
        <v>1</v>
      </c>
      <c r="C584" t="str">
        <f>IF(A584="",MAX($C$1:C583)+1,"")</f>
        <v/>
      </c>
      <c r="D584" s="72" t="s">
        <v>1144</v>
      </c>
    </row>
    <row r="585" spans="1:4" x14ac:dyDescent="0.2">
      <c r="A585">
        <f t="shared" si="9"/>
        <v>1</v>
      </c>
      <c r="C585" t="str">
        <f>IF(A585="",MAX($C$1:C584)+1,"")</f>
        <v/>
      </c>
      <c r="D585" s="72" t="s">
        <v>1143</v>
      </c>
    </row>
    <row r="586" spans="1:4" x14ac:dyDescent="0.2">
      <c r="A586">
        <f t="shared" si="9"/>
        <v>1</v>
      </c>
      <c r="C586" t="str">
        <f>IF(A586="",MAX($C$1:C585)+1,"")</f>
        <v/>
      </c>
      <c r="D586" s="64"/>
    </row>
    <row r="587" spans="1:4" x14ac:dyDescent="0.2">
      <c r="A587">
        <f t="shared" si="9"/>
        <v>1</v>
      </c>
      <c r="C587" t="str">
        <f>IF(A587="",MAX($C$1:C586)+1,"")</f>
        <v/>
      </c>
      <c r="D587" s="72" t="s">
        <v>1157</v>
      </c>
    </row>
    <row r="588" spans="1:4" x14ac:dyDescent="0.2">
      <c r="A588" t="str">
        <f t="shared" si="9"/>
        <v/>
      </c>
      <c r="C588">
        <f>IF(A588="",MAX($C$1:C587)+1,"")</f>
        <v>314</v>
      </c>
      <c r="D588" s="64" t="s">
        <v>1119</v>
      </c>
    </row>
    <row r="589" spans="1:4" x14ac:dyDescent="0.2">
      <c r="A589" t="str">
        <f t="shared" si="9"/>
        <v/>
      </c>
      <c r="C589">
        <f>IF(A589="",MAX($C$1:C588)+1,"")</f>
        <v>315</v>
      </c>
      <c r="D589" s="64" t="s">
        <v>1120</v>
      </c>
    </row>
    <row r="590" spans="1:4" x14ac:dyDescent="0.2">
      <c r="A590" t="str">
        <f t="shared" si="9"/>
        <v/>
      </c>
      <c r="C590">
        <f>IF(A590="",MAX($C$1:C589)+1,"")</f>
        <v>316</v>
      </c>
      <c r="D590" s="64" t="s">
        <v>1121</v>
      </c>
    </row>
    <row r="591" spans="1:4" x14ac:dyDescent="0.2">
      <c r="A591" t="str">
        <f t="shared" si="9"/>
        <v/>
      </c>
      <c r="C591">
        <f>IF(A591="",MAX($C$1:C590)+1,"")</f>
        <v>317</v>
      </c>
      <c r="D591" s="64" t="s">
        <v>1122</v>
      </c>
    </row>
    <row r="592" spans="1:4" x14ac:dyDescent="0.2">
      <c r="A592">
        <f t="shared" si="9"/>
        <v>1</v>
      </c>
      <c r="C592" t="str">
        <f>IF(A592="",MAX($C$1:C591)+1,"")</f>
        <v/>
      </c>
      <c r="D592" s="27" t="s">
        <v>1000</v>
      </c>
    </row>
    <row r="593" spans="1:4" x14ac:dyDescent="0.2">
      <c r="A593" t="str">
        <f t="shared" si="9"/>
        <v/>
      </c>
      <c r="C593">
        <f>IF(A593="",MAX($C$1:C592)+1,"")</f>
        <v>318</v>
      </c>
      <c r="D593" s="51" t="s">
        <v>1001</v>
      </c>
    </row>
    <row r="594" spans="1:4" x14ac:dyDescent="0.2">
      <c r="A594">
        <f t="shared" si="9"/>
        <v>1</v>
      </c>
      <c r="C594" t="str">
        <f>IF(A594="",MAX($C$1:C593)+1,"")</f>
        <v/>
      </c>
      <c r="D594" s="51" t="s">
        <v>1002</v>
      </c>
    </row>
    <row r="595" spans="1:4" x14ac:dyDescent="0.2">
      <c r="A595" t="str">
        <f t="shared" si="9"/>
        <v/>
      </c>
      <c r="C595">
        <f>IF(A595="",MAX($C$1:C594)+1,"")</f>
        <v>319</v>
      </c>
      <c r="D595" s="51" t="s">
        <v>1003</v>
      </c>
    </row>
    <row r="596" spans="1:4" x14ac:dyDescent="0.2">
      <c r="A596" t="str">
        <f t="shared" si="9"/>
        <v/>
      </c>
      <c r="C596">
        <f>IF(A596="",MAX($C$1:C595)+1,"")</f>
        <v>320</v>
      </c>
      <c r="D596" s="51" t="s">
        <v>1004</v>
      </c>
    </row>
    <row r="597" spans="1:4" x14ac:dyDescent="0.2">
      <c r="A597">
        <f t="shared" si="9"/>
        <v>1</v>
      </c>
      <c r="C597" t="str">
        <f>IF(A597="",MAX($C$1:C596)+1,"")</f>
        <v/>
      </c>
      <c r="D597" s="51" t="s">
        <v>1158</v>
      </c>
    </row>
    <row r="598" spans="1:4" x14ac:dyDescent="0.2">
      <c r="A598">
        <f t="shared" si="9"/>
        <v>1</v>
      </c>
      <c r="C598" t="str">
        <f>IF(A598="",MAX($C$1:C597)+1,"")</f>
        <v/>
      </c>
      <c r="D598" s="27"/>
    </row>
    <row r="599" spans="1:4" x14ac:dyDescent="0.2">
      <c r="A599">
        <f t="shared" si="9"/>
        <v>1</v>
      </c>
      <c r="C599" t="str">
        <f>IF(A599="",MAX($C$1:C598)+1,"")</f>
        <v/>
      </c>
      <c r="D599" s="27" t="s">
        <v>1021</v>
      </c>
    </row>
    <row r="600" spans="1:4" x14ac:dyDescent="0.2">
      <c r="A600" t="str">
        <f t="shared" si="9"/>
        <v/>
      </c>
      <c r="C600">
        <f>IF(A600="",MAX($C$1:C599)+1,"")</f>
        <v>321</v>
      </c>
      <c r="D600" s="64" t="s">
        <v>1123</v>
      </c>
    </row>
    <row r="601" spans="1:4" x14ac:dyDescent="0.2">
      <c r="A601">
        <f t="shared" si="9"/>
        <v>1</v>
      </c>
      <c r="C601" t="str">
        <f>IF(A601="",MAX($C$1:C600)+1,"")</f>
        <v/>
      </c>
      <c r="D601" s="72" t="s">
        <v>1124</v>
      </c>
    </row>
    <row r="602" spans="1:4" x14ac:dyDescent="0.2">
      <c r="A602" t="str">
        <f t="shared" si="9"/>
        <v/>
      </c>
      <c r="C602">
        <f>IF(A602="",MAX($C$1:C601)+1,"")</f>
        <v>322</v>
      </c>
      <c r="D602" s="64" t="s">
        <v>1125</v>
      </c>
    </row>
    <row r="603" spans="1:4" x14ac:dyDescent="0.2">
      <c r="A603" t="str">
        <f t="shared" si="9"/>
        <v/>
      </c>
      <c r="C603">
        <f>IF(A603="",MAX($C$1:C602)+1,"")</f>
        <v>323</v>
      </c>
      <c r="D603" s="64" t="s">
        <v>1126</v>
      </c>
    </row>
    <row r="604" spans="1:4" x14ac:dyDescent="0.2">
      <c r="A604">
        <f t="shared" si="9"/>
        <v>1</v>
      </c>
      <c r="C604" t="str">
        <f>IF(A604="",MAX($C$1:C603)+1,"")</f>
        <v/>
      </c>
      <c r="D604" s="27"/>
    </row>
    <row r="605" spans="1:4" x14ac:dyDescent="0.2">
      <c r="A605">
        <f t="shared" si="9"/>
        <v>1</v>
      </c>
      <c r="C605" t="str">
        <f>IF(A605="",MAX($C$1:C604)+1,"")</f>
        <v/>
      </c>
      <c r="D605" s="27" t="s">
        <v>1022</v>
      </c>
    </row>
    <row r="606" spans="1:4" x14ac:dyDescent="0.2">
      <c r="A606" t="str">
        <f t="shared" si="9"/>
        <v/>
      </c>
      <c r="C606">
        <f>IF(A606="",MAX($C$1:C605)+1,"")</f>
        <v>324</v>
      </c>
      <c r="D606" s="27" t="s">
        <v>1023</v>
      </c>
    </row>
    <row r="607" spans="1:4" x14ac:dyDescent="0.2">
      <c r="A607">
        <f t="shared" si="9"/>
        <v>1</v>
      </c>
      <c r="C607" t="str">
        <f>IF(A607="",MAX($C$1:C606)+1,"")</f>
        <v/>
      </c>
      <c r="D607" s="27"/>
    </row>
    <row r="608" spans="1:4" x14ac:dyDescent="0.2">
      <c r="A608">
        <f t="shared" si="9"/>
        <v>1</v>
      </c>
      <c r="C608" t="str">
        <f>IF(A608="",MAX($C$1:C607)+1,"")</f>
        <v/>
      </c>
      <c r="D608" s="27" t="s">
        <v>1024</v>
      </c>
    </row>
    <row r="609" spans="1:4" x14ac:dyDescent="0.2">
      <c r="A609">
        <f t="shared" si="9"/>
        <v>1</v>
      </c>
      <c r="C609" t="str">
        <f>IF(A609="",MAX($C$1:C608)+1,"")</f>
        <v/>
      </c>
      <c r="D609" s="27" t="s">
        <v>1025</v>
      </c>
    </row>
    <row r="610" spans="1:4" x14ac:dyDescent="0.2">
      <c r="A610">
        <f t="shared" si="9"/>
        <v>1</v>
      </c>
      <c r="C610" t="str">
        <f>IF(A610="",MAX($C$1:C609)+1,"")</f>
        <v/>
      </c>
      <c r="D610" s="27" t="s">
        <v>1026</v>
      </c>
    </row>
    <row r="611" spans="1:4" x14ac:dyDescent="0.2">
      <c r="A611" t="str">
        <f t="shared" si="9"/>
        <v/>
      </c>
      <c r="C611">
        <f>IF(A611="",MAX($C$1:C610)+1,"")</f>
        <v>325</v>
      </c>
      <c r="D611" s="64" t="s">
        <v>1127</v>
      </c>
    </row>
    <row r="612" spans="1:4" x14ac:dyDescent="0.2">
      <c r="A612">
        <f t="shared" si="9"/>
        <v>1</v>
      </c>
      <c r="C612" t="str">
        <f>IF(A612="",MAX($C$1:C611)+1,"")</f>
        <v/>
      </c>
      <c r="D612" s="27" t="s">
        <v>1159</v>
      </c>
    </row>
    <row r="613" spans="1:4" x14ac:dyDescent="0.2">
      <c r="A613" t="str">
        <f t="shared" si="9"/>
        <v/>
      </c>
      <c r="C613">
        <f>IF(A613="",MAX($C$1:C612)+1,"")</f>
        <v>326</v>
      </c>
      <c r="D613" s="64" t="s">
        <v>1128</v>
      </c>
    </row>
    <row r="614" spans="1:4" x14ac:dyDescent="0.2">
      <c r="A614" t="str">
        <f t="shared" si="9"/>
        <v/>
      </c>
      <c r="C614">
        <f>IF(A614="",MAX($C$1:C613)+1,"")</f>
        <v>327</v>
      </c>
      <c r="D614" s="64" t="s">
        <v>1129</v>
      </c>
    </row>
    <row r="615" spans="1:4" x14ac:dyDescent="0.2">
      <c r="A615" t="str">
        <f t="shared" si="9"/>
        <v/>
      </c>
      <c r="C615">
        <f>IF(A615="",MAX($C$1:C614)+1,"")</f>
        <v>328</v>
      </c>
      <c r="D615" s="64" t="s">
        <v>1130</v>
      </c>
    </row>
    <row r="616" spans="1:4" x14ac:dyDescent="0.2">
      <c r="A616" t="str">
        <f t="shared" si="9"/>
        <v/>
      </c>
      <c r="C616">
        <f>IF(A616="",MAX($C$1:C615)+1,"")</f>
        <v>329</v>
      </c>
      <c r="D616" s="64" t="s">
        <v>1131</v>
      </c>
    </row>
    <row r="617" spans="1:4" x14ac:dyDescent="0.2">
      <c r="A617">
        <f t="shared" si="9"/>
        <v>1</v>
      </c>
      <c r="C617" t="str">
        <f>IF(A617="",MAX($C$1:C616)+1,"")</f>
        <v/>
      </c>
      <c r="D617" s="51" t="s">
        <v>1028</v>
      </c>
    </row>
    <row r="618" spans="1:4" x14ac:dyDescent="0.2">
      <c r="A618" t="str">
        <f t="shared" si="9"/>
        <v/>
      </c>
      <c r="C618">
        <f>IF(A618="",MAX($C$1:C617)+1,"")</f>
        <v>330</v>
      </c>
      <c r="D618" s="51" t="s">
        <v>1029</v>
      </c>
    </row>
    <row r="619" spans="1:4" x14ac:dyDescent="0.2">
      <c r="A619" t="str">
        <f t="shared" si="9"/>
        <v/>
      </c>
      <c r="C619">
        <f>IF(A619="",MAX($C$1:C618)+1,"")</f>
        <v>331</v>
      </c>
      <c r="D619" s="51" t="s">
        <v>1030</v>
      </c>
    </row>
    <row r="620" spans="1:4" ht="30" x14ac:dyDescent="0.2">
      <c r="A620" t="str">
        <f t="shared" si="9"/>
        <v/>
      </c>
      <c r="C620">
        <f>IF(A620="",MAX($C$1:C619)+1,"")</f>
        <v>332</v>
      </c>
      <c r="D620" s="51" t="s">
        <v>1031</v>
      </c>
    </row>
    <row r="621" spans="1:4" x14ac:dyDescent="0.2">
      <c r="A621">
        <f t="shared" si="9"/>
        <v>1</v>
      </c>
      <c r="C621" t="str">
        <f>IF(A621="",MAX($C$1:C620)+1,"")</f>
        <v/>
      </c>
      <c r="D621" s="51" t="s">
        <v>1032</v>
      </c>
    </row>
    <row r="622" spans="1:4" x14ac:dyDescent="0.2">
      <c r="A622" t="str">
        <f t="shared" si="9"/>
        <v/>
      </c>
      <c r="C622">
        <f>IF(A622="",MAX($C$1:C621)+1,"")</f>
        <v>333</v>
      </c>
      <c r="D622" s="51" t="s">
        <v>1033</v>
      </c>
    </row>
    <row r="623" spans="1:4" x14ac:dyDescent="0.2">
      <c r="A623" t="str">
        <f t="shared" si="9"/>
        <v/>
      </c>
      <c r="C623">
        <f>IF(A623="",MAX($C$1:C622)+1,"")</f>
        <v>334</v>
      </c>
      <c r="D623" s="51" t="s">
        <v>1034</v>
      </c>
    </row>
    <row r="624" spans="1:4" x14ac:dyDescent="0.2">
      <c r="A624">
        <f t="shared" si="9"/>
        <v>1</v>
      </c>
      <c r="C624" t="str">
        <f>IF(A624="",MAX($C$1:C623)+1,"")</f>
        <v/>
      </c>
      <c r="D624" s="27"/>
    </row>
    <row r="625" spans="1:4" x14ac:dyDescent="0.2">
      <c r="A625">
        <f t="shared" si="9"/>
        <v>1</v>
      </c>
      <c r="C625" t="str">
        <f>IF(A625="",MAX($C$1:C624)+1,"")</f>
        <v/>
      </c>
      <c r="D625" s="27" t="s">
        <v>1145</v>
      </c>
    </row>
    <row r="626" spans="1:4" x14ac:dyDescent="0.2">
      <c r="A626">
        <f t="shared" si="9"/>
        <v>1</v>
      </c>
      <c r="C626" t="str">
        <f>IF(A626="",MAX($C$1:C625)+1,"")</f>
        <v/>
      </c>
      <c r="D626" s="27"/>
    </row>
    <row r="627" spans="1:4" x14ac:dyDescent="0.2">
      <c r="A627" t="str">
        <f t="shared" si="9"/>
        <v/>
      </c>
      <c r="C627">
        <f>IF(A627="",MAX($C$1:C626)+1,"")</f>
        <v>335</v>
      </c>
      <c r="D627" s="27" t="s">
        <v>1036</v>
      </c>
    </row>
    <row r="628" spans="1:4" x14ac:dyDescent="0.2">
      <c r="A628" t="str">
        <f t="shared" si="9"/>
        <v/>
      </c>
      <c r="C628">
        <f>IF(A628="",MAX($C$1:C627)+1,"")</f>
        <v>336</v>
      </c>
      <c r="D628" s="27" t="s">
        <v>1037</v>
      </c>
    </row>
    <row r="629" spans="1:4" x14ac:dyDescent="0.2">
      <c r="A629" t="str">
        <f t="shared" si="9"/>
        <v/>
      </c>
      <c r="C629">
        <f>IF(A629="",MAX($C$1:C628)+1,"")</f>
        <v>337</v>
      </c>
      <c r="D629" s="27" t="s">
        <v>1038</v>
      </c>
    </row>
    <row r="630" spans="1:4" x14ac:dyDescent="0.2">
      <c r="A630">
        <f t="shared" si="9"/>
        <v>1</v>
      </c>
      <c r="C630" t="str">
        <f>IF(A630="",MAX($C$1:C629)+1,"")</f>
        <v/>
      </c>
      <c r="D630" s="27"/>
    </row>
    <row r="631" spans="1:4" x14ac:dyDescent="0.2">
      <c r="A631">
        <f t="shared" si="9"/>
        <v>1</v>
      </c>
      <c r="C631" t="str">
        <f>IF(A631="",MAX($C$1:C630)+1,"")</f>
        <v/>
      </c>
      <c r="D631" s="27" t="s">
        <v>1039</v>
      </c>
    </row>
    <row r="632" spans="1:4" x14ac:dyDescent="0.2">
      <c r="A632">
        <f t="shared" si="9"/>
        <v>1</v>
      </c>
      <c r="C632" t="str">
        <f>IF(A632="",MAX($C$1:C631)+1,"")</f>
        <v/>
      </c>
      <c r="D632" s="27" t="s">
        <v>767</v>
      </c>
    </row>
    <row r="633" spans="1:4" x14ac:dyDescent="0.2">
      <c r="A633">
        <f t="shared" si="9"/>
        <v>1</v>
      </c>
      <c r="C633" t="str">
        <f>IF(A633="",MAX($C$1:C632)+1,"")</f>
        <v/>
      </c>
      <c r="D633" s="51" t="s">
        <v>1146</v>
      </c>
    </row>
    <row r="634" spans="1:4" x14ac:dyDescent="0.2">
      <c r="A634">
        <f t="shared" si="9"/>
        <v>1</v>
      </c>
      <c r="C634" t="str">
        <f>IF(A634="",MAX($C$1:C633)+1,"")</f>
        <v/>
      </c>
      <c r="D634" s="27"/>
    </row>
    <row r="635" spans="1:4" x14ac:dyDescent="0.2">
      <c r="A635">
        <f t="shared" si="9"/>
        <v>1</v>
      </c>
      <c r="C635" t="str">
        <f>IF(A635="",MAX($C$1:C634)+1,"")</f>
        <v/>
      </c>
      <c r="D635" s="27" t="s">
        <v>1041</v>
      </c>
    </row>
    <row r="636" spans="1:4" x14ac:dyDescent="0.2">
      <c r="A636">
        <f t="shared" si="9"/>
        <v>1</v>
      </c>
      <c r="C636" t="str">
        <f>IF(A636="",MAX($C$1:C635)+1,"")</f>
        <v/>
      </c>
      <c r="D636" s="27" t="s">
        <v>1042</v>
      </c>
    </row>
    <row r="637" spans="1:4" x14ac:dyDescent="0.2">
      <c r="A637">
        <f t="shared" si="9"/>
        <v>1</v>
      </c>
      <c r="C637" t="str">
        <f>IF(A637="",MAX($C$1:C636)+1,"")</f>
        <v/>
      </c>
      <c r="D637" s="27"/>
    </row>
    <row r="638" spans="1:4" x14ac:dyDescent="0.2">
      <c r="A638">
        <f t="shared" si="9"/>
        <v>1</v>
      </c>
      <c r="C638" t="str">
        <f>IF(A638="",MAX($C$1:C637)+1,"")</f>
        <v/>
      </c>
      <c r="D638" s="51" t="s">
        <v>1148</v>
      </c>
    </row>
    <row r="639" spans="1:4" x14ac:dyDescent="0.2">
      <c r="A639" t="str">
        <f t="shared" si="9"/>
        <v/>
      </c>
      <c r="C639">
        <f>IF(A639="",MAX($C$1:C638)+1,"")</f>
        <v>338</v>
      </c>
      <c r="D639" s="51" t="s">
        <v>1044</v>
      </c>
    </row>
    <row r="640" spans="1:4" x14ac:dyDescent="0.2">
      <c r="A640">
        <f t="shared" si="9"/>
        <v>1</v>
      </c>
      <c r="C640" t="str">
        <f>IF(A640="",MAX($C$1:C639)+1,"")</f>
        <v/>
      </c>
      <c r="D640" s="51" t="s">
        <v>1110</v>
      </c>
    </row>
    <row r="641" spans="1:4" x14ac:dyDescent="0.2">
      <c r="A641" t="str">
        <f t="shared" si="9"/>
        <v/>
      </c>
      <c r="C641">
        <f>IF(A641="",MAX($C$1:C640)+1,"")</f>
        <v>339</v>
      </c>
      <c r="D641" s="51" t="s">
        <v>1045</v>
      </c>
    </row>
    <row r="642" spans="1:4" x14ac:dyDescent="0.2">
      <c r="A642" t="str">
        <f t="shared" si="9"/>
        <v/>
      </c>
      <c r="C642">
        <f>IF(A642="",MAX($C$1:C641)+1,"")</f>
        <v>340</v>
      </c>
      <c r="D642" s="51" t="s">
        <v>1046</v>
      </c>
    </row>
    <row r="643" spans="1:4" x14ac:dyDescent="0.2">
      <c r="A643">
        <f t="shared" si="9"/>
        <v>1</v>
      </c>
      <c r="C643" t="str">
        <f>IF(A643="",MAX($C$1:C642)+1,"")</f>
        <v/>
      </c>
      <c r="D643" s="27"/>
    </row>
    <row r="644" spans="1:4" x14ac:dyDescent="0.2">
      <c r="A644">
        <f t="shared" si="9"/>
        <v>1</v>
      </c>
      <c r="C644" t="str">
        <f>IF(A644="",MAX($C$1:C643)+1,"")</f>
        <v/>
      </c>
      <c r="D644" s="27" t="s">
        <v>1047</v>
      </c>
    </row>
    <row r="645" spans="1:4" x14ac:dyDescent="0.2">
      <c r="A645">
        <f t="shared" si="9"/>
        <v>1</v>
      </c>
      <c r="C645" t="str">
        <f>IF(A645="",MAX($C$1:C644)+1,"")</f>
        <v/>
      </c>
      <c r="D645" s="27"/>
    </row>
    <row r="646" spans="1:4" x14ac:dyDescent="0.2">
      <c r="A646" t="str">
        <f t="shared" si="9"/>
        <v/>
      </c>
      <c r="C646">
        <f>IF(A646="",MAX($C$1:C645)+1,"")</f>
        <v>341</v>
      </c>
      <c r="D646" s="27" t="s">
        <v>1048</v>
      </c>
    </row>
    <row r="647" spans="1:4" x14ac:dyDescent="0.2">
      <c r="A647">
        <f t="shared" ref="A647:A709" si="10">IF(OR(D647="", ISNUMBER(SEARCH("----",D647)),ISNUMBER(SEARCH("~*",D647))),1,"")</f>
        <v>1</v>
      </c>
      <c r="C647" t="str">
        <f>IF(A647="",MAX($C$1:C646)+1,"")</f>
        <v/>
      </c>
      <c r="D647" s="51" t="s">
        <v>1147</v>
      </c>
    </row>
    <row r="648" spans="1:4" x14ac:dyDescent="0.2">
      <c r="A648" t="str">
        <f t="shared" si="10"/>
        <v/>
      </c>
      <c r="C648">
        <f>IF(A648="",MAX($C$1:C647)+1,"")</f>
        <v>342</v>
      </c>
      <c r="D648" s="51" t="s">
        <v>1050</v>
      </c>
    </row>
    <row r="649" spans="1:4" x14ac:dyDescent="0.2">
      <c r="A649" t="str">
        <f t="shared" si="10"/>
        <v/>
      </c>
      <c r="C649">
        <f>IF(A649="",MAX($C$1:C648)+1,"")</f>
        <v>343</v>
      </c>
      <c r="D649" s="51" t="s">
        <v>1051</v>
      </c>
    </row>
    <row r="650" spans="1:4" x14ac:dyDescent="0.2">
      <c r="A650" t="str">
        <f t="shared" si="10"/>
        <v/>
      </c>
      <c r="C650">
        <f>IF(A650="",MAX($C$1:C649)+1,"")</f>
        <v>344</v>
      </c>
      <c r="D650" s="51" t="s">
        <v>1052</v>
      </c>
    </row>
    <row r="651" spans="1:4" x14ac:dyDescent="0.2">
      <c r="A651" t="str">
        <f t="shared" si="10"/>
        <v/>
      </c>
      <c r="C651">
        <f>IF(A651="",MAX($C$1:C650)+1,"")</f>
        <v>345</v>
      </c>
      <c r="D651" s="51" t="s">
        <v>1053</v>
      </c>
    </row>
    <row r="652" spans="1:4" x14ac:dyDescent="0.2">
      <c r="A652">
        <f t="shared" si="10"/>
        <v>1</v>
      </c>
      <c r="C652" t="str">
        <f>IF(A652="",MAX($C$1:C651)+1,"")</f>
        <v/>
      </c>
      <c r="D652" s="51" t="s">
        <v>1054</v>
      </c>
    </row>
    <row r="653" spans="1:4" ht="30" x14ac:dyDescent="0.2">
      <c r="A653" t="str">
        <f t="shared" si="10"/>
        <v/>
      </c>
      <c r="C653">
        <f>IF(A653="",MAX($C$1:C652)+1,"")</f>
        <v>346</v>
      </c>
      <c r="D653" s="51" t="s">
        <v>1055</v>
      </c>
    </row>
    <row r="654" spans="1:4" x14ac:dyDescent="0.2">
      <c r="A654" t="str">
        <f t="shared" si="10"/>
        <v/>
      </c>
      <c r="C654">
        <f>IF(A654="",MAX($C$1:C653)+1,"")</f>
        <v>347</v>
      </c>
      <c r="D654" s="51" t="s">
        <v>1056</v>
      </c>
    </row>
    <row r="655" spans="1:4" x14ac:dyDescent="0.2">
      <c r="A655" t="str">
        <f t="shared" si="10"/>
        <v/>
      </c>
      <c r="C655">
        <f>IF(A655="",MAX($C$1:C654)+1,"")</f>
        <v>348</v>
      </c>
      <c r="D655" s="51" t="s">
        <v>1057</v>
      </c>
    </row>
    <row r="656" spans="1:4" x14ac:dyDescent="0.2">
      <c r="A656" t="str">
        <f t="shared" si="10"/>
        <v/>
      </c>
      <c r="C656">
        <f>IF(A656="",MAX($C$1:C655)+1,"")</f>
        <v>349</v>
      </c>
      <c r="D656" s="51" t="s">
        <v>1058</v>
      </c>
    </row>
    <row r="657" spans="1:4" ht="30" x14ac:dyDescent="0.2">
      <c r="A657" t="str">
        <f t="shared" si="10"/>
        <v/>
      </c>
      <c r="C657">
        <f>IF(A657="",MAX($C$1:C656)+1,"")</f>
        <v>350</v>
      </c>
      <c r="D657" s="51" t="s">
        <v>1059</v>
      </c>
    </row>
    <row r="658" spans="1:4" x14ac:dyDescent="0.2">
      <c r="A658" t="str">
        <f t="shared" si="10"/>
        <v/>
      </c>
      <c r="C658">
        <f>IF(A658="",MAX($C$1:C657)+1,"")</f>
        <v>351</v>
      </c>
      <c r="D658" s="51" t="s">
        <v>1060</v>
      </c>
    </row>
    <row r="659" spans="1:4" ht="30" x14ac:dyDescent="0.2">
      <c r="A659" t="str">
        <f t="shared" si="10"/>
        <v/>
      </c>
      <c r="C659">
        <f>IF(A659="",MAX($C$1:C658)+1,"")</f>
        <v>352</v>
      </c>
      <c r="D659" s="51" t="s">
        <v>1061</v>
      </c>
    </row>
    <row r="660" spans="1:4" x14ac:dyDescent="0.2">
      <c r="A660" t="str">
        <f t="shared" si="10"/>
        <v/>
      </c>
      <c r="C660">
        <f>IF(A660="",MAX($C$1:C659)+1,"")</f>
        <v>353</v>
      </c>
      <c r="D660" s="51" t="s">
        <v>1062</v>
      </c>
    </row>
    <row r="661" spans="1:4" x14ac:dyDescent="0.2">
      <c r="A661" t="str">
        <f t="shared" si="10"/>
        <v/>
      </c>
      <c r="C661">
        <f>IF(A661="",MAX($C$1:C660)+1,"")</f>
        <v>354</v>
      </c>
      <c r="D661" s="51" t="s">
        <v>1063</v>
      </c>
    </row>
    <row r="662" spans="1:4" x14ac:dyDescent="0.2">
      <c r="A662">
        <f t="shared" si="10"/>
        <v>1</v>
      </c>
      <c r="C662" t="str">
        <f>IF(A662="",MAX($C$1:C661)+1,"")</f>
        <v/>
      </c>
      <c r="D662" s="51" t="s">
        <v>1064</v>
      </c>
    </row>
    <row r="663" spans="1:4" ht="30" x14ac:dyDescent="0.2">
      <c r="A663" t="str">
        <f t="shared" si="10"/>
        <v/>
      </c>
      <c r="C663">
        <f>IF(A663="",MAX($C$1:C662)+1,"")</f>
        <v>355</v>
      </c>
      <c r="D663" s="51" t="s">
        <v>1065</v>
      </c>
    </row>
    <row r="664" spans="1:4" x14ac:dyDescent="0.2">
      <c r="A664" t="str">
        <f t="shared" si="10"/>
        <v/>
      </c>
      <c r="C664">
        <f>IF(A664="",MAX($C$1:C663)+1,"")</f>
        <v>356</v>
      </c>
      <c r="D664" s="51" t="s">
        <v>1066</v>
      </c>
    </row>
    <row r="665" spans="1:4" x14ac:dyDescent="0.2">
      <c r="A665" t="str">
        <f t="shared" si="10"/>
        <v/>
      </c>
      <c r="C665">
        <f>IF(A665="",MAX($C$1:C664)+1,"")</f>
        <v>357</v>
      </c>
      <c r="D665" s="51" t="s">
        <v>1067</v>
      </c>
    </row>
    <row r="666" spans="1:4" x14ac:dyDescent="0.2">
      <c r="A666">
        <f t="shared" si="10"/>
        <v>1</v>
      </c>
      <c r="C666" t="str">
        <f>IF(A666="",MAX($C$1:C665)+1,"")</f>
        <v/>
      </c>
      <c r="D666" s="27"/>
    </row>
    <row r="667" spans="1:4" ht="105" x14ac:dyDescent="0.2">
      <c r="A667" t="str">
        <f t="shared" si="10"/>
        <v/>
      </c>
      <c r="C667">
        <f>IF(A667="",MAX($C$1:C666)+1,"")</f>
        <v>358</v>
      </c>
      <c r="D667" s="27" t="s">
        <v>1068</v>
      </c>
    </row>
    <row r="668" spans="1:4" x14ac:dyDescent="0.2">
      <c r="A668">
        <f t="shared" si="10"/>
        <v>1</v>
      </c>
      <c r="C668" t="str">
        <f>IF(A668="",MAX($C$1:C667)+1,"")</f>
        <v/>
      </c>
      <c r="D668" s="27"/>
    </row>
    <row r="669" spans="1:4" x14ac:dyDescent="0.2">
      <c r="A669">
        <f t="shared" si="10"/>
        <v>1</v>
      </c>
      <c r="C669" t="str">
        <f>IF(A669="",MAX($C$1:C668)+1,"")</f>
        <v/>
      </c>
      <c r="D669" s="27" t="s">
        <v>1069</v>
      </c>
    </row>
    <row r="670" spans="1:4" x14ac:dyDescent="0.2">
      <c r="A670">
        <f t="shared" si="10"/>
        <v>1</v>
      </c>
      <c r="C670" t="str">
        <f>IF(A670="",MAX($C$1:C669)+1,"")</f>
        <v/>
      </c>
      <c r="D670" s="27" t="s">
        <v>1070</v>
      </c>
    </row>
    <row r="671" spans="1:4" x14ac:dyDescent="0.2">
      <c r="A671">
        <f t="shared" si="10"/>
        <v>1</v>
      </c>
      <c r="C671" t="str">
        <f>IF(A671="",MAX($C$1:C670)+1,"")</f>
        <v/>
      </c>
      <c r="D671" s="27"/>
    </row>
    <row r="672" spans="1:4" x14ac:dyDescent="0.2">
      <c r="A672">
        <f t="shared" si="10"/>
        <v>1</v>
      </c>
      <c r="C672" t="str">
        <f>IF(A672="",MAX($C$1:C671)+1,"")</f>
        <v/>
      </c>
      <c r="D672" s="51" t="s">
        <v>1071</v>
      </c>
    </row>
    <row r="673" spans="1:4" x14ac:dyDescent="0.2">
      <c r="A673" t="str">
        <f t="shared" si="10"/>
        <v/>
      </c>
      <c r="C673">
        <f>IF(A673="",MAX($C$1:C672)+1,"")</f>
        <v>359</v>
      </c>
      <c r="D673" s="51" t="s">
        <v>1072</v>
      </c>
    </row>
    <row r="674" spans="1:4" x14ac:dyDescent="0.2">
      <c r="A674" t="str">
        <f t="shared" si="10"/>
        <v/>
      </c>
      <c r="C674">
        <f>IF(A674="",MAX($C$1:C673)+1,"")</f>
        <v>360</v>
      </c>
      <c r="D674" s="51" t="s">
        <v>1073</v>
      </c>
    </row>
    <row r="675" spans="1:4" x14ac:dyDescent="0.2">
      <c r="A675" t="str">
        <f t="shared" si="10"/>
        <v/>
      </c>
      <c r="C675">
        <f>IF(A675="",MAX($C$1:C674)+1,"")</f>
        <v>361</v>
      </c>
      <c r="D675" s="51" t="s">
        <v>1074</v>
      </c>
    </row>
    <row r="676" spans="1:4" x14ac:dyDescent="0.2">
      <c r="A676">
        <f t="shared" si="10"/>
        <v>1</v>
      </c>
      <c r="C676" t="str">
        <f>IF(A676="",MAX($C$1:C675)+1,"")</f>
        <v/>
      </c>
      <c r="D676" s="51" t="s">
        <v>1075</v>
      </c>
    </row>
    <row r="677" spans="1:4" ht="30" x14ac:dyDescent="0.2">
      <c r="A677" t="str">
        <f t="shared" si="10"/>
        <v/>
      </c>
      <c r="C677">
        <f>IF(A677="",MAX($C$1:C676)+1,"")</f>
        <v>362</v>
      </c>
      <c r="D677" s="51" t="s">
        <v>1076</v>
      </c>
    </row>
    <row r="678" spans="1:4" x14ac:dyDescent="0.2">
      <c r="A678" t="str">
        <f t="shared" si="10"/>
        <v/>
      </c>
      <c r="C678">
        <f>IF(A678="",MAX($C$1:C677)+1,"")</f>
        <v>363</v>
      </c>
      <c r="D678" s="51" t="s">
        <v>1077</v>
      </c>
    </row>
    <row r="679" spans="1:4" x14ac:dyDescent="0.2">
      <c r="A679" t="str">
        <f t="shared" si="10"/>
        <v/>
      </c>
      <c r="C679">
        <f>IF(A679="",MAX($C$1:C678)+1,"")</f>
        <v>364</v>
      </c>
      <c r="D679" s="51" t="s">
        <v>1078</v>
      </c>
    </row>
    <row r="680" spans="1:4" x14ac:dyDescent="0.2">
      <c r="A680" t="str">
        <f t="shared" si="10"/>
        <v/>
      </c>
      <c r="C680">
        <f>IF(A680="",MAX($C$1:C679)+1,"")</f>
        <v>365</v>
      </c>
      <c r="D680" s="51" t="s">
        <v>1079</v>
      </c>
    </row>
    <row r="681" spans="1:4" x14ac:dyDescent="0.2">
      <c r="A681">
        <f t="shared" si="10"/>
        <v>1</v>
      </c>
      <c r="C681" t="str">
        <f>IF(A681="",MAX($C$1:C680)+1,"")</f>
        <v/>
      </c>
      <c r="D681" s="51" t="s">
        <v>1080</v>
      </c>
    </row>
    <row r="682" spans="1:4" x14ac:dyDescent="0.2">
      <c r="A682" t="str">
        <f t="shared" si="10"/>
        <v/>
      </c>
      <c r="C682">
        <f>IF(A682="",MAX($C$1:C681)+1,"")</f>
        <v>366</v>
      </c>
      <c r="D682" s="51" t="s">
        <v>1081</v>
      </c>
    </row>
    <row r="683" spans="1:4" x14ac:dyDescent="0.2">
      <c r="A683" t="str">
        <f t="shared" si="10"/>
        <v/>
      </c>
      <c r="C683">
        <f>IF(A683="",MAX($C$1:C682)+1,"")</f>
        <v>367</v>
      </c>
      <c r="D683" s="51" t="s">
        <v>1082</v>
      </c>
    </row>
    <row r="684" spans="1:4" x14ac:dyDescent="0.2">
      <c r="A684">
        <f t="shared" si="10"/>
        <v>1</v>
      </c>
      <c r="C684" t="str">
        <f>IF(A684="",MAX($C$1:C683)+1,"")</f>
        <v/>
      </c>
      <c r="D684" s="27"/>
    </row>
    <row r="685" spans="1:4" x14ac:dyDescent="0.2">
      <c r="A685">
        <f t="shared" si="10"/>
        <v>1</v>
      </c>
      <c r="C685" t="str">
        <f>IF(A685="",MAX($C$1:C684)+1,"")</f>
        <v/>
      </c>
      <c r="D685" s="27" t="s">
        <v>1083</v>
      </c>
    </row>
    <row r="686" spans="1:4" x14ac:dyDescent="0.2">
      <c r="A686">
        <f t="shared" si="10"/>
        <v>1</v>
      </c>
      <c r="C686" t="str">
        <f>IF(A686="",MAX($C$1:C685)+1,"")</f>
        <v/>
      </c>
      <c r="D686" s="27" t="s">
        <v>1084</v>
      </c>
    </row>
    <row r="687" spans="1:4" x14ac:dyDescent="0.2">
      <c r="A687">
        <f t="shared" si="10"/>
        <v>1</v>
      </c>
      <c r="C687" t="str">
        <f>IF(A687="",MAX($C$1:C686)+1,"")</f>
        <v/>
      </c>
      <c r="D687" s="27"/>
    </row>
    <row r="688" spans="1:4" x14ac:dyDescent="0.2">
      <c r="A688">
        <f t="shared" si="10"/>
        <v>1</v>
      </c>
      <c r="C688" t="str">
        <f>IF(A688="",MAX($C$1:C687)+1,"")</f>
        <v/>
      </c>
      <c r="D688" s="27" t="s">
        <v>1085</v>
      </c>
    </row>
    <row r="689" spans="1:4" x14ac:dyDescent="0.2">
      <c r="A689" t="str">
        <f t="shared" si="10"/>
        <v/>
      </c>
      <c r="C689">
        <f>IF(A689="",MAX($C$1:C688)+1,"")</f>
        <v>368</v>
      </c>
      <c r="D689" s="27" t="s">
        <v>1086</v>
      </c>
    </row>
    <row r="690" spans="1:4" x14ac:dyDescent="0.2">
      <c r="A690">
        <f t="shared" si="10"/>
        <v>1</v>
      </c>
      <c r="C690" t="str">
        <f>IF(A690="",MAX($C$1:C689)+1,"")</f>
        <v/>
      </c>
      <c r="D690" s="27"/>
    </row>
    <row r="691" spans="1:4" x14ac:dyDescent="0.2">
      <c r="A691" t="str">
        <f t="shared" si="10"/>
        <v/>
      </c>
      <c r="C691">
        <f>IF(A691="",MAX($C$1:C690)+1,"")</f>
        <v>369</v>
      </c>
      <c r="D691" s="27" t="s">
        <v>1087</v>
      </c>
    </row>
    <row r="692" spans="1:4" x14ac:dyDescent="0.2">
      <c r="A692">
        <f t="shared" si="10"/>
        <v>1</v>
      </c>
      <c r="C692" t="str">
        <f>IF(A692="",MAX($C$1:C691)+1,"")</f>
        <v/>
      </c>
      <c r="D692" s="27"/>
    </row>
    <row r="693" spans="1:4" ht="30" x14ac:dyDescent="0.2">
      <c r="A693" t="str">
        <f t="shared" si="10"/>
        <v/>
      </c>
      <c r="C693">
        <f>IF(A693="",MAX($C$1:C692)+1,"")</f>
        <v>370</v>
      </c>
      <c r="D693" s="27" t="s">
        <v>1088</v>
      </c>
    </row>
    <row r="694" spans="1:4" x14ac:dyDescent="0.2">
      <c r="A694">
        <f t="shared" si="10"/>
        <v>1</v>
      </c>
      <c r="C694" t="str">
        <f>IF(A694="",MAX($C$1:C693)+1,"")</f>
        <v/>
      </c>
      <c r="D694" s="27"/>
    </row>
    <row r="695" spans="1:4" x14ac:dyDescent="0.2">
      <c r="A695">
        <f t="shared" si="10"/>
        <v>1</v>
      </c>
      <c r="C695" t="str">
        <f>IF(A695="",MAX($C$1:C694)+1,"")</f>
        <v/>
      </c>
      <c r="D695" s="27" t="s">
        <v>1047</v>
      </c>
    </row>
    <row r="696" spans="1:4" x14ac:dyDescent="0.2">
      <c r="A696">
        <f t="shared" si="10"/>
        <v>1</v>
      </c>
      <c r="C696" t="str">
        <f>IF(A696="",MAX($C$1:C695)+1,"")</f>
        <v/>
      </c>
      <c r="D696" s="27"/>
    </row>
    <row r="697" spans="1:4" x14ac:dyDescent="0.2">
      <c r="A697" t="str">
        <f t="shared" si="10"/>
        <v/>
      </c>
      <c r="C697">
        <f>IF(A697="",MAX($C$1:C696)+1,"")</f>
        <v>371</v>
      </c>
      <c r="D697" s="51" t="s">
        <v>1089</v>
      </c>
    </row>
    <row r="698" spans="1:4" x14ac:dyDescent="0.2">
      <c r="A698">
        <f t="shared" si="10"/>
        <v>1</v>
      </c>
      <c r="C698" t="str">
        <f>IF(A698="",MAX($C$1:C697)+1,"")</f>
        <v/>
      </c>
      <c r="D698" s="51" t="s">
        <v>1090</v>
      </c>
    </row>
    <row r="699" spans="1:4" x14ac:dyDescent="0.2">
      <c r="A699" t="str">
        <f t="shared" si="10"/>
        <v/>
      </c>
      <c r="C699">
        <f>IF(A699="",MAX($C$1:C698)+1,"")</f>
        <v>372</v>
      </c>
      <c r="D699" s="51" t="s">
        <v>1091</v>
      </c>
    </row>
    <row r="700" spans="1:4" x14ac:dyDescent="0.2">
      <c r="A700" t="str">
        <f t="shared" si="10"/>
        <v/>
      </c>
      <c r="C700">
        <f>IF(A700="",MAX($C$1:C699)+1,"")</f>
        <v>373</v>
      </c>
      <c r="D700" s="51" t="s">
        <v>1092</v>
      </c>
    </row>
    <row r="701" spans="1:4" x14ac:dyDescent="0.2">
      <c r="A701" t="str">
        <f t="shared" si="10"/>
        <v/>
      </c>
      <c r="C701">
        <f>IF(A701="",MAX($C$1:C700)+1,"")</f>
        <v>374</v>
      </c>
      <c r="D701" s="51" t="s">
        <v>1093</v>
      </c>
    </row>
    <row r="702" spans="1:4" x14ac:dyDescent="0.2">
      <c r="A702" t="str">
        <f t="shared" si="10"/>
        <v/>
      </c>
      <c r="C702">
        <f>IF(A702="",MAX($C$1:C701)+1,"")</f>
        <v>375</v>
      </c>
      <c r="D702" s="51" t="s">
        <v>1094</v>
      </c>
    </row>
    <row r="703" spans="1:4" x14ac:dyDescent="0.2">
      <c r="A703" t="str">
        <f t="shared" si="10"/>
        <v/>
      </c>
      <c r="C703">
        <f>IF(A703="",MAX($C$1:C702)+1,"")</f>
        <v>376</v>
      </c>
      <c r="D703" s="51" t="s">
        <v>1095</v>
      </c>
    </row>
    <row r="704" spans="1:4" x14ac:dyDescent="0.2">
      <c r="A704" t="str">
        <f t="shared" si="10"/>
        <v/>
      </c>
      <c r="C704">
        <f>IF(A704="",MAX($C$1:C703)+1,"")</f>
        <v>377</v>
      </c>
      <c r="D704" s="51" t="s">
        <v>1096</v>
      </c>
    </row>
    <row r="705" spans="1:4" x14ac:dyDescent="0.2">
      <c r="A705" t="str">
        <f t="shared" si="10"/>
        <v/>
      </c>
      <c r="C705">
        <f>IF(A705="",MAX($C$1:C704)+1,"")</f>
        <v>378</v>
      </c>
      <c r="D705" s="51" t="s">
        <v>1097</v>
      </c>
    </row>
    <row r="706" spans="1:4" ht="30" x14ac:dyDescent="0.2">
      <c r="A706" t="str">
        <f t="shared" si="10"/>
        <v/>
      </c>
      <c r="C706">
        <f>IF(A706="",MAX($C$1:C705)+1,"")</f>
        <v>379</v>
      </c>
      <c r="D706" s="51" t="s">
        <v>1098</v>
      </c>
    </row>
    <row r="707" spans="1:4" x14ac:dyDescent="0.2">
      <c r="A707" t="str">
        <f t="shared" si="10"/>
        <v/>
      </c>
      <c r="C707">
        <f>IF(A707="",MAX($C$1:C706)+1,"")</f>
        <v>380</v>
      </c>
      <c r="D707" s="51" t="s">
        <v>1099</v>
      </c>
    </row>
    <row r="708" spans="1:4" x14ac:dyDescent="0.2">
      <c r="A708">
        <f t="shared" si="10"/>
        <v>1</v>
      </c>
      <c r="C708" t="str">
        <f>IF(A708="",MAX($C$1:C707)+1,"")</f>
        <v/>
      </c>
      <c r="D708" s="51"/>
    </row>
    <row r="709" spans="1:4" x14ac:dyDescent="0.2">
      <c r="A709">
        <f t="shared" si="10"/>
        <v>1</v>
      </c>
      <c r="C709" t="str">
        <f>IF(A709="",MAX($C$1:C708)+1,"")</f>
        <v/>
      </c>
      <c r="D709" s="51" t="s">
        <v>1100</v>
      </c>
    </row>
    <row r="710" spans="1:4" x14ac:dyDescent="0.2">
      <c r="D710" s="27"/>
    </row>
    <row r="711" spans="1:4" x14ac:dyDescent="0.2">
      <c r="D711" s="27"/>
    </row>
    <row r="712" spans="1:4" x14ac:dyDescent="0.2">
      <c r="D712" s="27"/>
    </row>
    <row r="713" spans="1:4" x14ac:dyDescent="0.2">
      <c r="D713" s="27"/>
    </row>
  </sheetData>
  <phoneticPr fontId="23" type="noConversion"/>
  <conditionalFormatting sqref="D566:D581 D592:D599 D604:D610 D612 D1:D564 D617:D1048576">
    <cfRule type="containsText" dxfId="1" priority="1" operator="containsText" text="~*">
      <formula>NOT(ISERROR(SEARCH("~*",D1)))</formula>
    </cfRule>
  </conditionalFormatting>
  <printOptions gridLines="1"/>
  <pageMargins left="0.5" right="0.5" top="0.5" bottom="0.5" header="0.3" footer="0.3"/>
  <pageSetup scale="75" fitToHeight="15" orientation="portrait" horizontalDpi="0" verticalDpi="0"/>
  <headerFooter>
    <oddHeader>&amp;C&amp;"Calibri,Regular"&amp;K000000Marco Vincenzo</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N176"/>
  <sheetViews>
    <sheetView topLeftCell="A217" workbookViewId="0">
      <selection activeCell="C229" sqref="C229"/>
    </sheetView>
  </sheetViews>
  <sheetFormatPr baseColWidth="10" defaultRowHeight="16" x14ac:dyDescent="0.2"/>
  <cols>
    <col min="2" max="2" width="4.1640625" style="75" bestFit="1" customWidth="1"/>
    <col min="3" max="3" width="85.33203125" customWidth="1"/>
    <col min="4" max="4" width="6.6640625" customWidth="1"/>
    <col min="5" max="5" width="5.5" bestFit="1" customWidth="1"/>
    <col min="6" max="6" width="24.33203125" bestFit="1" customWidth="1"/>
    <col min="7" max="7" width="6" customWidth="1"/>
    <col min="8" max="8" width="4.5" bestFit="1" customWidth="1"/>
    <col min="10" max="10" width="3.83203125" customWidth="1"/>
  </cols>
  <sheetData>
    <row r="1" spans="2:14" x14ac:dyDescent="0.2">
      <c r="C1" s="76" t="s">
        <v>1184</v>
      </c>
    </row>
    <row r="2" spans="2:14" x14ac:dyDescent="0.2">
      <c r="E2">
        <v>2</v>
      </c>
      <c r="F2" t="s">
        <v>1200</v>
      </c>
      <c r="H2">
        <v>85</v>
      </c>
      <c r="I2" t="s">
        <v>1195</v>
      </c>
      <c r="K2">
        <v>50</v>
      </c>
      <c r="L2" t="s">
        <v>1201</v>
      </c>
      <c r="N2" t="s">
        <v>1204</v>
      </c>
    </row>
    <row r="3" spans="2:14" x14ac:dyDescent="0.2">
      <c r="B3" s="75" t="s">
        <v>1183</v>
      </c>
      <c r="C3" s="74" t="s">
        <v>1171</v>
      </c>
      <c r="E3">
        <v>0</v>
      </c>
      <c r="F3" t="s">
        <v>1199</v>
      </c>
      <c r="H3">
        <f>H2-E2</f>
        <v>83</v>
      </c>
      <c r="I3" t="s">
        <v>1196</v>
      </c>
      <c r="K3">
        <f>K2-E2</f>
        <v>48</v>
      </c>
      <c r="L3" t="s">
        <v>1202</v>
      </c>
    </row>
    <row r="4" spans="2:14" x14ac:dyDescent="0.2">
      <c r="B4" s="75">
        <v>223</v>
      </c>
      <c r="C4" s="51" t="s">
        <v>863</v>
      </c>
    </row>
    <row r="5" spans="2:14" x14ac:dyDescent="0.2">
      <c r="B5" s="75">
        <v>224</v>
      </c>
      <c r="C5" s="51" t="s">
        <v>864</v>
      </c>
      <c r="E5">
        <v>10</v>
      </c>
      <c r="F5" t="s">
        <v>1198</v>
      </c>
      <c r="H5" s="73">
        <f>H3/H2</f>
        <v>0.97647058823529409</v>
      </c>
      <c r="I5" t="s">
        <v>1197</v>
      </c>
      <c r="K5" s="79">
        <f>K3/K2</f>
        <v>0.96</v>
      </c>
      <c r="L5" t="s">
        <v>1203</v>
      </c>
    </row>
    <row r="6" spans="2:14" x14ac:dyDescent="0.2">
      <c r="B6" s="75" t="s">
        <v>1183</v>
      </c>
      <c r="C6" s="51" t="s">
        <v>865</v>
      </c>
    </row>
    <row r="7" spans="2:14" x14ac:dyDescent="0.2">
      <c r="B7" s="75">
        <v>225</v>
      </c>
      <c r="C7" s="51" t="s">
        <v>866</v>
      </c>
    </row>
    <row r="8" spans="2:14" x14ac:dyDescent="0.2">
      <c r="B8" s="75" t="s">
        <v>1183</v>
      </c>
      <c r="C8" s="51" t="s">
        <v>867</v>
      </c>
    </row>
    <row r="9" spans="2:14" ht="30" x14ac:dyDescent="0.2">
      <c r="B9" s="75">
        <v>226</v>
      </c>
      <c r="C9" s="51" t="s">
        <v>868</v>
      </c>
    </row>
    <row r="10" spans="2:14" x14ac:dyDescent="0.2">
      <c r="B10" s="75" t="s">
        <v>1183</v>
      </c>
      <c r="C10" s="51" t="s">
        <v>869</v>
      </c>
    </row>
    <row r="11" spans="2:14" ht="30" x14ac:dyDescent="0.2">
      <c r="B11" s="75">
        <v>227</v>
      </c>
      <c r="C11" s="51" t="s">
        <v>870</v>
      </c>
    </row>
    <row r="12" spans="2:14" x14ac:dyDescent="0.2">
      <c r="B12" s="75" t="s">
        <v>1183</v>
      </c>
      <c r="C12" s="27" t="s">
        <v>1174</v>
      </c>
    </row>
    <row r="13" spans="2:14" x14ac:dyDescent="0.2">
      <c r="B13" s="75" t="s">
        <v>1183</v>
      </c>
      <c r="C13" s="51" t="s">
        <v>871</v>
      </c>
    </row>
    <row r="14" spans="2:14" x14ac:dyDescent="0.2">
      <c r="B14" s="75">
        <v>228</v>
      </c>
      <c r="C14" s="51" t="s">
        <v>872</v>
      </c>
    </row>
    <row r="15" spans="2:14" x14ac:dyDescent="0.2">
      <c r="B15" s="75">
        <v>229</v>
      </c>
      <c r="C15" s="51" t="s">
        <v>873</v>
      </c>
    </row>
    <row r="16" spans="2:14" x14ac:dyDescent="0.2">
      <c r="B16" s="75">
        <v>230</v>
      </c>
      <c r="C16" s="51" t="s">
        <v>874</v>
      </c>
    </row>
    <row r="17" spans="2:3" x14ac:dyDescent="0.2">
      <c r="B17" s="75">
        <v>231</v>
      </c>
      <c r="C17" s="51" t="s">
        <v>875</v>
      </c>
    </row>
    <row r="18" spans="2:3" x14ac:dyDescent="0.2">
      <c r="B18" s="75" t="s">
        <v>1183</v>
      </c>
      <c r="C18" s="51" t="s">
        <v>876</v>
      </c>
    </row>
    <row r="19" spans="2:3" x14ac:dyDescent="0.2">
      <c r="B19" s="75">
        <v>232</v>
      </c>
      <c r="C19" s="51" t="s">
        <v>877</v>
      </c>
    </row>
    <row r="20" spans="2:3" x14ac:dyDescent="0.2">
      <c r="B20" s="75" t="s">
        <v>1183</v>
      </c>
      <c r="C20" s="51" t="s">
        <v>878</v>
      </c>
    </row>
    <row r="21" spans="2:3" x14ac:dyDescent="0.2">
      <c r="B21" s="75">
        <v>233</v>
      </c>
      <c r="C21" s="51" t="s">
        <v>879</v>
      </c>
    </row>
    <row r="22" spans="2:3" x14ac:dyDescent="0.2">
      <c r="B22" s="75" t="s">
        <v>1183</v>
      </c>
      <c r="C22" s="51" t="s">
        <v>880</v>
      </c>
    </row>
    <row r="23" spans="2:3" x14ac:dyDescent="0.2">
      <c r="B23" s="75">
        <v>234</v>
      </c>
      <c r="C23" s="51" t="s">
        <v>881</v>
      </c>
    </row>
    <row r="24" spans="2:3" x14ac:dyDescent="0.2">
      <c r="B24" s="75">
        <v>235</v>
      </c>
      <c r="C24" s="51" t="s">
        <v>882</v>
      </c>
    </row>
    <row r="25" spans="2:3" x14ac:dyDescent="0.2">
      <c r="B25" s="75">
        <v>236</v>
      </c>
      <c r="C25" s="51" t="s">
        <v>883</v>
      </c>
    </row>
    <row r="26" spans="2:3" ht="30" x14ac:dyDescent="0.2">
      <c r="B26" s="75">
        <v>237</v>
      </c>
      <c r="C26" s="51" t="s">
        <v>884</v>
      </c>
    </row>
    <row r="27" spans="2:3" x14ac:dyDescent="0.2">
      <c r="B27" s="75" t="s">
        <v>1183</v>
      </c>
      <c r="C27" s="51" t="s">
        <v>885</v>
      </c>
    </row>
    <row r="28" spans="2:3" x14ac:dyDescent="0.2">
      <c r="B28" s="75">
        <v>238</v>
      </c>
      <c r="C28" s="51" t="s">
        <v>886</v>
      </c>
    </row>
    <row r="29" spans="2:3" ht="30" x14ac:dyDescent="0.2">
      <c r="B29" s="75">
        <v>239</v>
      </c>
      <c r="C29" s="51" t="s">
        <v>887</v>
      </c>
    </row>
    <row r="30" spans="2:3" x14ac:dyDescent="0.2">
      <c r="B30" s="75">
        <v>240</v>
      </c>
      <c r="C30" s="51" t="s">
        <v>888</v>
      </c>
    </row>
    <row r="31" spans="2:3" x14ac:dyDescent="0.2">
      <c r="B31" s="75">
        <v>241</v>
      </c>
      <c r="C31" s="51" t="s">
        <v>889</v>
      </c>
    </row>
    <row r="32" spans="2:3" x14ac:dyDescent="0.2">
      <c r="B32" s="75" t="s">
        <v>1183</v>
      </c>
      <c r="C32" s="51"/>
    </row>
    <row r="33" spans="2:3" x14ac:dyDescent="0.2">
      <c r="B33" s="75" t="s">
        <v>1183</v>
      </c>
      <c r="C33" s="27" t="s">
        <v>1172</v>
      </c>
    </row>
    <row r="34" spans="2:3" x14ac:dyDescent="0.2">
      <c r="B34" s="75" t="s">
        <v>1183</v>
      </c>
      <c r="C34" s="51" t="s">
        <v>1173</v>
      </c>
    </row>
    <row r="35" spans="2:3" x14ac:dyDescent="0.2">
      <c r="B35" s="75" t="s">
        <v>1183</v>
      </c>
      <c r="C35" s="74" t="s">
        <v>1182</v>
      </c>
    </row>
    <row r="36" spans="2:3" x14ac:dyDescent="0.2">
      <c r="B36" s="75" t="s">
        <v>1183</v>
      </c>
      <c r="C36" s="27"/>
    </row>
    <row r="37" spans="2:3" x14ac:dyDescent="0.2">
      <c r="B37" s="75" t="s">
        <v>1183</v>
      </c>
      <c r="C37" s="27" t="s">
        <v>893</v>
      </c>
    </row>
    <row r="38" spans="2:3" x14ac:dyDescent="0.2">
      <c r="B38" s="75" t="s">
        <v>1183</v>
      </c>
      <c r="C38" s="27"/>
    </row>
    <row r="39" spans="2:3" x14ac:dyDescent="0.2">
      <c r="B39" s="75">
        <v>242</v>
      </c>
      <c r="C39" s="27" t="s">
        <v>894</v>
      </c>
    </row>
    <row r="40" spans="2:3" x14ac:dyDescent="0.2">
      <c r="B40" s="75">
        <v>243</v>
      </c>
      <c r="C40" s="27" t="s">
        <v>895</v>
      </c>
    </row>
    <row r="41" spans="2:3" x14ac:dyDescent="0.2">
      <c r="B41" s="75">
        <v>244</v>
      </c>
      <c r="C41" s="27" t="s">
        <v>896</v>
      </c>
    </row>
    <row r="42" spans="2:3" x14ac:dyDescent="0.2">
      <c r="B42" s="75" t="s">
        <v>1183</v>
      </c>
      <c r="C42" s="27" t="s">
        <v>897</v>
      </c>
    </row>
    <row r="43" spans="2:3" x14ac:dyDescent="0.2">
      <c r="B43" s="75" t="s">
        <v>1183</v>
      </c>
      <c r="C43" s="27" t="s">
        <v>1185</v>
      </c>
    </row>
    <row r="44" spans="2:3" x14ac:dyDescent="0.2">
      <c r="B44" s="75">
        <v>245</v>
      </c>
      <c r="C44" s="27" t="s">
        <v>899</v>
      </c>
    </row>
    <row r="45" spans="2:3" x14ac:dyDescent="0.2">
      <c r="B45" s="75">
        <v>246</v>
      </c>
      <c r="C45" s="27" t="s">
        <v>900</v>
      </c>
    </row>
    <row r="46" spans="2:3" x14ac:dyDescent="0.2">
      <c r="B46" s="75">
        <v>247</v>
      </c>
      <c r="C46" s="27" t="s">
        <v>901</v>
      </c>
    </row>
    <row r="47" spans="2:3" x14ac:dyDescent="0.2">
      <c r="B47" s="75" t="s">
        <v>1183</v>
      </c>
      <c r="C47" s="27"/>
    </row>
    <row r="48" spans="2:3" x14ac:dyDescent="0.2">
      <c r="B48" s="75" t="s">
        <v>1183</v>
      </c>
      <c r="C48" s="27" t="s">
        <v>1175</v>
      </c>
    </row>
    <row r="49" spans="2:3" x14ac:dyDescent="0.2">
      <c r="B49" s="75" t="s">
        <v>1183</v>
      </c>
      <c r="C49" s="27"/>
    </row>
    <row r="50" spans="2:3" x14ac:dyDescent="0.2">
      <c r="B50" s="75">
        <v>248</v>
      </c>
      <c r="C50" s="27" t="s">
        <v>903</v>
      </c>
    </row>
    <row r="51" spans="2:3" x14ac:dyDescent="0.2">
      <c r="B51" s="75" t="s">
        <v>1183</v>
      </c>
      <c r="C51" s="27"/>
    </row>
    <row r="52" spans="2:3" x14ac:dyDescent="0.2">
      <c r="B52" s="75" t="s">
        <v>1183</v>
      </c>
      <c r="C52" s="27" t="s">
        <v>622</v>
      </c>
    </row>
    <row r="53" spans="2:3" x14ac:dyDescent="0.2">
      <c r="B53" s="75" t="s">
        <v>1183</v>
      </c>
      <c r="C53" s="51" t="s">
        <v>1176</v>
      </c>
    </row>
    <row r="54" spans="2:3" x14ac:dyDescent="0.2">
      <c r="B54" s="75">
        <v>249</v>
      </c>
      <c r="C54" s="51" t="s">
        <v>905</v>
      </c>
    </row>
    <row r="55" spans="2:3" x14ac:dyDescent="0.2">
      <c r="B55" s="75">
        <v>250</v>
      </c>
      <c r="C55" s="51" t="s">
        <v>906</v>
      </c>
    </row>
    <row r="56" spans="2:3" x14ac:dyDescent="0.2">
      <c r="B56" s="75" t="s">
        <v>1183</v>
      </c>
      <c r="C56" s="51" t="s">
        <v>1186</v>
      </c>
    </row>
    <row r="57" spans="2:3" x14ac:dyDescent="0.2">
      <c r="B57" s="75">
        <v>251</v>
      </c>
      <c r="C57" s="51" t="s">
        <v>907</v>
      </c>
    </row>
    <row r="58" spans="2:3" x14ac:dyDescent="0.2">
      <c r="B58" s="75" t="s">
        <v>1183</v>
      </c>
      <c r="C58" s="74" t="s">
        <v>1182</v>
      </c>
    </row>
    <row r="59" spans="2:3" x14ac:dyDescent="0.2">
      <c r="B59" s="75" t="s">
        <v>1183</v>
      </c>
      <c r="C59" s="27"/>
    </row>
    <row r="60" spans="2:3" x14ac:dyDescent="0.2">
      <c r="B60" s="75" t="s">
        <v>1183</v>
      </c>
      <c r="C60" s="27" t="s">
        <v>1177</v>
      </c>
    </row>
    <row r="61" spans="2:3" x14ac:dyDescent="0.2">
      <c r="B61" s="75" t="s">
        <v>1183</v>
      </c>
      <c r="C61" s="27"/>
    </row>
    <row r="62" spans="2:3" x14ac:dyDescent="0.2">
      <c r="B62" s="75" t="s">
        <v>1183</v>
      </c>
      <c r="C62" s="27" t="s">
        <v>1178</v>
      </c>
    </row>
    <row r="63" spans="2:3" x14ac:dyDescent="0.2">
      <c r="B63" s="75" t="s">
        <v>1183</v>
      </c>
      <c r="C63" s="27"/>
    </row>
    <row r="64" spans="2:3" x14ac:dyDescent="0.2">
      <c r="B64" s="75" t="s">
        <v>1183</v>
      </c>
      <c r="C64" s="27" t="s">
        <v>1179</v>
      </c>
    </row>
    <row r="65" spans="2:5" x14ac:dyDescent="0.2">
      <c r="B65" s="75">
        <v>252</v>
      </c>
      <c r="C65" s="27" t="s">
        <v>1187</v>
      </c>
    </row>
    <row r="66" spans="2:5" x14ac:dyDescent="0.2">
      <c r="B66" s="75">
        <v>253</v>
      </c>
      <c r="C66" s="27" t="s">
        <v>911</v>
      </c>
    </row>
    <row r="67" spans="2:5" x14ac:dyDescent="0.2">
      <c r="B67" s="75">
        <v>254</v>
      </c>
      <c r="C67" s="27" t="s">
        <v>912</v>
      </c>
    </row>
    <row r="68" spans="2:5" x14ac:dyDescent="0.2">
      <c r="B68" s="75">
        <v>255</v>
      </c>
      <c r="C68" s="27" t="s">
        <v>913</v>
      </c>
    </row>
    <row r="69" spans="2:5" x14ac:dyDescent="0.2">
      <c r="B69" s="75">
        <v>256</v>
      </c>
      <c r="C69" s="27" t="s">
        <v>914</v>
      </c>
    </row>
    <row r="70" spans="2:5" x14ac:dyDescent="0.2">
      <c r="B70" s="75">
        <v>257</v>
      </c>
      <c r="C70" s="27" t="s">
        <v>915</v>
      </c>
    </row>
    <row r="71" spans="2:5" x14ac:dyDescent="0.2">
      <c r="B71" s="75">
        <v>258</v>
      </c>
      <c r="C71" s="27" t="s">
        <v>916</v>
      </c>
    </row>
    <row r="72" spans="2:5" x14ac:dyDescent="0.2">
      <c r="B72" s="75">
        <v>259</v>
      </c>
      <c r="C72" s="27" t="s">
        <v>917</v>
      </c>
    </row>
    <row r="73" spans="2:5" x14ac:dyDescent="0.2">
      <c r="B73" s="75">
        <v>260</v>
      </c>
      <c r="C73" s="27" t="s">
        <v>918</v>
      </c>
    </row>
    <row r="74" spans="2:5" ht="30" x14ac:dyDescent="0.2">
      <c r="B74" s="75">
        <v>261</v>
      </c>
      <c r="C74" s="27" t="s">
        <v>919</v>
      </c>
      <c r="E74" t="s">
        <v>608</v>
      </c>
    </row>
    <row r="75" spans="2:5" x14ac:dyDescent="0.2">
      <c r="B75" s="75">
        <v>262</v>
      </c>
      <c r="C75" s="27" t="s">
        <v>920</v>
      </c>
    </row>
    <row r="76" spans="2:5" x14ac:dyDescent="0.2">
      <c r="B76" s="75">
        <v>263</v>
      </c>
      <c r="C76" s="27" t="s">
        <v>921</v>
      </c>
    </row>
    <row r="77" spans="2:5" x14ac:dyDescent="0.2">
      <c r="B77" s="75">
        <v>264</v>
      </c>
      <c r="C77" s="27" t="s">
        <v>922</v>
      </c>
    </row>
    <row r="78" spans="2:5" x14ac:dyDescent="0.2">
      <c r="B78" s="75">
        <v>265</v>
      </c>
      <c r="C78" s="27" t="s">
        <v>923</v>
      </c>
    </row>
    <row r="79" spans="2:5" x14ac:dyDescent="0.2">
      <c r="B79" s="75">
        <v>266</v>
      </c>
      <c r="C79" s="27" t="s">
        <v>924</v>
      </c>
    </row>
    <row r="80" spans="2:5" x14ac:dyDescent="0.2">
      <c r="B80" s="75">
        <v>267</v>
      </c>
      <c r="C80" s="27" t="s">
        <v>925</v>
      </c>
    </row>
    <row r="81" spans="2:5" x14ac:dyDescent="0.2">
      <c r="B81" s="75">
        <v>268</v>
      </c>
      <c r="C81" s="27" t="s">
        <v>926</v>
      </c>
      <c r="E81" t="s">
        <v>608</v>
      </c>
    </row>
    <row r="82" spans="2:5" x14ac:dyDescent="0.2">
      <c r="B82" s="75">
        <v>269</v>
      </c>
      <c r="C82" s="27" t="s">
        <v>927</v>
      </c>
    </row>
    <row r="83" spans="2:5" x14ac:dyDescent="0.2">
      <c r="B83" s="75">
        <v>270</v>
      </c>
      <c r="C83" s="27" t="s">
        <v>928</v>
      </c>
      <c r="E83" t="s">
        <v>608</v>
      </c>
    </row>
    <row r="84" spans="2:5" x14ac:dyDescent="0.2">
      <c r="B84" s="75" t="s">
        <v>1183</v>
      </c>
      <c r="C84" s="27"/>
    </row>
    <row r="85" spans="2:5" x14ac:dyDescent="0.2">
      <c r="B85" s="75" t="s">
        <v>1183</v>
      </c>
      <c r="C85" s="27" t="s">
        <v>929</v>
      </c>
    </row>
    <row r="86" spans="2:5" x14ac:dyDescent="0.2">
      <c r="B86" s="75" t="s">
        <v>1183</v>
      </c>
      <c r="C86" s="27"/>
    </row>
    <row r="87" spans="2:5" x14ac:dyDescent="0.2">
      <c r="B87" s="75" t="s">
        <v>1183</v>
      </c>
      <c r="C87" s="27" t="s">
        <v>1154</v>
      </c>
    </row>
    <row r="88" spans="2:5" x14ac:dyDescent="0.2">
      <c r="B88" s="75" t="s">
        <v>1183</v>
      </c>
      <c r="C88" s="27" t="s">
        <v>1153</v>
      </c>
    </row>
    <row r="89" spans="2:5" x14ac:dyDescent="0.2">
      <c r="B89" s="75" t="s">
        <v>1183</v>
      </c>
      <c r="C89" s="27"/>
    </row>
    <row r="90" spans="2:5" x14ac:dyDescent="0.2">
      <c r="B90" s="75">
        <v>271</v>
      </c>
      <c r="C90" s="27" t="s">
        <v>932</v>
      </c>
    </row>
    <row r="91" spans="2:5" x14ac:dyDescent="0.2">
      <c r="B91" s="75" t="s">
        <v>1183</v>
      </c>
      <c r="C91" s="27"/>
    </row>
    <row r="92" spans="2:5" x14ac:dyDescent="0.2">
      <c r="B92" s="75">
        <v>272</v>
      </c>
      <c r="C92" s="27" t="s">
        <v>933</v>
      </c>
    </row>
    <row r="93" spans="2:5" x14ac:dyDescent="0.2">
      <c r="B93" s="75" t="s">
        <v>1183</v>
      </c>
      <c r="C93" s="27"/>
    </row>
    <row r="94" spans="2:5" x14ac:dyDescent="0.2">
      <c r="B94" s="75" t="s">
        <v>1183</v>
      </c>
      <c r="C94" s="27" t="s">
        <v>934</v>
      </c>
    </row>
    <row r="95" spans="2:5" x14ac:dyDescent="0.2">
      <c r="B95" s="75" t="s">
        <v>1183</v>
      </c>
      <c r="C95" s="51" t="s">
        <v>935</v>
      </c>
    </row>
    <row r="96" spans="2:5" x14ac:dyDescent="0.2">
      <c r="B96" s="75">
        <v>273</v>
      </c>
      <c r="C96" s="51" t="s">
        <v>936</v>
      </c>
    </row>
    <row r="97" spans="2:5" ht="30" x14ac:dyDescent="0.2">
      <c r="B97" s="75">
        <v>274</v>
      </c>
      <c r="C97" s="51" t="s">
        <v>937</v>
      </c>
      <c r="E97" t="s">
        <v>1192</v>
      </c>
    </row>
    <row r="98" spans="2:5" x14ac:dyDescent="0.2">
      <c r="B98" s="75" t="s">
        <v>1183</v>
      </c>
      <c r="C98" s="51" t="s">
        <v>938</v>
      </c>
    </row>
    <row r="99" spans="2:5" x14ac:dyDescent="0.2">
      <c r="B99" s="75">
        <v>276</v>
      </c>
      <c r="C99" s="51" t="s">
        <v>939</v>
      </c>
    </row>
    <row r="100" spans="2:5" x14ac:dyDescent="0.2">
      <c r="B100" s="75">
        <v>277</v>
      </c>
      <c r="C100" s="51" t="s">
        <v>940</v>
      </c>
    </row>
    <row r="101" spans="2:5" x14ac:dyDescent="0.2">
      <c r="B101" s="75" t="s">
        <v>1183</v>
      </c>
      <c r="C101" s="51" t="s">
        <v>941</v>
      </c>
    </row>
    <row r="102" spans="2:5" x14ac:dyDescent="0.2">
      <c r="B102" s="75">
        <v>278</v>
      </c>
      <c r="C102" s="51" t="s">
        <v>942</v>
      </c>
      <c r="E102" t="s">
        <v>612</v>
      </c>
    </row>
    <row r="103" spans="2:5" x14ac:dyDescent="0.2">
      <c r="B103" s="75">
        <v>279</v>
      </c>
      <c r="C103" s="51" t="s">
        <v>943</v>
      </c>
    </row>
    <row r="104" spans="2:5" x14ac:dyDescent="0.2">
      <c r="B104" s="75" t="s">
        <v>1183</v>
      </c>
      <c r="C104" s="74" t="s">
        <v>1182</v>
      </c>
    </row>
    <row r="105" spans="2:5" x14ac:dyDescent="0.2">
      <c r="B105" s="75" t="s">
        <v>1183</v>
      </c>
      <c r="C105" s="27"/>
    </row>
    <row r="106" spans="2:5" x14ac:dyDescent="0.2">
      <c r="B106" s="75" t="s">
        <v>1183</v>
      </c>
      <c r="C106" s="27" t="s">
        <v>1181</v>
      </c>
    </row>
    <row r="107" spans="2:5" x14ac:dyDescent="0.2">
      <c r="B107" s="75" t="s">
        <v>1183</v>
      </c>
      <c r="C107" s="27" t="s">
        <v>945</v>
      </c>
    </row>
    <row r="108" spans="2:5" x14ac:dyDescent="0.2">
      <c r="B108" s="75" t="s">
        <v>1183</v>
      </c>
      <c r="C108" s="27"/>
    </row>
    <row r="109" spans="2:5" x14ac:dyDescent="0.2">
      <c r="B109" s="75" t="s">
        <v>1183</v>
      </c>
      <c r="C109" s="71" t="s">
        <v>1168</v>
      </c>
    </row>
    <row r="110" spans="2:5" x14ac:dyDescent="0.2">
      <c r="B110" s="75" t="s">
        <v>1183</v>
      </c>
      <c r="C110" s="27"/>
    </row>
    <row r="111" spans="2:5" x14ac:dyDescent="0.2">
      <c r="B111" s="75" t="s">
        <v>1183</v>
      </c>
      <c r="C111" s="27" t="s">
        <v>1142</v>
      </c>
    </row>
    <row r="112" spans="2:5" x14ac:dyDescent="0.2">
      <c r="B112" s="75" t="s">
        <v>1183</v>
      </c>
      <c r="C112" s="27"/>
    </row>
    <row r="113" spans="2:3" ht="30" x14ac:dyDescent="0.2">
      <c r="B113" s="75">
        <v>280</v>
      </c>
      <c r="C113" s="27" t="s">
        <v>951</v>
      </c>
    </row>
    <row r="114" spans="2:3" x14ac:dyDescent="0.2">
      <c r="B114" s="75" t="s">
        <v>1183</v>
      </c>
      <c r="C114" s="27"/>
    </row>
    <row r="115" spans="2:3" ht="30" x14ac:dyDescent="0.2">
      <c r="B115" s="75">
        <v>281</v>
      </c>
      <c r="C115" s="27" t="s">
        <v>1188</v>
      </c>
    </row>
    <row r="116" spans="2:3" x14ac:dyDescent="0.2">
      <c r="B116" s="75" t="s">
        <v>1183</v>
      </c>
      <c r="C116" s="27"/>
    </row>
    <row r="117" spans="2:3" x14ac:dyDescent="0.2">
      <c r="B117" s="75" t="s">
        <v>1183</v>
      </c>
      <c r="C117" s="27" t="s">
        <v>953</v>
      </c>
    </row>
    <row r="118" spans="2:3" x14ac:dyDescent="0.2">
      <c r="B118" s="75" t="s">
        <v>1183</v>
      </c>
      <c r="C118" s="27"/>
    </row>
    <row r="119" spans="2:3" x14ac:dyDescent="0.2">
      <c r="B119" s="75" t="s">
        <v>1183</v>
      </c>
      <c r="C119" s="27" t="s">
        <v>954</v>
      </c>
    </row>
    <row r="120" spans="2:3" x14ac:dyDescent="0.2">
      <c r="B120" s="75" t="s">
        <v>1183</v>
      </c>
      <c r="C120" s="27" t="s">
        <v>955</v>
      </c>
    </row>
    <row r="121" spans="2:3" x14ac:dyDescent="0.2">
      <c r="B121" s="75" t="s">
        <v>1183</v>
      </c>
      <c r="C121" s="27"/>
    </row>
    <row r="122" spans="2:3" x14ac:dyDescent="0.2">
      <c r="B122" s="75" t="s">
        <v>1183</v>
      </c>
      <c r="C122" s="27" t="s">
        <v>1169</v>
      </c>
    </row>
    <row r="123" spans="2:3" x14ac:dyDescent="0.2">
      <c r="B123" s="75" t="s">
        <v>1183</v>
      </c>
      <c r="C123" s="27"/>
    </row>
    <row r="124" spans="2:3" x14ac:dyDescent="0.2">
      <c r="B124" s="75" t="s">
        <v>1183</v>
      </c>
      <c r="C124" s="27" t="s">
        <v>957</v>
      </c>
    </row>
    <row r="125" spans="2:3" x14ac:dyDescent="0.2">
      <c r="B125" s="75">
        <v>282</v>
      </c>
      <c r="C125" s="51" t="s">
        <v>1189</v>
      </c>
    </row>
    <row r="126" spans="2:3" x14ac:dyDescent="0.2">
      <c r="B126" s="75">
        <v>283</v>
      </c>
      <c r="C126" s="51" t="s">
        <v>959</v>
      </c>
    </row>
    <row r="127" spans="2:3" x14ac:dyDescent="0.2">
      <c r="B127" s="75">
        <v>284</v>
      </c>
      <c r="C127" s="51" t="s">
        <v>960</v>
      </c>
    </row>
    <row r="128" spans="2:3" ht="30" x14ac:dyDescent="0.2">
      <c r="B128" s="75">
        <v>285</v>
      </c>
      <c r="C128" s="51" t="s">
        <v>961</v>
      </c>
    </row>
    <row r="129" spans="2:6" ht="30" x14ac:dyDescent="0.2">
      <c r="B129" s="75">
        <v>286</v>
      </c>
      <c r="C129" s="51" t="s">
        <v>962</v>
      </c>
      <c r="E129" t="s">
        <v>610</v>
      </c>
    </row>
    <row r="130" spans="2:6" x14ac:dyDescent="0.2">
      <c r="B130" s="75">
        <v>287</v>
      </c>
      <c r="C130" s="51" t="s">
        <v>963</v>
      </c>
    </row>
    <row r="131" spans="2:6" ht="30" x14ac:dyDescent="0.2">
      <c r="B131" s="75">
        <v>288</v>
      </c>
      <c r="C131" s="51" t="s">
        <v>1190</v>
      </c>
      <c r="E131" t="s">
        <v>610</v>
      </c>
    </row>
    <row r="132" spans="2:6" x14ac:dyDescent="0.2">
      <c r="B132" s="75">
        <v>289</v>
      </c>
      <c r="C132" s="51" t="s">
        <v>965</v>
      </c>
    </row>
    <row r="133" spans="2:6" x14ac:dyDescent="0.2">
      <c r="B133" s="77">
        <v>290</v>
      </c>
      <c r="C133" s="78" t="s">
        <v>966</v>
      </c>
      <c r="F133" t="s">
        <v>1193</v>
      </c>
    </row>
    <row r="134" spans="2:6" x14ac:dyDescent="0.2">
      <c r="B134" s="75">
        <v>291</v>
      </c>
      <c r="C134" s="51" t="s">
        <v>967</v>
      </c>
    </row>
    <row r="135" spans="2:6" x14ac:dyDescent="0.2">
      <c r="B135" s="75">
        <v>292</v>
      </c>
      <c r="C135" s="51" t="s">
        <v>968</v>
      </c>
    </row>
    <row r="136" spans="2:6" x14ac:dyDescent="0.2">
      <c r="B136" s="75">
        <v>293</v>
      </c>
      <c r="C136" s="51" t="s">
        <v>969</v>
      </c>
    </row>
    <row r="137" spans="2:6" x14ac:dyDescent="0.2">
      <c r="B137" s="75" t="s">
        <v>1183</v>
      </c>
      <c r="C137" s="51" t="s">
        <v>970</v>
      </c>
    </row>
    <row r="138" spans="2:6" ht="30" x14ac:dyDescent="0.2">
      <c r="B138" s="77">
        <v>294</v>
      </c>
      <c r="C138" s="78" t="s">
        <v>1191</v>
      </c>
      <c r="E138" t="s">
        <v>616</v>
      </c>
      <c r="F138" t="s">
        <v>1194</v>
      </c>
    </row>
    <row r="139" spans="2:6" x14ac:dyDescent="0.2">
      <c r="B139" s="75" t="s">
        <v>1183</v>
      </c>
      <c r="C139" s="51" t="s">
        <v>972</v>
      </c>
    </row>
    <row r="140" spans="2:6" x14ac:dyDescent="0.2">
      <c r="B140" s="75">
        <v>295</v>
      </c>
      <c r="C140" s="51" t="s">
        <v>973</v>
      </c>
    </row>
    <row r="141" spans="2:6" x14ac:dyDescent="0.2">
      <c r="B141" s="75" t="s">
        <v>1183</v>
      </c>
      <c r="C141" s="27"/>
    </row>
    <row r="142" spans="2:6" x14ac:dyDescent="0.2">
      <c r="B142" s="75">
        <v>296</v>
      </c>
      <c r="C142" s="51" t="s">
        <v>974</v>
      </c>
    </row>
    <row r="143" spans="2:6" x14ac:dyDescent="0.2">
      <c r="B143" s="75" t="s">
        <v>1183</v>
      </c>
      <c r="C143" s="51" t="s">
        <v>975</v>
      </c>
    </row>
    <row r="144" spans="2:6" x14ac:dyDescent="0.2">
      <c r="B144" s="75">
        <v>297</v>
      </c>
      <c r="C144" s="51" t="s">
        <v>976</v>
      </c>
      <c r="E144" t="s">
        <v>608</v>
      </c>
    </row>
    <row r="145" spans="2:3" x14ac:dyDescent="0.2">
      <c r="B145" s="75">
        <v>298</v>
      </c>
      <c r="C145" s="51" t="s">
        <v>977</v>
      </c>
    </row>
    <row r="146" spans="2:3" x14ac:dyDescent="0.2">
      <c r="B146" s="75" t="s">
        <v>1183</v>
      </c>
      <c r="C146" s="51" t="s">
        <v>978</v>
      </c>
    </row>
    <row r="147" spans="2:3" x14ac:dyDescent="0.2">
      <c r="B147" s="75" t="s">
        <v>1183</v>
      </c>
      <c r="C147" s="74" t="s">
        <v>1182</v>
      </c>
    </row>
    <row r="148" spans="2:3" x14ac:dyDescent="0.2">
      <c r="B148" s="75" t="s">
        <v>1183</v>
      </c>
      <c r="C148" s="27"/>
    </row>
    <row r="149" spans="2:3" x14ac:dyDescent="0.2">
      <c r="B149" s="75" t="s">
        <v>1183</v>
      </c>
      <c r="C149" s="27" t="s">
        <v>979</v>
      </c>
    </row>
    <row r="150" spans="2:3" x14ac:dyDescent="0.2">
      <c r="B150" s="75" t="s">
        <v>1183</v>
      </c>
      <c r="C150" s="27"/>
    </row>
    <row r="151" spans="2:3" x14ac:dyDescent="0.2">
      <c r="B151" s="75">
        <v>299</v>
      </c>
      <c r="C151" s="27" t="s">
        <v>980</v>
      </c>
    </row>
    <row r="152" spans="2:3" x14ac:dyDescent="0.2">
      <c r="B152" s="75" t="s">
        <v>1183</v>
      </c>
      <c r="C152" s="27"/>
    </row>
    <row r="153" spans="2:3" x14ac:dyDescent="0.2">
      <c r="B153" s="75" t="s">
        <v>1183</v>
      </c>
      <c r="C153" s="74" t="s">
        <v>622</v>
      </c>
    </row>
    <row r="154" spans="2:3" x14ac:dyDescent="0.2">
      <c r="B154" s="75" t="s">
        <v>1183</v>
      </c>
      <c r="C154" s="51" t="s">
        <v>981</v>
      </c>
    </row>
    <row r="155" spans="2:3" x14ac:dyDescent="0.2">
      <c r="B155" s="75">
        <v>300</v>
      </c>
      <c r="C155" s="51" t="s">
        <v>982</v>
      </c>
    </row>
    <row r="156" spans="2:3" x14ac:dyDescent="0.2">
      <c r="B156" s="75">
        <v>301</v>
      </c>
      <c r="C156" s="51" t="s">
        <v>983</v>
      </c>
    </row>
    <row r="157" spans="2:3" x14ac:dyDescent="0.2">
      <c r="B157" s="75">
        <v>302</v>
      </c>
      <c r="C157" s="51" t="s">
        <v>984</v>
      </c>
    </row>
    <row r="158" spans="2:3" x14ac:dyDescent="0.2">
      <c r="B158" s="75" t="s">
        <v>1183</v>
      </c>
      <c r="C158" s="74" t="s">
        <v>1182</v>
      </c>
    </row>
    <row r="159" spans="2:3" x14ac:dyDescent="0.2">
      <c r="B159" s="75" t="s">
        <v>1183</v>
      </c>
      <c r="C159" s="51"/>
    </row>
    <row r="160" spans="2:3" x14ac:dyDescent="0.2">
      <c r="B160" s="75" t="s">
        <v>1183</v>
      </c>
      <c r="C160" s="27" t="s">
        <v>1170</v>
      </c>
    </row>
    <row r="161" spans="2:5" x14ac:dyDescent="0.2">
      <c r="B161" s="75">
        <v>303</v>
      </c>
      <c r="C161" s="27" t="s">
        <v>985</v>
      </c>
    </row>
    <row r="162" spans="2:5" x14ac:dyDescent="0.2">
      <c r="B162" s="75" t="s">
        <v>1183</v>
      </c>
      <c r="C162" s="27"/>
    </row>
    <row r="163" spans="2:5" x14ac:dyDescent="0.2">
      <c r="B163" s="75">
        <v>304</v>
      </c>
      <c r="C163" s="27" t="s">
        <v>986</v>
      </c>
    </row>
    <row r="164" spans="2:5" x14ac:dyDescent="0.2">
      <c r="B164" s="75" t="s">
        <v>1183</v>
      </c>
      <c r="C164" s="27"/>
    </row>
    <row r="165" spans="2:5" x14ac:dyDescent="0.2">
      <c r="B165" s="75" t="s">
        <v>1183</v>
      </c>
      <c r="C165" s="27" t="s">
        <v>987</v>
      </c>
    </row>
    <row r="166" spans="2:5" x14ac:dyDescent="0.2">
      <c r="B166" s="75" t="s">
        <v>1183</v>
      </c>
      <c r="C166" s="27"/>
    </row>
    <row r="167" spans="2:5" x14ac:dyDescent="0.2">
      <c r="B167" s="75">
        <v>305</v>
      </c>
      <c r="C167" s="27" t="s">
        <v>989</v>
      </c>
    </row>
    <row r="168" spans="2:5" x14ac:dyDescent="0.2">
      <c r="B168" s="75">
        <v>306</v>
      </c>
      <c r="C168" s="27" t="s">
        <v>990</v>
      </c>
    </row>
    <row r="169" spans="2:5" x14ac:dyDescent="0.2">
      <c r="B169" s="75" t="s">
        <v>1183</v>
      </c>
      <c r="C169" s="27"/>
    </row>
    <row r="170" spans="2:5" x14ac:dyDescent="0.2">
      <c r="B170" s="75" t="s">
        <v>1183</v>
      </c>
      <c r="C170" s="27" t="s">
        <v>991</v>
      </c>
    </row>
    <row r="171" spans="2:5" x14ac:dyDescent="0.2">
      <c r="B171" s="75" t="s">
        <v>1183</v>
      </c>
      <c r="C171" s="27"/>
    </row>
    <row r="172" spans="2:5" x14ac:dyDescent="0.2">
      <c r="B172" s="75" t="s">
        <v>1183</v>
      </c>
      <c r="C172" s="74" t="s">
        <v>622</v>
      </c>
    </row>
    <row r="173" spans="2:5" x14ac:dyDescent="0.2">
      <c r="B173" s="75" t="s">
        <v>1183</v>
      </c>
      <c r="C173" s="51" t="s">
        <v>993</v>
      </c>
    </row>
    <row r="174" spans="2:5" x14ac:dyDescent="0.2">
      <c r="B174" s="75">
        <v>307</v>
      </c>
      <c r="C174" s="51" t="s">
        <v>994</v>
      </c>
    </row>
    <row r="175" spans="2:5" x14ac:dyDescent="0.2">
      <c r="B175" s="75">
        <v>308</v>
      </c>
      <c r="C175" s="51" t="s">
        <v>995</v>
      </c>
      <c r="E175" t="s">
        <v>608</v>
      </c>
    </row>
    <row r="176" spans="2:5" x14ac:dyDescent="0.2">
      <c r="B176" s="75" t="s">
        <v>1183</v>
      </c>
      <c r="C176" s="74" t="s">
        <v>1182</v>
      </c>
    </row>
  </sheetData>
  <phoneticPr fontId="23" type="noConversion"/>
  <conditionalFormatting sqref="C3:C176">
    <cfRule type="containsText" dxfId="0" priority="1" operator="containsText" text="~*">
      <formula>NOT(ISERROR(SEARCH("~*",C3)))</formula>
    </cfRule>
  </conditionalFormatting>
  <printOptions gridLines="1"/>
  <pageMargins left="0.5" right="0.5" top="0.5" bottom="0.5" header="0.3" footer="0.3"/>
  <pageSetup scale="91" fitToHeight="4" orientation="portrait" horizontalDpi="0" verticalDpi="0"/>
  <headerFooter>
    <oddHeader>&amp;C&amp;"Calibri,Regular"&amp;K000000Marco &amp; Vincenzo</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points</vt:lpstr>
      <vt:lpstr>coding 1</vt:lpstr>
      <vt:lpstr>coding 2</vt:lpstr>
      <vt:lpstr>coding after IRR</vt:lpstr>
      <vt:lpstr>formatted for IRR</vt:lpstr>
      <vt:lpstr>subset for IRR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chelsea andrews</dc:creator>
  <cp:keywords/>
  <dc:description/>
  <cp:lastModifiedBy>Microsoft Office User</cp:lastModifiedBy>
  <cp:lastPrinted>2016-04-22T20:06:47Z</cp:lastPrinted>
  <dcterms:created xsi:type="dcterms:W3CDTF">2013-08-09T15:29:08Z</dcterms:created>
  <dcterms:modified xsi:type="dcterms:W3CDTF">2017-07-17T18:28:22Z</dcterms:modified>
  <cp:category/>
</cp:coreProperties>
</file>