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autoCompressPictures="0"/>
  <mc:AlternateContent xmlns:mc="http://schemas.openxmlformats.org/markup-compatibility/2006">
    <mc:Choice Requires="x15">
      <x15ac:absPath xmlns:x15ac="http://schemas.microsoft.com/office/spreadsheetml/2010/11/ac" url="/Users/cjandrews/Documents/Failure research/workshop data/"/>
    </mc:Choice>
  </mc:AlternateContent>
  <bookViews>
    <workbookView xWindow="0" yWindow="460" windowWidth="25600" windowHeight="14840" activeTab="5"/>
  </bookViews>
  <sheets>
    <sheet name="Regan" sheetId="1" r:id="rId1"/>
    <sheet name="Nicky" sheetId="5" r:id="rId2"/>
    <sheet name="coding speech 1st try" sheetId="6" r:id="rId3"/>
    <sheet name="coding test responses" sheetId="7" r:id="rId4"/>
    <sheet name="coding 2" sheetId="9" r:id="rId5"/>
    <sheet name="coding after IRR" sheetId="12" r:id="rId6"/>
    <sheet name="formatted for IRR" sheetId="10" r:id="rId7"/>
    <sheet name="subset for IRR" sheetId="11" r:id="rId8"/>
  </sheets>
  <definedNames>
    <definedName name="_xlnm.Print_Area" localSheetId="6">'formatted for IRR'!$B$3:$D$658</definedName>
    <definedName name="_xlnm.Print_Area" localSheetId="7">'subset for IRR'!$B$1:$D$196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12" l="1"/>
  <c r="B10" i="12"/>
  <c r="B8" i="12"/>
  <c r="B9"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6" i="12"/>
  <c r="B307" i="12"/>
  <c r="B308" i="12"/>
  <c r="B309" i="12"/>
  <c r="B310" i="12"/>
  <c r="B311" i="12"/>
  <c r="B312" i="12"/>
  <c r="B313" i="12"/>
  <c r="B314" i="12"/>
  <c r="B315" i="12"/>
  <c r="B316" i="12"/>
  <c r="B317" i="12"/>
  <c r="B318" i="12"/>
  <c r="B319" i="12"/>
  <c r="B320" i="12"/>
  <c r="B321" i="12"/>
  <c r="B322" i="12"/>
  <c r="B323" i="12"/>
  <c r="B324" i="12"/>
  <c r="B325" i="12"/>
  <c r="B326" i="12"/>
  <c r="B327" i="12"/>
  <c r="B328" i="12"/>
  <c r="B329" i="12"/>
  <c r="B330" i="12"/>
  <c r="B331" i="12"/>
  <c r="B332" i="12"/>
  <c r="B333" i="12"/>
  <c r="B334" i="12"/>
  <c r="B335" i="12"/>
  <c r="B336" i="12"/>
  <c r="B337" i="12"/>
  <c r="B338" i="12"/>
  <c r="B339" i="12"/>
  <c r="B340" i="12"/>
  <c r="B341" i="12"/>
  <c r="B342" i="12"/>
  <c r="B343" i="12"/>
  <c r="B344" i="12"/>
  <c r="B345" i="12"/>
  <c r="B346" i="12"/>
  <c r="B347" i="12"/>
  <c r="B348" i="12"/>
  <c r="B349" i="12"/>
  <c r="B350" i="12"/>
  <c r="B351" i="12"/>
  <c r="B352" i="12"/>
  <c r="B353" i="12"/>
  <c r="B354" i="12"/>
  <c r="B355" i="12"/>
  <c r="B356" i="12"/>
  <c r="B357" i="12"/>
  <c r="B358" i="12"/>
  <c r="B359" i="12"/>
  <c r="B360" i="12"/>
  <c r="B361" i="12"/>
  <c r="B362" i="12"/>
  <c r="B363" i="12"/>
  <c r="B364" i="12"/>
  <c r="B365" i="12"/>
  <c r="B366" i="12"/>
  <c r="B367" i="12"/>
  <c r="B368" i="12"/>
  <c r="B369" i="12"/>
  <c r="B370" i="12"/>
  <c r="B371" i="12"/>
  <c r="B372" i="12"/>
  <c r="B373" i="12"/>
  <c r="B374" i="12"/>
  <c r="B375" i="12"/>
  <c r="B376" i="12"/>
  <c r="B377" i="12"/>
  <c r="B378" i="12"/>
  <c r="B379" i="12"/>
  <c r="B380" i="12"/>
  <c r="B381" i="12"/>
  <c r="B382" i="12"/>
  <c r="B383" i="12"/>
  <c r="B384" i="12"/>
  <c r="B385" i="12"/>
  <c r="B386" i="12"/>
  <c r="B387" i="12"/>
  <c r="B388" i="12"/>
  <c r="B389" i="12"/>
  <c r="B390" i="12"/>
  <c r="B391" i="12"/>
  <c r="B392" i="12"/>
  <c r="B393" i="12"/>
  <c r="B394" i="12"/>
  <c r="B395" i="12"/>
  <c r="B396" i="12"/>
  <c r="B397" i="12"/>
  <c r="B398" i="12"/>
  <c r="B399" i="12"/>
  <c r="B400" i="12"/>
  <c r="B401" i="12"/>
  <c r="B402" i="12"/>
  <c r="B403" i="12"/>
  <c r="B404" i="12"/>
  <c r="B405" i="12"/>
  <c r="B406" i="12"/>
  <c r="B407" i="12"/>
  <c r="B408" i="12"/>
  <c r="B409" i="12"/>
  <c r="B410" i="12"/>
  <c r="B411" i="12"/>
  <c r="B412" i="12"/>
  <c r="B413" i="12"/>
  <c r="B414" i="12"/>
  <c r="B415" i="12"/>
  <c r="B416" i="12"/>
  <c r="B417" i="12"/>
  <c r="B418" i="12"/>
  <c r="B419" i="12"/>
  <c r="B420" i="12"/>
  <c r="B421" i="12"/>
  <c r="B422" i="12"/>
  <c r="B423" i="12"/>
  <c r="B424" i="12"/>
  <c r="B425" i="12"/>
  <c r="B426" i="12"/>
  <c r="B427" i="12"/>
  <c r="B428" i="12"/>
  <c r="B429" i="12"/>
  <c r="B430" i="12"/>
  <c r="B431" i="12"/>
  <c r="B432" i="12"/>
  <c r="B433" i="12"/>
  <c r="B434" i="12"/>
  <c r="B435" i="12"/>
  <c r="B436" i="12"/>
  <c r="B437" i="12"/>
  <c r="B438" i="12"/>
  <c r="B439" i="12"/>
  <c r="B440" i="12"/>
  <c r="B441" i="12"/>
  <c r="B442" i="12"/>
  <c r="B443" i="12"/>
  <c r="B444" i="12"/>
  <c r="B445" i="12"/>
  <c r="B446" i="12"/>
  <c r="B447" i="12"/>
  <c r="B448" i="12"/>
  <c r="B449" i="12"/>
  <c r="B450" i="12"/>
  <c r="B451" i="12"/>
  <c r="B452" i="12"/>
  <c r="B453" i="12"/>
  <c r="B454" i="12"/>
  <c r="B455" i="12"/>
  <c r="B456" i="12"/>
  <c r="B457" i="12"/>
  <c r="B458" i="12"/>
  <c r="B459" i="12"/>
  <c r="B460" i="12"/>
  <c r="B461" i="12"/>
  <c r="B462" i="12"/>
  <c r="B463" i="12"/>
  <c r="B464" i="12"/>
  <c r="B465" i="12"/>
  <c r="B466" i="12"/>
  <c r="B467" i="12"/>
  <c r="B468" i="12"/>
  <c r="B469" i="12"/>
  <c r="B470" i="12"/>
  <c r="B471" i="12"/>
  <c r="B472" i="12"/>
  <c r="B473" i="12"/>
  <c r="B474" i="12"/>
  <c r="B475" i="12"/>
  <c r="B476" i="12"/>
  <c r="B477" i="12"/>
  <c r="B478" i="12"/>
  <c r="B479" i="12"/>
  <c r="B480" i="12"/>
  <c r="B481" i="12"/>
  <c r="B482" i="12"/>
  <c r="B483" i="12"/>
  <c r="B484" i="12"/>
  <c r="B485" i="12"/>
  <c r="B486" i="12"/>
  <c r="B487" i="12"/>
  <c r="B488" i="12"/>
  <c r="B489" i="12"/>
  <c r="B490" i="12"/>
  <c r="B491" i="12"/>
  <c r="B492" i="12"/>
  <c r="B493" i="12"/>
  <c r="B494" i="12"/>
  <c r="B495" i="12"/>
  <c r="B496" i="12"/>
  <c r="B497" i="12"/>
  <c r="B498" i="12"/>
  <c r="B499" i="12"/>
  <c r="B500" i="12"/>
  <c r="B501" i="12"/>
  <c r="B502" i="12"/>
  <c r="B503" i="12"/>
  <c r="B504" i="12"/>
  <c r="B505" i="12"/>
  <c r="B506" i="12"/>
  <c r="B507" i="12"/>
  <c r="B508" i="12"/>
  <c r="B509" i="12"/>
  <c r="B510" i="12"/>
  <c r="B511" i="12"/>
  <c r="B512" i="12"/>
  <c r="B513" i="12"/>
  <c r="B514" i="12"/>
  <c r="B515" i="12"/>
  <c r="B516" i="12"/>
  <c r="B517" i="12"/>
  <c r="B518" i="12"/>
  <c r="B519" i="12"/>
  <c r="B520" i="12"/>
  <c r="B521" i="12"/>
  <c r="B522" i="12"/>
  <c r="B523" i="12"/>
  <c r="B524" i="12"/>
  <c r="B525" i="12"/>
  <c r="B526" i="12"/>
  <c r="B527" i="12"/>
  <c r="B528" i="12"/>
  <c r="B529" i="12"/>
  <c r="B530" i="12"/>
  <c r="B531" i="12"/>
  <c r="B532" i="12"/>
  <c r="B533" i="12"/>
  <c r="B534" i="12"/>
  <c r="B535" i="12"/>
  <c r="B536" i="12"/>
  <c r="B537" i="12"/>
  <c r="B538" i="12"/>
  <c r="B539" i="12"/>
  <c r="B540" i="12"/>
  <c r="B541" i="12"/>
  <c r="B542" i="12"/>
  <c r="B543" i="12"/>
  <c r="B544" i="12"/>
  <c r="B545" i="12"/>
  <c r="B546" i="12"/>
  <c r="B547" i="12"/>
  <c r="B548" i="12"/>
  <c r="B549" i="12"/>
  <c r="B550" i="12"/>
  <c r="B551" i="12"/>
  <c r="B552" i="12"/>
  <c r="B553" i="12"/>
  <c r="B554" i="12"/>
  <c r="B555" i="12"/>
  <c r="B556" i="12"/>
  <c r="B557" i="12"/>
  <c r="B558" i="12"/>
  <c r="B559" i="12"/>
  <c r="B560" i="12"/>
  <c r="B561" i="12"/>
  <c r="B562" i="12"/>
  <c r="B563" i="12"/>
  <c r="B564" i="12"/>
  <c r="B565" i="12"/>
  <c r="B566" i="12"/>
  <c r="B567" i="12"/>
  <c r="B568" i="12"/>
  <c r="B569" i="12"/>
  <c r="B570" i="12"/>
  <c r="B571" i="12"/>
  <c r="B572" i="12"/>
  <c r="B573" i="12"/>
  <c r="B574" i="12"/>
  <c r="B575" i="12"/>
  <c r="B576" i="12"/>
  <c r="B577" i="12"/>
  <c r="B578" i="12"/>
  <c r="B579" i="12"/>
  <c r="B580" i="12"/>
  <c r="B581" i="12"/>
  <c r="B582" i="12"/>
  <c r="B583" i="12"/>
  <c r="B584" i="12"/>
  <c r="B585" i="12"/>
  <c r="B586" i="12"/>
  <c r="B587" i="12"/>
  <c r="B588" i="12"/>
  <c r="B589" i="12"/>
  <c r="B590" i="12"/>
  <c r="B591" i="12"/>
  <c r="B592" i="12"/>
  <c r="B593" i="12"/>
  <c r="B594" i="12"/>
  <c r="B595" i="12"/>
  <c r="B596" i="12"/>
  <c r="B597" i="12"/>
  <c r="B598" i="12"/>
  <c r="B599" i="12"/>
  <c r="B600" i="12"/>
  <c r="B601" i="12"/>
  <c r="B602" i="12"/>
  <c r="B603" i="12"/>
  <c r="B604" i="12"/>
  <c r="B605" i="12"/>
  <c r="B606" i="12"/>
  <c r="B607" i="12"/>
  <c r="B608" i="12"/>
  <c r="B609" i="12"/>
  <c r="B610" i="12"/>
  <c r="B611" i="12"/>
  <c r="B612" i="12"/>
  <c r="B613" i="12"/>
  <c r="B614" i="12"/>
  <c r="B615" i="12"/>
  <c r="B616" i="12"/>
  <c r="B617" i="12"/>
  <c r="B618" i="12"/>
  <c r="B619" i="12"/>
  <c r="B620" i="12"/>
  <c r="B621" i="12"/>
  <c r="B622" i="12"/>
  <c r="B623" i="12"/>
  <c r="B624" i="12"/>
  <c r="B625" i="12"/>
  <c r="B626" i="12"/>
  <c r="B627" i="12"/>
  <c r="B628" i="12"/>
  <c r="B629" i="12"/>
  <c r="B630" i="12"/>
  <c r="B631" i="12"/>
  <c r="B632" i="12"/>
  <c r="B633" i="12"/>
  <c r="B634" i="12"/>
  <c r="B635" i="12"/>
  <c r="B636" i="12"/>
  <c r="B637" i="12"/>
  <c r="B638" i="12"/>
  <c r="B639" i="12"/>
  <c r="B640" i="12"/>
  <c r="B641" i="12"/>
  <c r="B642" i="12"/>
  <c r="B643" i="12"/>
  <c r="B644" i="12"/>
  <c r="B645" i="12"/>
  <c r="B646" i="12"/>
  <c r="B647" i="12"/>
  <c r="B648" i="12"/>
  <c r="B649" i="12"/>
  <c r="B650" i="12"/>
  <c r="B651" i="12"/>
  <c r="B652" i="12"/>
  <c r="B653" i="12"/>
  <c r="B654" i="12"/>
  <c r="B655" i="12"/>
  <c r="B656" i="12"/>
  <c r="B657" i="12"/>
  <c r="B658" i="12"/>
  <c r="B659" i="12"/>
  <c r="B660" i="12"/>
  <c r="B661" i="12"/>
  <c r="B662" i="12"/>
  <c r="B663" i="12"/>
  <c r="B664" i="12"/>
  <c r="B665" i="12"/>
  <c r="B666" i="12"/>
  <c r="B667" i="12"/>
  <c r="B668" i="12"/>
  <c r="B669" i="12"/>
  <c r="H669" i="12"/>
  <c r="F669" i="12"/>
  <c r="H668" i="12"/>
  <c r="F668" i="12"/>
  <c r="H667" i="12"/>
  <c r="F667" i="12"/>
  <c r="H666" i="12"/>
  <c r="F666" i="12"/>
  <c r="H665" i="12"/>
  <c r="F665" i="12"/>
  <c r="H664" i="12"/>
  <c r="F664" i="12"/>
  <c r="H663" i="12"/>
  <c r="F663" i="12"/>
  <c r="H662" i="12"/>
  <c r="F662" i="12"/>
  <c r="H661" i="12"/>
  <c r="F661" i="12"/>
  <c r="H660" i="12"/>
  <c r="F660" i="12"/>
  <c r="H659" i="12"/>
  <c r="F659" i="12"/>
  <c r="H658" i="12"/>
  <c r="F658" i="12"/>
  <c r="H657" i="12"/>
  <c r="F657" i="12"/>
  <c r="H656" i="12"/>
  <c r="F656" i="12"/>
  <c r="H655" i="12"/>
  <c r="F655" i="12"/>
  <c r="H654" i="12"/>
  <c r="F654" i="12"/>
  <c r="H653" i="12"/>
  <c r="F653" i="12"/>
  <c r="H652" i="12"/>
  <c r="F652" i="12"/>
  <c r="H651" i="12"/>
  <c r="F651" i="12"/>
  <c r="H650" i="12"/>
  <c r="F650" i="12"/>
  <c r="H649" i="12"/>
  <c r="F649" i="12"/>
  <c r="H648" i="12"/>
  <c r="F648" i="12"/>
  <c r="H647" i="12"/>
  <c r="F647" i="12"/>
  <c r="H646" i="12"/>
  <c r="F646" i="12"/>
  <c r="H645" i="12"/>
  <c r="F645" i="12"/>
  <c r="H644" i="12"/>
  <c r="F644" i="12"/>
  <c r="H643" i="12"/>
  <c r="F643" i="12"/>
  <c r="H642" i="12"/>
  <c r="F642" i="12"/>
  <c r="H641" i="12"/>
  <c r="F641" i="12"/>
  <c r="H640" i="12"/>
  <c r="F640" i="12"/>
  <c r="H639" i="12"/>
  <c r="F639" i="12"/>
  <c r="H638" i="12"/>
  <c r="F638" i="12"/>
  <c r="H637" i="12"/>
  <c r="F637" i="12"/>
  <c r="H636" i="12"/>
  <c r="F636" i="12"/>
  <c r="H635" i="12"/>
  <c r="F635" i="12"/>
  <c r="H634" i="12"/>
  <c r="F634" i="12"/>
  <c r="H633" i="12"/>
  <c r="F633" i="12"/>
  <c r="H632" i="12"/>
  <c r="F632" i="12"/>
  <c r="H631" i="12"/>
  <c r="F631" i="12"/>
  <c r="H630" i="12"/>
  <c r="F630" i="12"/>
  <c r="H629" i="12"/>
  <c r="F629" i="12"/>
  <c r="H628" i="12"/>
  <c r="F628" i="12"/>
  <c r="H627" i="12"/>
  <c r="F627" i="12"/>
  <c r="H626" i="12"/>
  <c r="F626" i="12"/>
  <c r="H625" i="12"/>
  <c r="F625" i="12"/>
  <c r="H624" i="12"/>
  <c r="F624" i="12"/>
  <c r="H623" i="12"/>
  <c r="F623" i="12"/>
  <c r="H622" i="12"/>
  <c r="F622" i="12"/>
  <c r="H621" i="12"/>
  <c r="F621" i="12"/>
  <c r="H620" i="12"/>
  <c r="F620" i="12"/>
  <c r="H619" i="12"/>
  <c r="F619" i="12"/>
  <c r="H618" i="12"/>
  <c r="F618" i="12"/>
  <c r="H617" i="12"/>
  <c r="F617" i="12"/>
  <c r="H616" i="12"/>
  <c r="F616" i="12"/>
  <c r="H615" i="12"/>
  <c r="F615" i="12"/>
  <c r="H614" i="12"/>
  <c r="F614" i="12"/>
  <c r="H613" i="12"/>
  <c r="F613" i="12"/>
  <c r="H612" i="12"/>
  <c r="F612" i="12"/>
  <c r="H611" i="12"/>
  <c r="F611" i="12"/>
  <c r="H610" i="12"/>
  <c r="F610" i="12"/>
  <c r="H609" i="12"/>
  <c r="F609" i="12"/>
  <c r="H608" i="12"/>
  <c r="F608" i="12"/>
  <c r="H607" i="12"/>
  <c r="F607" i="12"/>
  <c r="H606" i="12"/>
  <c r="F606" i="12"/>
  <c r="H605" i="12"/>
  <c r="F605" i="12"/>
  <c r="H604" i="12"/>
  <c r="F604" i="12"/>
  <c r="H603" i="12"/>
  <c r="F603" i="12"/>
  <c r="H602" i="12"/>
  <c r="F602" i="12"/>
  <c r="H601" i="12"/>
  <c r="F601" i="12"/>
  <c r="H600" i="12"/>
  <c r="F600" i="12"/>
  <c r="H599" i="12"/>
  <c r="F599" i="12"/>
  <c r="H598" i="12"/>
  <c r="F598" i="12"/>
  <c r="H597" i="12"/>
  <c r="F597" i="12"/>
  <c r="H596" i="12"/>
  <c r="F596" i="12"/>
  <c r="H595" i="12"/>
  <c r="F595" i="12"/>
  <c r="H594" i="12"/>
  <c r="F594" i="12"/>
  <c r="H593" i="12"/>
  <c r="F593" i="12"/>
  <c r="H592" i="12"/>
  <c r="F592" i="12"/>
  <c r="H591" i="12"/>
  <c r="F591" i="12"/>
  <c r="H590" i="12"/>
  <c r="F590" i="12"/>
  <c r="H589" i="12"/>
  <c r="F589" i="12"/>
  <c r="H588" i="12"/>
  <c r="F588" i="12"/>
  <c r="H587" i="12"/>
  <c r="F587" i="12"/>
  <c r="H586" i="12"/>
  <c r="F586" i="12"/>
  <c r="H585" i="12"/>
  <c r="F585" i="12"/>
  <c r="H584" i="12"/>
  <c r="F584" i="12"/>
  <c r="H583" i="12"/>
  <c r="F583" i="12"/>
  <c r="H582" i="12"/>
  <c r="F582" i="12"/>
  <c r="H581" i="12"/>
  <c r="F581" i="12"/>
  <c r="H580" i="12"/>
  <c r="F580" i="12"/>
  <c r="H579" i="12"/>
  <c r="F579" i="12"/>
  <c r="H578" i="12"/>
  <c r="F578" i="12"/>
  <c r="H577" i="12"/>
  <c r="F577" i="12"/>
  <c r="H576" i="12"/>
  <c r="F576" i="12"/>
  <c r="H575" i="12"/>
  <c r="F575" i="12"/>
  <c r="H574" i="12"/>
  <c r="F574" i="12"/>
  <c r="H573" i="12"/>
  <c r="F573" i="12"/>
  <c r="H572" i="12"/>
  <c r="F572" i="12"/>
  <c r="H571" i="12"/>
  <c r="F571" i="12"/>
  <c r="H570" i="12"/>
  <c r="F570" i="12"/>
  <c r="H569" i="12"/>
  <c r="F569" i="12"/>
  <c r="H568" i="12"/>
  <c r="F568" i="12"/>
  <c r="H567" i="12"/>
  <c r="F567" i="12"/>
  <c r="H566" i="12"/>
  <c r="F566" i="12"/>
  <c r="H565" i="12"/>
  <c r="F565" i="12"/>
  <c r="H564" i="12"/>
  <c r="F564" i="12"/>
  <c r="H563" i="12"/>
  <c r="F563" i="12"/>
  <c r="H562" i="12"/>
  <c r="F562" i="12"/>
  <c r="H561" i="12"/>
  <c r="F561" i="12"/>
  <c r="H560" i="12"/>
  <c r="F560" i="12"/>
  <c r="H559" i="12"/>
  <c r="F559" i="12"/>
  <c r="H558" i="12"/>
  <c r="F558" i="12"/>
  <c r="H557" i="12"/>
  <c r="F557" i="12"/>
  <c r="H556" i="12"/>
  <c r="F556" i="12"/>
  <c r="H555" i="12"/>
  <c r="F555" i="12"/>
  <c r="H554" i="12"/>
  <c r="F554" i="12"/>
  <c r="H553" i="12"/>
  <c r="F553" i="12"/>
  <c r="H552" i="12"/>
  <c r="F552" i="12"/>
  <c r="H551" i="12"/>
  <c r="F551" i="12"/>
  <c r="H550" i="12"/>
  <c r="F550" i="12"/>
  <c r="H549" i="12"/>
  <c r="F549" i="12"/>
  <c r="H548" i="12"/>
  <c r="F548" i="12"/>
  <c r="H547" i="12"/>
  <c r="F547" i="12"/>
  <c r="H546" i="12"/>
  <c r="F546" i="12"/>
  <c r="H545" i="12"/>
  <c r="F545" i="12"/>
  <c r="H544" i="12"/>
  <c r="F544" i="12"/>
  <c r="H543" i="12"/>
  <c r="F543" i="12"/>
  <c r="H542" i="12"/>
  <c r="F542" i="12"/>
  <c r="H541" i="12"/>
  <c r="F541" i="12"/>
  <c r="H540" i="12"/>
  <c r="F540" i="12"/>
  <c r="H539" i="12"/>
  <c r="F539" i="12"/>
  <c r="H538" i="12"/>
  <c r="F538" i="12"/>
  <c r="H537" i="12"/>
  <c r="F537" i="12"/>
  <c r="H536" i="12"/>
  <c r="F536" i="12"/>
  <c r="H535" i="12"/>
  <c r="F535" i="12"/>
  <c r="H534" i="12"/>
  <c r="F534" i="12"/>
  <c r="H533" i="12"/>
  <c r="F533" i="12"/>
  <c r="H532" i="12"/>
  <c r="F532" i="12"/>
  <c r="H531" i="12"/>
  <c r="F531" i="12"/>
  <c r="H530" i="12"/>
  <c r="F530" i="12"/>
  <c r="H529" i="12"/>
  <c r="F529" i="12"/>
  <c r="H528" i="12"/>
  <c r="F528" i="12"/>
  <c r="H527" i="12"/>
  <c r="F527" i="12"/>
  <c r="H526" i="12"/>
  <c r="F526" i="12"/>
  <c r="H525" i="12"/>
  <c r="F525" i="12"/>
  <c r="H524" i="12"/>
  <c r="F524" i="12"/>
  <c r="H523" i="12"/>
  <c r="F523" i="12"/>
  <c r="H522" i="12"/>
  <c r="F522" i="12"/>
  <c r="H521" i="12"/>
  <c r="F521" i="12"/>
  <c r="H520" i="12"/>
  <c r="F520" i="12"/>
  <c r="H519" i="12"/>
  <c r="F519" i="12"/>
  <c r="H518" i="12"/>
  <c r="F518" i="12"/>
  <c r="H517" i="12"/>
  <c r="F517" i="12"/>
  <c r="H516" i="12"/>
  <c r="F516" i="12"/>
  <c r="H515" i="12"/>
  <c r="F515" i="12"/>
  <c r="H514" i="12"/>
  <c r="F514" i="12"/>
  <c r="H513" i="12"/>
  <c r="F513" i="12"/>
  <c r="H512" i="12"/>
  <c r="F512" i="12"/>
  <c r="H511" i="12"/>
  <c r="F511" i="12"/>
  <c r="H510" i="12"/>
  <c r="F510" i="12"/>
  <c r="H509" i="12"/>
  <c r="F509" i="12"/>
  <c r="H508" i="12"/>
  <c r="F508" i="12"/>
  <c r="H507" i="12"/>
  <c r="F507" i="12"/>
  <c r="H506" i="12"/>
  <c r="F506" i="12"/>
  <c r="H505" i="12"/>
  <c r="F505" i="12"/>
  <c r="H504" i="12"/>
  <c r="F504" i="12"/>
  <c r="H503" i="12"/>
  <c r="F503" i="12"/>
  <c r="H502" i="12"/>
  <c r="F502" i="12"/>
  <c r="H501" i="12"/>
  <c r="F501" i="12"/>
  <c r="H500" i="12"/>
  <c r="F500" i="12"/>
  <c r="H499" i="12"/>
  <c r="F499" i="12"/>
  <c r="H498" i="12"/>
  <c r="F498" i="12"/>
  <c r="H497" i="12"/>
  <c r="F497" i="12"/>
  <c r="H496" i="12"/>
  <c r="F496" i="12"/>
  <c r="H495" i="12"/>
  <c r="F495" i="12"/>
  <c r="H494" i="12"/>
  <c r="F494" i="12"/>
  <c r="H493" i="12"/>
  <c r="F493" i="12"/>
  <c r="H492" i="12"/>
  <c r="F492" i="12"/>
  <c r="H491" i="12"/>
  <c r="F491" i="12"/>
  <c r="H490" i="12"/>
  <c r="F490" i="12"/>
  <c r="H489" i="12"/>
  <c r="F489" i="12"/>
  <c r="H488" i="12"/>
  <c r="F488" i="12"/>
  <c r="H487" i="12"/>
  <c r="F487" i="12"/>
  <c r="H486" i="12"/>
  <c r="F486" i="12"/>
  <c r="H485" i="12"/>
  <c r="F485" i="12"/>
  <c r="H484" i="12"/>
  <c r="F484" i="12"/>
  <c r="H483" i="12"/>
  <c r="F483" i="12"/>
  <c r="H482" i="12"/>
  <c r="F482" i="12"/>
  <c r="H481" i="12"/>
  <c r="F481" i="12"/>
  <c r="H480" i="12"/>
  <c r="F480" i="12"/>
  <c r="H479" i="12"/>
  <c r="F479" i="12"/>
  <c r="H478" i="12"/>
  <c r="F478" i="12"/>
  <c r="H477" i="12"/>
  <c r="F477" i="12"/>
  <c r="H476" i="12"/>
  <c r="F476" i="12"/>
  <c r="H475" i="12"/>
  <c r="F475" i="12"/>
  <c r="H474" i="12"/>
  <c r="F474" i="12"/>
  <c r="H473" i="12"/>
  <c r="F473" i="12"/>
  <c r="H472" i="12"/>
  <c r="F472" i="12"/>
  <c r="H471" i="12"/>
  <c r="F471" i="12"/>
  <c r="H470" i="12"/>
  <c r="F470" i="12"/>
  <c r="H469" i="12"/>
  <c r="F469" i="12"/>
  <c r="H468" i="12"/>
  <c r="F468" i="12"/>
  <c r="H467" i="12"/>
  <c r="F467" i="12"/>
  <c r="H466" i="12"/>
  <c r="F466" i="12"/>
  <c r="H465" i="12"/>
  <c r="F465" i="12"/>
  <c r="H464" i="12"/>
  <c r="F464" i="12"/>
  <c r="H463" i="12"/>
  <c r="F463" i="12"/>
  <c r="H462" i="12"/>
  <c r="F462" i="12"/>
  <c r="H461" i="12"/>
  <c r="F461" i="12"/>
  <c r="H460" i="12"/>
  <c r="F460" i="12"/>
  <c r="H459" i="12"/>
  <c r="F459" i="12"/>
  <c r="H458" i="12"/>
  <c r="F458" i="12"/>
  <c r="H457" i="12"/>
  <c r="F457" i="12"/>
  <c r="H456" i="12"/>
  <c r="F456" i="12"/>
  <c r="F455" i="12"/>
  <c r="F454" i="12"/>
  <c r="F453" i="12"/>
  <c r="F452" i="12"/>
  <c r="H451" i="12"/>
  <c r="F451" i="12"/>
  <c r="H450" i="12"/>
  <c r="F450" i="12"/>
  <c r="H449" i="12"/>
  <c r="F449" i="12"/>
  <c r="H448" i="12"/>
  <c r="F448" i="12"/>
  <c r="H447" i="12"/>
  <c r="F447" i="12"/>
  <c r="H446" i="12"/>
  <c r="F446" i="12"/>
  <c r="H445" i="12"/>
  <c r="F445" i="12"/>
  <c r="H444" i="12"/>
  <c r="F444" i="12"/>
  <c r="H443" i="12"/>
  <c r="F443" i="12"/>
  <c r="H442" i="12"/>
  <c r="F442" i="12"/>
  <c r="H441" i="12"/>
  <c r="F441" i="12"/>
  <c r="H440" i="12"/>
  <c r="F440" i="12"/>
  <c r="H439" i="12"/>
  <c r="F439" i="12"/>
  <c r="H438" i="12"/>
  <c r="F438" i="12"/>
  <c r="H437" i="12"/>
  <c r="F437" i="12"/>
  <c r="H436" i="12"/>
  <c r="F436" i="12"/>
  <c r="H435" i="12"/>
  <c r="F435" i="12"/>
  <c r="H434" i="12"/>
  <c r="F434" i="12"/>
  <c r="H433" i="12"/>
  <c r="F433" i="12"/>
  <c r="H432" i="12"/>
  <c r="F432" i="12"/>
  <c r="H431" i="12"/>
  <c r="F431" i="12"/>
  <c r="H430" i="12"/>
  <c r="F430" i="12"/>
  <c r="H429" i="12"/>
  <c r="F429" i="12"/>
  <c r="H428" i="12"/>
  <c r="F428" i="12"/>
  <c r="H427" i="12"/>
  <c r="F427" i="12"/>
  <c r="H426" i="12"/>
  <c r="F426" i="12"/>
  <c r="H425" i="12"/>
  <c r="F425" i="12"/>
  <c r="H424" i="12"/>
  <c r="F424" i="12"/>
  <c r="H423" i="12"/>
  <c r="F423" i="12"/>
  <c r="H422" i="12"/>
  <c r="F422" i="12"/>
  <c r="H421" i="12"/>
  <c r="F421" i="12"/>
  <c r="H420" i="12"/>
  <c r="F420" i="12"/>
  <c r="H419" i="12"/>
  <c r="F419" i="12"/>
  <c r="H418" i="12"/>
  <c r="F418" i="12"/>
  <c r="H417" i="12"/>
  <c r="F417" i="12"/>
  <c r="H416" i="12"/>
  <c r="F416" i="12"/>
  <c r="H415" i="12"/>
  <c r="F415" i="12"/>
  <c r="H414" i="12"/>
  <c r="F414" i="12"/>
  <c r="H413" i="12"/>
  <c r="F413" i="12"/>
  <c r="H412" i="12"/>
  <c r="F412" i="12"/>
  <c r="H411" i="12"/>
  <c r="F411" i="12"/>
  <c r="H410" i="12"/>
  <c r="F410" i="12"/>
  <c r="H409" i="12"/>
  <c r="F409" i="12"/>
  <c r="H408" i="12"/>
  <c r="F408" i="12"/>
  <c r="H407" i="12"/>
  <c r="F407" i="12"/>
  <c r="H406" i="12"/>
  <c r="F406" i="12"/>
  <c r="H405" i="12"/>
  <c r="F405" i="12"/>
  <c r="H404" i="12"/>
  <c r="F404" i="12"/>
  <c r="H403" i="12"/>
  <c r="F403" i="12"/>
  <c r="H402" i="12"/>
  <c r="F402" i="12"/>
  <c r="H401" i="12"/>
  <c r="F401" i="12"/>
  <c r="H400" i="12"/>
  <c r="F400" i="12"/>
  <c r="H399" i="12"/>
  <c r="F399" i="12"/>
  <c r="H398" i="12"/>
  <c r="F398" i="12"/>
  <c r="H397" i="12"/>
  <c r="F397" i="12"/>
  <c r="H396" i="12"/>
  <c r="F396" i="12"/>
  <c r="H395" i="12"/>
  <c r="F395" i="12"/>
  <c r="H394" i="12"/>
  <c r="F394" i="12"/>
  <c r="H393" i="12"/>
  <c r="F393" i="12"/>
  <c r="H392" i="12"/>
  <c r="F392" i="12"/>
  <c r="H391" i="12"/>
  <c r="F391" i="12"/>
  <c r="H390" i="12"/>
  <c r="F390" i="12"/>
  <c r="H389" i="12"/>
  <c r="F389" i="12"/>
  <c r="H388" i="12"/>
  <c r="F388" i="12"/>
  <c r="H387" i="12"/>
  <c r="F387" i="12"/>
  <c r="H386" i="12"/>
  <c r="F386" i="12"/>
  <c r="H385" i="12"/>
  <c r="F385" i="12"/>
  <c r="H384" i="12"/>
  <c r="F384" i="12"/>
  <c r="H383" i="12"/>
  <c r="F383" i="12"/>
  <c r="H382" i="12"/>
  <c r="F382" i="12"/>
  <c r="H381" i="12"/>
  <c r="F381" i="12"/>
  <c r="H380" i="12"/>
  <c r="F380" i="12"/>
  <c r="H379" i="12"/>
  <c r="F379" i="12"/>
  <c r="H378" i="12"/>
  <c r="F378" i="12"/>
  <c r="H377" i="12"/>
  <c r="F377" i="12"/>
  <c r="H376" i="12"/>
  <c r="F376" i="12"/>
  <c r="H375" i="12"/>
  <c r="F375" i="12"/>
  <c r="H374" i="12"/>
  <c r="F374" i="12"/>
  <c r="H373" i="12"/>
  <c r="F373" i="12"/>
  <c r="H372" i="12"/>
  <c r="F372" i="12"/>
  <c r="H371" i="12"/>
  <c r="F371" i="12"/>
  <c r="H370" i="12"/>
  <c r="F370" i="12"/>
  <c r="H369" i="12"/>
  <c r="F369" i="12"/>
  <c r="H368" i="12"/>
  <c r="F368" i="12"/>
  <c r="H367" i="12"/>
  <c r="F367" i="12"/>
  <c r="H366" i="12"/>
  <c r="F366" i="12"/>
  <c r="H365" i="12"/>
  <c r="F365" i="12"/>
  <c r="H364" i="12"/>
  <c r="F364" i="12"/>
  <c r="H363" i="12"/>
  <c r="F363" i="12"/>
  <c r="H362" i="12"/>
  <c r="F362" i="12"/>
  <c r="H361" i="12"/>
  <c r="F361" i="12"/>
  <c r="H360" i="12"/>
  <c r="F360" i="12"/>
  <c r="H359" i="12"/>
  <c r="F359" i="12"/>
  <c r="H358" i="12"/>
  <c r="F358" i="12"/>
  <c r="H357" i="12"/>
  <c r="F357" i="12"/>
  <c r="H356" i="12"/>
  <c r="F356" i="12"/>
  <c r="H355" i="12"/>
  <c r="F355" i="12"/>
  <c r="H354" i="12"/>
  <c r="F354" i="12"/>
  <c r="H353" i="12"/>
  <c r="F353" i="12"/>
  <c r="H352" i="12"/>
  <c r="F352" i="12"/>
  <c r="H351" i="12"/>
  <c r="F351" i="12"/>
  <c r="H350" i="12"/>
  <c r="F350" i="12"/>
  <c r="H349" i="12"/>
  <c r="F349" i="12"/>
  <c r="H348" i="12"/>
  <c r="F348" i="12"/>
  <c r="H347" i="12"/>
  <c r="F347" i="12"/>
  <c r="H346" i="12"/>
  <c r="F346" i="12"/>
  <c r="H345" i="12"/>
  <c r="F345" i="12"/>
  <c r="H344" i="12"/>
  <c r="F344" i="12"/>
  <c r="H343" i="12"/>
  <c r="F343" i="12"/>
  <c r="H342" i="12"/>
  <c r="F342" i="12"/>
  <c r="H341" i="12"/>
  <c r="F341" i="12"/>
  <c r="H340" i="12"/>
  <c r="F340" i="12"/>
  <c r="H339" i="12"/>
  <c r="F339" i="12"/>
  <c r="H338" i="12"/>
  <c r="F338" i="12"/>
  <c r="H337" i="12"/>
  <c r="F337" i="12"/>
  <c r="H336" i="12"/>
  <c r="F336" i="12"/>
  <c r="H335" i="12"/>
  <c r="F335" i="12"/>
  <c r="H334" i="12"/>
  <c r="F334" i="12"/>
  <c r="H333" i="12"/>
  <c r="F333" i="12"/>
  <c r="H332" i="12"/>
  <c r="F332" i="12"/>
  <c r="H331" i="12"/>
  <c r="F331" i="12"/>
  <c r="H330" i="12"/>
  <c r="F330" i="12"/>
  <c r="H329" i="12"/>
  <c r="F329" i="12"/>
  <c r="H328" i="12"/>
  <c r="F328" i="12"/>
  <c r="H327" i="12"/>
  <c r="F327" i="12"/>
  <c r="H326" i="12"/>
  <c r="F326" i="12"/>
  <c r="H325" i="12"/>
  <c r="F325" i="12"/>
  <c r="H324" i="12"/>
  <c r="F324" i="12"/>
  <c r="H323" i="12"/>
  <c r="F323" i="12"/>
  <c r="H322" i="12"/>
  <c r="F322" i="12"/>
  <c r="H321" i="12"/>
  <c r="F321" i="12"/>
  <c r="H320" i="12"/>
  <c r="F320" i="12"/>
  <c r="H319" i="12"/>
  <c r="F319" i="12"/>
  <c r="H318" i="12"/>
  <c r="F318" i="12"/>
  <c r="H317" i="12"/>
  <c r="F317" i="12"/>
  <c r="H316" i="12"/>
  <c r="F316" i="12"/>
  <c r="H315" i="12"/>
  <c r="F315" i="12"/>
  <c r="H314" i="12"/>
  <c r="F314" i="12"/>
  <c r="H313" i="12"/>
  <c r="F313" i="12"/>
  <c r="H312" i="12"/>
  <c r="F312" i="12"/>
  <c r="H311" i="12"/>
  <c r="F311" i="12"/>
  <c r="H310" i="12"/>
  <c r="F310" i="12"/>
  <c r="H309" i="12"/>
  <c r="F309" i="12"/>
  <c r="H308" i="12"/>
  <c r="F308" i="12"/>
  <c r="H307" i="12"/>
  <c r="F307" i="12"/>
  <c r="H306" i="12"/>
  <c r="F306" i="12"/>
  <c r="H305" i="12"/>
  <c r="F305" i="12"/>
  <c r="H304" i="12"/>
  <c r="F304" i="12"/>
  <c r="H303" i="12"/>
  <c r="F303" i="12"/>
  <c r="H302" i="12"/>
  <c r="F302" i="12"/>
  <c r="H301" i="12"/>
  <c r="F301" i="12"/>
  <c r="H300" i="12"/>
  <c r="F300" i="12"/>
  <c r="H299" i="12"/>
  <c r="F299" i="12"/>
  <c r="H298" i="12"/>
  <c r="F298" i="12"/>
  <c r="H297" i="12"/>
  <c r="F297" i="12"/>
  <c r="H296" i="12"/>
  <c r="F296" i="12"/>
  <c r="H295" i="12"/>
  <c r="F295" i="12"/>
  <c r="H294" i="12"/>
  <c r="F294" i="12"/>
  <c r="H293" i="12"/>
  <c r="F293" i="12"/>
  <c r="H292" i="12"/>
  <c r="F292" i="12"/>
  <c r="H291" i="12"/>
  <c r="F291" i="12"/>
  <c r="H290" i="12"/>
  <c r="F290" i="12"/>
  <c r="H289" i="12"/>
  <c r="F289" i="12"/>
  <c r="H288" i="12"/>
  <c r="F288" i="12"/>
  <c r="H287" i="12"/>
  <c r="F287" i="12"/>
  <c r="H286" i="12"/>
  <c r="F286" i="12"/>
  <c r="H285" i="12"/>
  <c r="F285" i="12"/>
  <c r="H284" i="12"/>
  <c r="F284" i="12"/>
  <c r="H283" i="12"/>
  <c r="F283" i="12"/>
  <c r="H282" i="12"/>
  <c r="F282" i="12"/>
  <c r="H281" i="12"/>
  <c r="F281" i="12"/>
  <c r="H280" i="12"/>
  <c r="F280" i="12"/>
  <c r="H279" i="12"/>
  <c r="F279" i="12"/>
  <c r="H278" i="12"/>
  <c r="F278" i="12"/>
  <c r="H277" i="12"/>
  <c r="F277" i="12"/>
  <c r="H276" i="12"/>
  <c r="F276" i="12"/>
  <c r="H275" i="12"/>
  <c r="F275" i="12"/>
  <c r="H274" i="12"/>
  <c r="F274" i="12"/>
  <c r="H273" i="12"/>
  <c r="F273" i="12"/>
  <c r="H272" i="12"/>
  <c r="F272" i="12"/>
  <c r="H271" i="12"/>
  <c r="F271" i="12"/>
  <c r="H270" i="12"/>
  <c r="F270" i="12"/>
  <c r="H269" i="12"/>
  <c r="F269" i="12"/>
  <c r="H268" i="12"/>
  <c r="F268" i="12"/>
  <c r="H267" i="12"/>
  <c r="F267" i="12"/>
  <c r="H266" i="12"/>
  <c r="F266" i="12"/>
  <c r="H265" i="12"/>
  <c r="F265" i="12"/>
  <c r="H264" i="12"/>
  <c r="F264" i="12"/>
  <c r="H263" i="12"/>
  <c r="F263" i="12"/>
  <c r="H262" i="12"/>
  <c r="F262" i="12"/>
  <c r="H261" i="12"/>
  <c r="F261" i="12"/>
  <c r="H260" i="12"/>
  <c r="F260" i="12"/>
  <c r="H259" i="12"/>
  <c r="F259" i="12"/>
  <c r="H258" i="12"/>
  <c r="F258" i="12"/>
  <c r="H257" i="12"/>
  <c r="F257" i="12"/>
  <c r="H256" i="12"/>
  <c r="F256" i="12"/>
  <c r="H255" i="12"/>
  <c r="F255" i="12"/>
  <c r="H254" i="12"/>
  <c r="F254" i="12"/>
  <c r="H253" i="12"/>
  <c r="F253" i="12"/>
  <c r="H252" i="12"/>
  <c r="F252" i="12"/>
  <c r="H251" i="12"/>
  <c r="F251" i="12"/>
  <c r="H250" i="12"/>
  <c r="F250" i="12"/>
  <c r="H249" i="12"/>
  <c r="F249" i="12"/>
  <c r="H248" i="12"/>
  <c r="F248" i="12"/>
  <c r="H247" i="12"/>
  <c r="F247" i="12"/>
  <c r="H246" i="12"/>
  <c r="F246" i="12"/>
  <c r="H245" i="12"/>
  <c r="F245" i="12"/>
  <c r="H244" i="12"/>
  <c r="F244" i="12"/>
  <c r="H243" i="12"/>
  <c r="F243" i="12"/>
  <c r="H242" i="12"/>
  <c r="F242" i="12"/>
  <c r="H241" i="12"/>
  <c r="F241" i="12"/>
  <c r="H240" i="12"/>
  <c r="F240" i="12"/>
  <c r="H239" i="12"/>
  <c r="F239" i="12"/>
  <c r="H238" i="12"/>
  <c r="F238" i="12"/>
  <c r="H237" i="12"/>
  <c r="F237" i="12"/>
  <c r="H236" i="12"/>
  <c r="F236" i="12"/>
  <c r="H235" i="12"/>
  <c r="F235" i="12"/>
  <c r="H234" i="12"/>
  <c r="F234" i="12"/>
  <c r="H233" i="12"/>
  <c r="F233" i="12"/>
  <c r="H232" i="12"/>
  <c r="F232" i="12"/>
  <c r="H231" i="12"/>
  <c r="F231" i="12"/>
  <c r="H230" i="12"/>
  <c r="F230" i="12"/>
  <c r="H229" i="12"/>
  <c r="F229" i="12"/>
  <c r="H228" i="12"/>
  <c r="F228" i="12"/>
  <c r="H227" i="12"/>
  <c r="F227" i="12"/>
  <c r="H226" i="12"/>
  <c r="F226" i="12"/>
  <c r="H225" i="12"/>
  <c r="F225" i="12"/>
  <c r="H224" i="12"/>
  <c r="F224" i="12"/>
  <c r="H223" i="12"/>
  <c r="F223" i="12"/>
  <c r="H222" i="12"/>
  <c r="F222" i="12"/>
  <c r="H221" i="12"/>
  <c r="F221" i="12"/>
  <c r="H220" i="12"/>
  <c r="F220" i="12"/>
  <c r="H219" i="12"/>
  <c r="F219" i="12"/>
  <c r="H218" i="12"/>
  <c r="F218" i="12"/>
  <c r="H217" i="12"/>
  <c r="F217" i="12"/>
  <c r="H216" i="12"/>
  <c r="F216" i="12"/>
  <c r="H215" i="12"/>
  <c r="F215" i="12"/>
  <c r="H214" i="12"/>
  <c r="F214" i="12"/>
  <c r="H213" i="12"/>
  <c r="F213" i="12"/>
  <c r="H212" i="12"/>
  <c r="F212" i="12"/>
  <c r="H211" i="12"/>
  <c r="F211" i="12"/>
  <c r="H210" i="12"/>
  <c r="F210" i="12"/>
  <c r="H209" i="12"/>
  <c r="F209" i="12"/>
  <c r="H208" i="12"/>
  <c r="F208" i="12"/>
  <c r="H207" i="12"/>
  <c r="F207" i="12"/>
  <c r="H206" i="12"/>
  <c r="F206" i="12"/>
  <c r="H205" i="12"/>
  <c r="F205" i="12"/>
  <c r="H204" i="12"/>
  <c r="F204" i="12"/>
  <c r="H203" i="12"/>
  <c r="F203" i="12"/>
  <c r="H202" i="12"/>
  <c r="F202" i="12"/>
  <c r="H201" i="12"/>
  <c r="F201" i="12"/>
  <c r="H200" i="12"/>
  <c r="F200" i="12"/>
  <c r="H199" i="12"/>
  <c r="F199" i="12"/>
  <c r="H198" i="12"/>
  <c r="F198" i="12"/>
  <c r="H197" i="12"/>
  <c r="F197" i="12"/>
  <c r="H196" i="12"/>
  <c r="F196" i="12"/>
  <c r="H195" i="12"/>
  <c r="F195" i="12"/>
  <c r="H194" i="12"/>
  <c r="F194" i="12"/>
  <c r="H193" i="12"/>
  <c r="F193" i="12"/>
  <c r="H192" i="12"/>
  <c r="F192" i="12"/>
  <c r="H191" i="12"/>
  <c r="F191" i="12"/>
  <c r="H190" i="12"/>
  <c r="F190" i="12"/>
  <c r="H189" i="12"/>
  <c r="F189" i="12"/>
  <c r="H188" i="12"/>
  <c r="F188" i="12"/>
  <c r="H187" i="12"/>
  <c r="F187" i="12"/>
  <c r="H186" i="12"/>
  <c r="F186" i="12"/>
  <c r="H185" i="12"/>
  <c r="F185" i="12"/>
  <c r="H184" i="12"/>
  <c r="F184" i="12"/>
  <c r="H183" i="12"/>
  <c r="F183" i="12"/>
  <c r="H182" i="12"/>
  <c r="F182" i="12"/>
  <c r="H181" i="12"/>
  <c r="F181" i="12"/>
  <c r="H180" i="12"/>
  <c r="F180" i="12"/>
  <c r="H179" i="12"/>
  <c r="F179" i="12"/>
  <c r="H178" i="12"/>
  <c r="F178" i="12"/>
  <c r="H177" i="12"/>
  <c r="F177" i="12"/>
  <c r="H176" i="12"/>
  <c r="F176" i="12"/>
  <c r="H175" i="12"/>
  <c r="F175" i="12"/>
  <c r="H174" i="12"/>
  <c r="F174" i="12"/>
  <c r="H173" i="12"/>
  <c r="F173" i="12"/>
  <c r="H172" i="12"/>
  <c r="F172" i="12"/>
  <c r="H171" i="12"/>
  <c r="F171" i="12"/>
  <c r="H170" i="12"/>
  <c r="F170" i="12"/>
  <c r="H169" i="12"/>
  <c r="F169" i="12"/>
  <c r="H168" i="12"/>
  <c r="F168" i="12"/>
  <c r="H167" i="12"/>
  <c r="F167" i="12"/>
  <c r="H166" i="12"/>
  <c r="F166" i="12"/>
  <c r="H165" i="12"/>
  <c r="F165" i="12"/>
  <c r="H164" i="12"/>
  <c r="F164" i="12"/>
  <c r="H163" i="12"/>
  <c r="F163" i="12"/>
  <c r="H162" i="12"/>
  <c r="F162" i="12"/>
  <c r="H161" i="12"/>
  <c r="F161" i="12"/>
  <c r="H160" i="12"/>
  <c r="F160" i="12"/>
  <c r="H159" i="12"/>
  <c r="F159" i="12"/>
  <c r="H158" i="12"/>
  <c r="F158" i="12"/>
  <c r="H157" i="12"/>
  <c r="F157" i="12"/>
  <c r="H156" i="12"/>
  <c r="F156" i="12"/>
  <c r="H155" i="12"/>
  <c r="F155" i="12"/>
  <c r="H154" i="12"/>
  <c r="F154" i="12"/>
  <c r="H153" i="12"/>
  <c r="F153" i="12"/>
  <c r="H152" i="12"/>
  <c r="F152" i="12"/>
  <c r="H151" i="12"/>
  <c r="F151" i="12"/>
  <c r="H150" i="12"/>
  <c r="F150" i="12"/>
  <c r="H149" i="12"/>
  <c r="F149" i="12"/>
  <c r="H148" i="12"/>
  <c r="F148" i="12"/>
  <c r="H147" i="12"/>
  <c r="F147" i="12"/>
  <c r="H146" i="12"/>
  <c r="F146" i="12"/>
  <c r="H145" i="12"/>
  <c r="F145" i="12"/>
  <c r="H144" i="12"/>
  <c r="F144" i="12"/>
  <c r="H143" i="12"/>
  <c r="F143" i="12"/>
  <c r="H142" i="12"/>
  <c r="F142" i="12"/>
  <c r="H141" i="12"/>
  <c r="F141" i="12"/>
  <c r="H140" i="12"/>
  <c r="F140" i="12"/>
  <c r="H139" i="12"/>
  <c r="F139" i="12"/>
  <c r="H138" i="12"/>
  <c r="F138" i="12"/>
  <c r="H137" i="12"/>
  <c r="F137" i="12"/>
  <c r="H136" i="12"/>
  <c r="F136" i="12"/>
  <c r="H135" i="12"/>
  <c r="F135" i="12"/>
  <c r="H134" i="12"/>
  <c r="F134" i="12"/>
  <c r="H133" i="12"/>
  <c r="F133" i="12"/>
  <c r="H132" i="12"/>
  <c r="F132" i="12"/>
  <c r="H131" i="12"/>
  <c r="F131" i="12"/>
  <c r="H130" i="12"/>
  <c r="F130" i="12"/>
  <c r="H129" i="12"/>
  <c r="F129" i="12"/>
  <c r="H128" i="12"/>
  <c r="F128" i="12"/>
  <c r="H127" i="12"/>
  <c r="F127" i="12"/>
  <c r="H126" i="12"/>
  <c r="F126" i="12"/>
  <c r="H125" i="12"/>
  <c r="F125" i="12"/>
  <c r="H124" i="12"/>
  <c r="F124" i="12"/>
  <c r="H123" i="12"/>
  <c r="F123" i="12"/>
  <c r="H122" i="12"/>
  <c r="F122" i="12"/>
  <c r="H121" i="12"/>
  <c r="F121" i="12"/>
  <c r="H120" i="12"/>
  <c r="F120" i="12"/>
  <c r="H119" i="12"/>
  <c r="F119" i="12"/>
  <c r="H118" i="12"/>
  <c r="F118" i="12"/>
  <c r="H117" i="12"/>
  <c r="F117" i="12"/>
  <c r="H116" i="12"/>
  <c r="F116" i="12"/>
  <c r="H115" i="12"/>
  <c r="F115" i="12"/>
  <c r="H114" i="12"/>
  <c r="F114" i="12"/>
  <c r="H113" i="12"/>
  <c r="F113" i="12"/>
  <c r="H112" i="12"/>
  <c r="F112" i="12"/>
  <c r="H111" i="12"/>
  <c r="F111" i="12"/>
  <c r="H110" i="12"/>
  <c r="F110" i="12"/>
  <c r="H109" i="12"/>
  <c r="F109" i="12"/>
  <c r="H108" i="12"/>
  <c r="F108" i="12"/>
  <c r="H107" i="12"/>
  <c r="F107" i="12"/>
  <c r="H106" i="12"/>
  <c r="F106" i="12"/>
  <c r="H105" i="12"/>
  <c r="F105" i="12"/>
  <c r="H104" i="12"/>
  <c r="F104" i="12"/>
  <c r="H103" i="12"/>
  <c r="F103" i="12"/>
  <c r="H102" i="12"/>
  <c r="F102" i="12"/>
  <c r="H101" i="12"/>
  <c r="F101" i="12"/>
  <c r="H100" i="12"/>
  <c r="F100" i="12"/>
  <c r="H99" i="12"/>
  <c r="F99" i="12"/>
  <c r="H98" i="12"/>
  <c r="F98" i="12"/>
  <c r="H97" i="12"/>
  <c r="F97" i="12"/>
  <c r="L96" i="12"/>
  <c r="H96" i="12"/>
  <c r="F96" i="12"/>
  <c r="L95" i="12"/>
  <c r="H95" i="12"/>
  <c r="F95" i="12"/>
  <c r="L94" i="12"/>
  <c r="H94" i="12"/>
  <c r="F94" i="12"/>
  <c r="L93" i="12"/>
  <c r="H93" i="12"/>
  <c r="F93" i="12"/>
  <c r="L92" i="12"/>
  <c r="H92" i="12"/>
  <c r="F92" i="12"/>
  <c r="L91" i="12"/>
  <c r="H91" i="12"/>
  <c r="F91" i="12"/>
  <c r="L90" i="12"/>
  <c r="H90" i="12"/>
  <c r="F90" i="12"/>
  <c r="L89" i="12"/>
  <c r="H89" i="12"/>
  <c r="F89" i="12"/>
  <c r="L88" i="12"/>
  <c r="H88" i="12"/>
  <c r="F88" i="12"/>
  <c r="L87" i="12"/>
  <c r="H87" i="12"/>
  <c r="F87" i="12"/>
  <c r="L86" i="12"/>
  <c r="H86" i="12"/>
  <c r="F86" i="12"/>
  <c r="L85" i="12"/>
  <c r="H85" i="12"/>
  <c r="F85" i="12"/>
  <c r="L84" i="12"/>
  <c r="H84" i="12"/>
  <c r="F84" i="12"/>
  <c r="L83" i="12"/>
  <c r="H83" i="12"/>
  <c r="F83" i="12"/>
  <c r="L82" i="12"/>
  <c r="H82" i="12"/>
  <c r="F82" i="12"/>
  <c r="L81" i="12"/>
  <c r="H81" i="12"/>
  <c r="F81" i="12"/>
  <c r="L80" i="12"/>
  <c r="H80" i="12"/>
  <c r="F80" i="12"/>
  <c r="L79" i="12"/>
  <c r="H79" i="12"/>
  <c r="F79" i="12"/>
  <c r="L78" i="12"/>
  <c r="H78" i="12"/>
  <c r="F78" i="12"/>
  <c r="L77" i="12"/>
  <c r="H77" i="12"/>
  <c r="F77" i="12"/>
  <c r="L76" i="12"/>
  <c r="H76" i="12"/>
  <c r="F76" i="12"/>
  <c r="L75" i="12"/>
  <c r="H75" i="12"/>
  <c r="F75" i="12"/>
  <c r="L74" i="12"/>
  <c r="H74" i="12"/>
  <c r="F74" i="12"/>
  <c r="L73" i="12"/>
  <c r="H73" i="12"/>
  <c r="F73" i="12"/>
  <c r="L72" i="12"/>
  <c r="H72" i="12"/>
  <c r="F72" i="12"/>
  <c r="L71" i="12"/>
  <c r="H71" i="12"/>
  <c r="F71" i="12"/>
  <c r="L70" i="12"/>
  <c r="H70" i="12"/>
  <c r="F70" i="12"/>
  <c r="L69" i="12"/>
  <c r="H69" i="12"/>
  <c r="F69" i="12"/>
  <c r="L68" i="12"/>
  <c r="H68" i="12"/>
  <c r="F68" i="12"/>
  <c r="L67" i="12"/>
  <c r="H67" i="12"/>
  <c r="F67" i="12"/>
  <c r="L66" i="12"/>
  <c r="H66" i="12"/>
  <c r="F66" i="12"/>
  <c r="L65" i="12"/>
  <c r="H65" i="12"/>
  <c r="F65" i="12"/>
  <c r="L64" i="12"/>
  <c r="H64" i="12"/>
  <c r="F64" i="12"/>
  <c r="L63" i="12"/>
  <c r="H63" i="12"/>
  <c r="F63" i="12"/>
  <c r="L62" i="12"/>
  <c r="H62" i="12"/>
  <c r="F62" i="12"/>
  <c r="L61" i="12"/>
  <c r="H61" i="12"/>
  <c r="F61" i="12"/>
  <c r="L60" i="12"/>
  <c r="H60" i="12"/>
  <c r="F60" i="12"/>
  <c r="L59" i="12"/>
  <c r="H59" i="12"/>
  <c r="F59" i="12"/>
  <c r="L58" i="12"/>
  <c r="H58" i="12"/>
  <c r="F58" i="12"/>
  <c r="L57" i="12"/>
  <c r="H57" i="12"/>
  <c r="F57" i="12"/>
  <c r="L56" i="12"/>
  <c r="H56" i="12"/>
  <c r="F56" i="12"/>
  <c r="L55" i="12"/>
  <c r="H55" i="12"/>
  <c r="F55" i="12"/>
  <c r="L54" i="12"/>
  <c r="H54" i="12"/>
  <c r="F54" i="12"/>
  <c r="H53" i="12"/>
  <c r="F53" i="12"/>
  <c r="H52" i="12"/>
  <c r="F52" i="12"/>
  <c r="L51" i="12"/>
  <c r="H51" i="12"/>
  <c r="F51" i="12"/>
  <c r="L50" i="12"/>
  <c r="H50" i="12"/>
  <c r="F50" i="12"/>
  <c r="L49" i="12"/>
  <c r="H49" i="12"/>
  <c r="F49" i="12"/>
  <c r="L48" i="12"/>
  <c r="H48" i="12"/>
  <c r="F48" i="12"/>
  <c r="L47" i="12"/>
  <c r="H47" i="12"/>
  <c r="F47" i="12"/>
  <c r="L46" i="12"/>
  <c r="H46" i="12"/>
  <c r="F46" i="12"/>
  <c r="L45" i="12"/>
  <c r="H45" i="12"/>
  <c r="F45" i="12"/>
  <c r="L44" i="12"/>
  <c r="H44" i="12"/>
  <c r="F44" i="12"/>
  <c r="L43" i="12"/>
  <c r="H43" i="12"/>
  <c r="F43" i="12"/>
  <c r="L42" i="12"/>
  <c r="H42" i="12"/>
  <c r="F42" i="12"/>
  <c r="L41" i="12"/>
  <c r="H41" i="12"/>
  <c r="F41" i="12"/>
  <c r="L40" i="12"/>
  <c r="H40" i="12"/>
  <c r="F40" i="12"/>
  <c r="L39" i="12"/>
  <c r="H39" i="12"/>
  <c r="F39" i="12"/>
  <c r="L38" i="12"/>
  <c r="H38" i="12"/>
  <c r="F38" i="12"/>
  <c r="L37" i="12"/>
  <c r="H37" i="12"/>
  <c r="F37" i="12"/>
  <c r="L36" i="12"/>
  <c r="H36" i="12"/>
  <c r="F36" i="12"/>
  <c r="L35" i="12"/>
  <c r="H35" i="12"/>
  <c r="F35" i="12"/>
  <c r="L34" i="12"/>
  <c r="H34" i="12"/>
  <c r="F34" i="12"/>
  <c r="L33" i="12"/>
  <c r="H33" i="12"/>
  <c r="F33" i="12"/>
  <c r="L32" i="12"/>
  <c r="H32" i="12"/>
  <c r="F32" i="12"/>
  <c r="L31" i="12"/>
  <c r="H31" i="12"/>
  <c r="F31" i="12"/>
  <c r="L30" i="12"/>
  <c r="H30" i="12"/>
  <c r="F30" i="12"/>
  <c r="L29" i="12"/>
  <c r="H29" i="12"/>
  <c r="F29" i="12"/>
  <c r="L28" i="12"/>
  <c r="H28" i="12"/>
  <c r="F28" i="12"/>
  <c r="L27" i="12"/>
  <c r="H27" i="12"/>
  <c r="F27" i="12"/>
  <c r="L26" i="12"/>
  <c r="H26" i="12"/>
  <c r="F26" i="12"/>
  <c r="L25" i="12"/>
  <c r="H25" i="12"/>
  <c r="F25" i="12"/>
  <c r="L24" i="12"/>
  <c r="H24" i="12"/>
  <c r="F24" i="12"/>
  <c r="L23" i="12"/>
  <c r="H23" i="12"/>
  <c r="F23" i="12"/>
  <c r="L22" i="12"/>
  <c r="H22" i="12"/>
  <c r="F22" i="12"/>
  <c r="L21" i="12"/>
  <c r="H21" i="12"/>
  <c r="F21" i="12"/>
  <c r="L20" i="12"/>
  <c r="H20" i="12"/>
  <c r="F20" i="12"/>
  <c r="L19" i="12"/>
  <c r="H19" i="12"/>
  <c r="F19" i="12"/>
  <c r="L18" i="12"/>
  <c r="H18" i="12"/>
  <c r="F18" i="12"/>
  <c r="L17" i="12"/>
  <c r="H17" i="12"/>
  <c r="F17" i="12"/>
  <c r="L16" i="12"/>
  <c r="H16" i="12"/>
  <c r="F16" i="12"/>
  <c r="L15" i="12"/>
  <c r="H15" i="12"/>
  <c r="F15" i="12"/>
  <c r="L14" i="12"/>
  <c r="H14" i="12"/>
  <c r="F14" i="12"/>
  <c r="L13" i="12"/>
  <c r="H13" i="12"/>
  <c r="F13" i="12"/>
  <c r="L12" i="12"/>
  <c r="H12" i="12"/>
  <c r="F12" i="12"/>
  <c r="L11" i="12"/>
  <c r="H11" i="12"/>
  <c r="F11" i="12"/>
  <c r="L10" i="12"/>
  <c r="H10" i="12"/>
  <c r="F10" i="12"/>
  <c r="L9" i="12"/>
  <c r="H9" i="12"/>
  <c r="F9" i="12"/>
  <c r="L8" i="12"/>
  <c r="H8" i="12"/>
  <c r="F8" i="12"/>
  <c r="K3" i="11"/>
  <c r="H2" i="11"/>
  <c r="H3" i="11"/>
  <c r="G4" i="10"/>
  <c r="F446" i="10"/>
  <c r="F98" i="10"/>
  <c r="K5" i="11"/>
  <c r="H5" i="11"/>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G2" i="10"/>
  <c r="I4" i="10"/>
  <c r="J2" i="10"/>
  <c r="I2" i="10"/>
  <c r="K96" i="9"/>
  <c r="K95" i="9"/>
  <c r="K94" i="9"/>
  <c r="K93" i="9"/>
  <c r="K92" i="9"/>
  <c r="K91" i="9"/>
  <c r="K90" i="9"/>
  <c r="K89" i="9"/>
  <c r="K88" i="9"/>
  <c r="K87" i="9"/>
  <c r="K86" i="9"/>
  <c r="K85" i="9"/>
  <c r="K84" i="9"/>
  <c r="K83" i="9"/>
  <c r="K82" i="9"/>
  <c r="K81" i="9"/>
  <c r="K80" i="9"/>
  <c r="K79" i="9"/>
  <c r="K78" i="9"/>
  <c r="K77" i="9"/>
  <c r="K76" i="9"/>
  <c r="K75" i="9"/>
  <c r="K74" i="9"/>
  <c r="K73" i="9"/>
  <c r="K72" i="9"/>
  <c r="K71" i="9"/>
  <c r="K70" i="9"/>
  <c r="K69" i="9"/>
  <c r="K68" i="9"/>
  <c r="K67" i="9"/>
  <c r="K66" i="9"/>
  <c r="K65" i="9"/>
  <c r="K64" i="9"/>
  <c r="K63" i="9"/>
  <c r="K62" i="9"/>
  <c r="K61" i="9"/>
  <c r="K60" i="9"/>
  <c r="K59" i="9"/>
  <c r="K58" i="9"/>
  <c r="K57" i="9"/>
  <c r="K56" i="9"/>
  <c r="K55" i="9"/>
  <c r="K54" i="9"/>
  <c r="K51" i="9"/>
  <c r="K50" i="9"/>
  <c r="K49" i="9"/>
  <c r="K48" i="9"/>
  <c r="K47" i="9"/>
  <c r="K46" i="9"/>
  <c r="K45" i="9"/>
  <c r="K44" i="9"/>
  <c r="K43" i="9"/>
  <c r="K42" i="9"/>
  <c r="K41" i="9"/>
  <c r="K40" i="9"/>
  <c r="K39" i="9"/>
  <c r="K38" i="9"/>
  <c r="K37" i="9"/>
  <c r="K36" i="9"/>
  <c r="K35" i="9"/>
  <c r="K34" i="9"/>
  <c r="K33" i="9"/>
  <c r="K32" i="9"/>
  <c r="K31" i="9"/>
  <c r="K30" i="9"/>
  <c r="K29" i="9"/>
  <c r="K28" i="9"/>
  <c r="K27" i="9"/>
  <c r="K26" i="9"/>
  <c r="K25" i="9"/>
  <c r="K24" i="9"/>
  <c r="K23" i="9"/>
  <c r="K22" i="9"/>
  <c r="K21" i="9"/>
  <c r="K20" i="9"/>
  <c r="K19" i="9"/>
  <c r="K18" i="9"/>
  <c r="K17" i="9"/>
  <c r="K16" i="9"/>
  <c r="K15" i="9"/>
  <c r="K14" i="9"/>
  <c r="K13" i="9"/>
  <c r="K12" i="9"/>
  <c r="K11" i="9"/>
  <c r="K10" i="9"/>
  <c r="K9" i="9"/>
  <c r="K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E258" i="9"/>
  <c r="E259" i="9"/>
  <c r="E260" i="9"/>
  <c r="E261" i="9"/>
  <c r="E262" i="9"/>
  <c r="E263" i="9"/>
  <c r="E264" i="9"/>
  <c r="E265" i="9"/>
  <c r="E266" i="9"/>
  <c r="E267" i="9"/>
  <c r="E268" i="9"/>
  <c r="E269" i="9"/>
  <c r="E270" i="9"/>
  <c r="E271" i="9"/>
  <c r="E272" i="9"/>
  <c r="E273" i="9"/>
  <c r="E274"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1" i="9"/>
  <c r="E302" i="9"/>
  <c r="E303" i="9"/>
  <c r="E304" i="9"/>
  <c r="E305" i="9"/>
  <c r="E306" i="9"/>
  <c r="E307" i="9"/>
  <c r="E308" i="9"/>
  <c r="E309" i="9"/>
  <c r="E310" i="9"/>
  <c r="E311" i="9"/>
  <c r="E312" i="9"/>
  <c r="E313" i="9"/>
  <c r="E314" i="9"/>
  <c r="E315" i="9"/>
  <c r="E316" i="9"/>
  <c r="E317" i="9"/>
  <c r="E318" i="9"/>
  <c r="E319" i="9"/>
  <c r="E320" i="9"/>
  <c r="E321" i="9"/>
  <c r="E322" i="9"/>
  <c r="E323" i="9"/>
  <c r="E324" i="9"/>
  <c r="E325" i="9"/>
  <c r="E326" i="9"/>
  <c r="E327" i="9"/>
  <c r="E328" i="9"/>
  <c r="E329" i="9"/>
  <c r="E330" i="9"/>
  <c r="E331" i="9"/>
  <c r="E332" i="9"/>
  <c r="E333" i="9"/>
  <c r="E334" i="9"/>
  <c r="E335" i="9"/>
  <c r="E336" i="9"/>
  <c r="E337" i="9"/>
  <c r="E338" i="9"/>
  <c r="E339" i="9"/>
  <c r="E340" i="9"/>
  <c r="E341" i="9"/>
  <c r="E342" i="9"/>
  <c r="E343" i="9"/>
  <c r="E344" i="9"/>
  <c r="E345" i="9"/>
  <c r="E346" i="9"/>
  <c r="E347" i="9"/>
  <c r="E348" i="9"/>
  <c r="E349" i="9"/>
  <c r="E350" i="9"/>
  <c r="E351" i="9"/>
  <c r="E352" i="9"/>
  <c r="E353" i="9"/>
  <c r="E354" i="9"/>
  <c r="E355" i="9"/>
  <c r="E356" i="9"/>
  <c r="E357" i="9"/>
  <c r="E358" i="9"/>
  <c r="E359" i="9"/>
  <c r="E360" i="9"/>
  <c r="E361" i="9"/>
  <c r="E362" i="9"/>
  <c r="E363" i="9"/>
  <c r="E364" i="9"/>
  <c r="E365" i="9"/>
  <c r="E366" i="9"/>
  <c r="E367" i="9"/>
  <c r="E368" i="9"/>
  <c r="E369" i="9"/>
  <c r="E370" i="9"/>
  <c r="E371" i="9"/>
  <c r="E372" i="9"/>
  <c r="E373" i="9"/>
  <c r="E374" i="9"/>
  <c r="E375" i="9"/>
  <c r="E376" i="9"/>
  <c r="E377" i="9"/>
  <c r="E378" i="9"/>
  <c r="E379" i="9"/>
  <c r="E380" i="9"/>
  <c r="E381" i="9"/>
  <c r="E382" i="9"/>
  <c r="E383" i="9"/>
  <c r="E384" i="9"/>
  <c r="E385" i="9"/>
  <c r="E386" i="9"/>
  <c r="E387" i="9"/>
  <c r="E388" i="9"/>
  <c r="E389" i="9"/>
  <c r="E390" i="9"/>
  <c r="E391" i="9"/>
  <c r="E392" i="9"/>
  <c r="E393" i="9"/>
  <c r="E394" i="9"/>
  <c r="E395" i="9"/>
  <c r="E396" i="9"/>
  <c r="E397" i="9"/>
  <c r="E398" i="9"/>
  <c r="E399" i="9"/>
  <c r="E400" i="9"/>
  <c r="E401" i="9"/>
  <c r="E402" i="9"/>
  <c r="E403" i="9"/>
  <c r="E404" i="9"/>
  <c r="E405" i="9"/>
  <c r="E406" i="9"/>
  <c r="E407" i="9"/>
  <c r="E408" i="9"/>
  <c r="E409" i="9"/>
  <c r="E410" i="9"/>
  <c r="E411" i="9"/>
  <c r="E412" i="9"/>
  <c r="E413" i="9"/>
  <c r="E414" i="9"/>
  <c r="E415" i="9"/>
  <c r="E416" i="9"/>
  <c r="E417" i="9"/>
  <c r="E418" i="9"/>
  <c r="E419" i="9"/>
  <c r="E420" i="9"/>
  <c r="E421" i="9"/>
  <c r="E422" i="9"/>
  <c r="E423" i="9"/>
  <c r="E424" i="9"/>
  <c r="E425" i="9"/>
  <c r="E426" i="9"/>
  <c r="E427" i="9"/>
  <c r="E428" i="9"/>
  <c r="E429" i="9"/>
  <c r="E430" i="9"/>
  <c r="E431" i="9"/>
  <c r="E432" i="9"/>
  <c r="E433" i="9"/>
  <c r="E434" i="9"/>
  <c r="E435" i="9"/>
  <c r="E436" i="9"/>
  <c r="E437" i="9"/>
  <c r="E438" i="9"/>
  <c r="E439" i="9"/>
  <c r="E440" i="9"/>
  <c r="E441" i="9"/>
  <c r="E442" i="9"/>
  <c r="E443" i="9"/>
  <c r="E444" i="9"/>
  <c r="E445" i="9"/>
  <c r="E446" i="9"/>
  <c r="E447" i="9"/>
  <c r="E448" i="9"/>
  <c r="E449" i="9"/>
  <c r="E450" i="9"/>
  <c r="E451" i="9"/>
  <c r="E452" i="9"/>
  <c r="E453" i="9"/>
  <c r="E454" i="9"/>
  <c r="E455" i="9"/>
  <c r="E456" i="9"/>
  <c r="E457" i="9"/>
  <c r="E458" i="9"/>
  <c r="E459" i="9"/>
  <c r="E460" i="9"/>
  <c r="E461" i="9"/>
  <c r="E462" i="9"/>
  <c r="E463" i="9"/>
  <c r="E464" i="9"/>
  <c r="E465" i="9"/>
  <c r="E466" i="9"/>
  <c r="E467" i="9"/>
  <c r="E468" i="9"/>
  <c r="E469" i="9"/>
  <c r="E470" i="9"/>
  <c r="E471" i="9"/>
  <c r="E472" i="9"/>
  <c r="E473" i="9"/>
  <c r="E474" i="9"/>
  <c r="E475" i="9"/>
  <c r="E476" i="9"/>
  <c r="E477" i="9"/>
  <c r="E478" i="9"/>
  <c r="E479" i="9"/>
  <c r="E480" i="9"/>
  <c r="E481" i="9"/>
  <c r="E482" i="9"/>
  <c r="E483" i="9"/>
  <c r="E484" i="9"/>
  <c r="E485" i="9"/>
  <c r="E486" i="9"/>
  <c r="E487" i="9"/>
  <c r="E488" i="9"/>
  <c r="E489" i="9"/>
  <c r="E490" i="9"/>
  <c r="E491" i="9"/>
  <c r="E492" i="9"/>
  <c r="E493" i="9"/>
  <c r="E494" i="9"/>
  <c r="E495" i="9"/>
  <c r="E496" i="9"/>
  <c r="E497" i="9"/>
  <c r="E498" i="9"/>
  <c r="E499" i="9"/>
  <c r="E500" i="9"/>
  <c r="E501" i="9"/>
  <c r="E502" i="9"/>
  <c r="E503" i="9"/>
  <c r="E504" i="9"/>
  <c r="E505" i="9"/>
  <c r="E506" i="9"/>
  <c r="E507" i="9"/>
  <c r="E508" i="9"/>
  <c r="E509" i="9"/>
  <c r="E510" i="9"/>
  <c r="E511" i="9"/>
  <c r="E512" i="9"/>
  <c r="E513" i="9"/>
  <c r="E514" i="9"/>
  <c r="E515" i="9"/>
  <c r="E516" i="9"/>
  <c r="E517" i="9"/>
  <c r="E518" i="9"/>
  <c r="E519" i="9"/>
  <c r="E520" i="9"/>
  <c r="E521" i="9"/>
  <c r="E522" i="9"/>
  <c r="E523" i="9"/>
  <c r="E524" i="9"/>
  <c r="E525" i="9"/>
  <c r="E526" i="9"/>
  <c r="E527" i="9"/>
  <c r="E528" i="9"/>
  <c r="E529" i="9"/>
  <c r="E530" i="9"/>
  <c r="E531" i="9"/>
  <c r="E532" i="9"/>
  <c r="E533" i="9"/>
  <c r="E534" i="9"/>
  <c r="E535" i="9"/>
  <c r="E536" i="9"/>
  <c r="E537" i="9"/>
  <c r="E538" i="9"/>
  <c r="E539" i="9"/>
  <c r="E540" i="9"/>
  <c r="E541" i="9"/>
  <c r="E542" i="9"/>
  <c r="E543" i="9"/>
  <c r="E544" i="9"/>
  <c r="E545" i="9"/>
  <c r="E546" i="9"/>
  <c r="E547" i="9"/>
  <c r="E548" i="9"/>
  <c r="E549" i="9"/>
  <c r="E550" i="9"/>
  <c r="E551" i="9"/>
  <c r="E552" i="9"/>
  <c r="E553" i="9"/>
  <c r="E554" i="9"/>
  <c r="E555" i="9"/>
  <c r="E556" i="9"/>
  <c r="E557" i="9"/>
  <c r="E558" i="9"/>
  <c r="E559" i="9"/>
  <c r="E560" i="9"/>
  <c r="E561" i="9"/>
  <c r="E562" i="9"/>
  <c r="E563" i="9"/>
  <c r="E564" i="9"/>
  <c r="E565" i="9"/>
  <c r="E566" i="9"/>
  <c r="E567" i="9"/>
  <c r="E568" i="9"/>
  <c r="E569" i="9"/>
  <c r="E570" i="9"/>
  <c r="E571" i="9"/>
  <c r="E572" i="9"/>
  <c r="E573" i="9"/>
  <c r="E574" i="9"/>
  <c r="E575" i="9"/>
  <c r="E576" i="9"/>
  <c r="E577" i="9"/>
  <c r="E578" i="9"/>
  <c r="E579" i="9"/>
  <c r="E580" i="9"/>
  <c r="E581" i="9"/>
  <c r="E582" i="9"/>
  <c r="E583" i="9"/>
  <c r="E584" i="9"/>
  <c r="E585" i="9"/>
  <c r="E586" i="9"/>
  <c r="E587" i="9"/>
  <c r="E588" i="9"/>
  <c r="E589" i="9"/>
  <c r="E590" i="9"/>
  <c r="E591" i="9"/>
  <c r="E592" i="9"/>
  <c r="E593" i="9"/>
  <c r="E594" i="9"/>
  <c r="E595" i="9"/>
  <c r="E596" i="9"/>
  <c r="E597" i="9"/>
  <c r="E598" i="9"/>
  <c r="E599" i="9"/>
  <c r="E600" i="9"/>
  <c r="E601" i="9"/>
  <c r="E602" i="9"/>
  <c r="E603" i="9"/>
  <c r="E604" i="9"/>
  <c r="E605" i="9"/>
  <c r="E606" i="9"/>
  <c r="E607" i="9"/>
  <c r="E608" i="9"/>
  <c r="E609" i="9"/>
  <c r="E610" i="9"/>
  <c r="E611" i="9"/>
  <c r="E612" i="9"/>
  <c r="E613" i="9"/>
  <c r="E614" i="9"/>
  <c r="E615" i="9"/>
  <c r="E616" i="9"/>
  <c r="E617" i="9"/>
  <c r="E618" i="9"/>
  <c r="E619" i="9"/>
  <c r="E620" i="9"/>
  <c r="E621" i="9"/>
  <c r="E622" i="9"/>
  <c r="E623" i="9"/>
  <c r="E624" i="9"/>
  <c r="E625" i="9"/>
  <c r="E626" i="9"/>
  <c r="E627" i="9"/>
  <c r="E628" i="9"/>
  <c r="E629" i="9"/>
  <c r="E630" i="9"/>
  <c r="E631" i="9"/>
  <c r="E632" i="9"/>
  <c r="E633" i="9"/>
  <c r="E634" i="9"/>
  <c r="E635" i="9"/>
  <c r="E636" i="9"/>
  <c r="E637" i="9"/>
  <c r="E638" i="9"/>
  <c r="E639" i="9"/>
  <c r="E640" i="9"/>
  <c r="E641" i="9"/>
  <c r="E642" i="9"/>
  <c r="E643" i="9"/>
  <c r="E644" i="9"/>
  <c r="E645" i="9"/>
  <c r="E646" i="9"/>
  <c r="E647" i="9"/>
  <c r="E648" i="9"/>
  <c r="E649" i="9"/>
  <c r="E650" i="9"/>
  <c r="E651" i="9"/>
  <c r="E652" i="9"/>
  <c r="E653" i="9"/>
  <c r="E654" i="9"/>
  <c r="E655" i="9"/>
  <c r="E656" i="9"/>
  <c r="E657" i="9"/>
  <c r="E658" i="9"/>
  <c r="E659" i="9"/>
  <c r="E660" i="9"/>
  <c r="E661" i="9"/>
  <c r="E662" i="9"/>
  <c r="E663" i="9"/>
  <c r="E664" i="9"/>
  <c r="E665" i="9"/>
  <c r="E666" i="9"/>
  <c r="E667" i="9"/>
  <c r="E668" i="9"/>
  <c r="E669" i="9"/>
  <c r="E8" i="9"/>
  <c r="G669" i="9"/>
  <c r="G668" i="9"/>
  <c r="G667" i="9"/>
  <c r="G666" i="9"/>
  <c r="G665" i="9"/>
  <c r="G664" i="9"/>
  <c r="G663" i="9"/>
  <c r="G662" i="9"/>
  <c r="G661" i="9"/>
  <c r="G660" i="9"/>
  <c r="G659" i="9"/>
  <c r="G658" i="9"/>
  <c r="G657" i="9"/>
  <c r="G656" i="9"/>
  <c r="G655" i="9"/>
  <c r="G654" i="9"/>
  <c r="G653" i="9"/>
  <c r="G652" i="9"/>
  <c r="G651" i="9"/>
  <c r="G650" i="9"/>
  <c r="G649" i="9"/>
  <c r="G648" i="9"/>
  <c r="G647" i="9"/>
  <c r="G646" i="9"/>
  <c r="G645" i="9"/>
  <c r="G644" i="9"/>
  <c r="G643" i="9"/>
  <c r="G642" i="9"/>
  <c r="G641" i="9"/>
  <c r="G640" i="9"/>
  <c r="G639" i="9"/>
  <c r="G638" i="9"/>
  <c r="G637" i="9"/>
  <c r="G636" i="9"/>
  <c r="G635" i="9"/>
  <c r="G634" i="9"/>
  <c r="G633" i="9"/>
  <c r="G632" i="9"/>
  <c r="G631" i="9"/>
  <c r="G630" i="9"/>
  <c r="G629" i="9"/>
  <c r="G628" i="9"/>
  <c r="G627" i="9"/>
  <c r="G626" i="9"/>
  <c r="G625" i="9"/>
  <c r="G624" i="9"/>
  <c r="G623" i="9"/>
  <c r="G622" i="9"/>
  <c r="G621" i="9"/>
  <c r="G620" i="9"/>
  <c r="G619" i="9"/>
  <c r="G618" i="9"/>
  <c r="G617" i="9"/>
  <c r="G616" i="9"/>
  <c r="G615" i="9"/>
  <c r="G614" i="9"/>
  <c r="G613" i="9"/>
  <c r="G612" i="9"/>
  <c r="G611" i="9"/>
  <c r="G610" i="9"/>
  <c r="G609" i="9"/>
  <c r="G608" i="9"/>
  <c r="G607" i="9"/>
  <c r="G606" i="9"/>
  <c r="G605" i="9"/>
  <c r="G604" i="9"/>
  <c r="G603" i="9"/>
  <c r="G602" i="9"/>
  <c r="G601" i="9"/>
  <c r="G600" i="9"/>
  <c r="G599" i="9"/>
  <c r="G598" i="9"/>
  <c r="G597" i="9"/>
  <c r="G596" i="9"/>
  <c r="G595" i="9"/>
  <c r="G594" i="9"/>
  <c r="G593" i="9"/>
  <c r="G592" i="9"/>
  <c r="G591" i="9"/>
  <c r="G590" i="9"/>
  <c r="G589" i="9"/>
  <c r="G588" i="9"/>
  <c r="G587" i="9"/>
  <c r="G586" i="9"/>
  <c r="G585" i="9"/>
  <c r="G584" i="9"/>
  <c r="G583" i="9"/>
  <c r="G582" i="9"/>
  <c r="G581" i="9"/>
  <c r="G580" i="9"/>
  <c r="G579" i="9"/>
  <c r="G578" i="9"/>
  <c r="G577" i="9"/>
  <c r="G576" i="9"/>
  <c r="G575" i="9"/>
  <c r="G574" i="9"/>
  <c r="G573" i="9"/>
  <c r="G572" i="9"/>
  <c r="G571" i="9"/>
  <c r="G570" i="9"/>
  <c r="G569" i="9"/>
  <c r="G568" i="9"/>
  <c r="G567" i="9"/>
  <c r="G566" i="9"/>
  <c r="G565" i="9"/>
  <c r="G564" i="9"/>
  <c r="G563" i="9"/>
  <c r="G562" i="9"/>
  <c r="G561" i="9"/>
  <c r="G560" i="9"/>
  <c r="G559" i="9"/>
  <c r="G558" i="9"/>
  <c r="G557" i="9"/>
  <c r="G556" i="9"/>
  <c r="G555" i="9"/>
  <c r="G554" i="9"/>
  <c r="G553" i="9"/>
  <c r="G552" i="9"/>
  <c r="G551" i="9"/>
  <c r="G550" i="9"/>
  <c r="G549" i="9"/>
  <c r="G548" i="9"/>
  <c r="G547" i="9"/>
  <c r="G546" i="9"/>
  <c r="G545" i="9"/>
  <c r="G544" i="9"/>
  <c r="G543" i="9"/>
  <c r="G542" i="9"/>
  <c r="G541" i="9"/>
  <c r="G540" i="9"/>
  <c r="G539" i="9"/>
  <c r="G538" i="9"/>
  <c r="G537" i="9"/>
  <c r="G536" i="9"/>
  <c r="G535" i="9"/>
  <c r="G534" i="9"/>
  <c r="G533" i="9"/>
  <c r="G532" i="9"/>
  <c r="G531" i="9"/>
  <c r="G530" i="9"/>
  <c r="G529" i="9"/>
  <c r="G528" i="9"/>
  <c r="G527" i="9"/>
  <c r="G526" i="9"/>
  <c r="G525" i="9"/>
  <c r="G524" i="9"/>
  <c r="G523" i="9"/>
  <c r="G522" i="9"/>
  <c r="G521" i="9"/>
  <c r="G520" i="9"/>
  <c r="G519" i="9"/>
  <c r="G518" i="9"/>
  <c r="G517" i="9"/>
  <c r="G516" i="9"/>
  <c r="G515" i="9"/>
  <c r="G514" i="9"/>
  <c r="G513" i="9"/>
  <c r="G512" i="9"/>
  <c r="G511" i="9"/>
  <c r="G510" i="9"/>
  <c r="G509" i="9"/>
  <c r="G508" i="9"/>
  <c r="G507" i="9"/>
  <c r="G506" i="9"/>
  <c r="G505" i="9"/>
  <c r="G504" i="9"/>
  <c r="G503" i="9"/>
  <c r="G502" i="9"/>
  <c r="G501" i="9"/>
  <c r="G500" i="9"/>
  <c r="G499" i="9"/>
  <c r="G498" i="9"/>
  <c r="G497" i="9"/>
  <c r="G496" i="9"/>
  <c r="G495" i="9"/>
  <c r="G494" i="9"/>
  <c r="G493" i="9"/>
  <c r="G492" i="9"/>
  <c r="G491" i="9"/>
  <c r="G490" i="9"/>
  <c r="G489" i="9"/>
  <c r="G488" i="9"/>
  <c r="G487" i="9"/>
  <c r="G486" i="9"/>
  <c r="G485" i="9"/>
  <c r="G484" i="9"/>
  <c r="G483" i="9"/>
  <c r="G482" i="9"/>
  <c r="G481" i="9"/>
  <c r="G480" i="9"/>
  <c r="G479" i="9"/>
  <c r="G478" i="9"/>
  <c r="G477" i="9"/>
  <c r="G476" i="9"/>
  <c r="G475" i="9"/>
  <c r="G474" i="9"/>
  <c r="G473" i="9"/>
  <c r="G472" i="9"/>
  <c r="G471" i="9"/>
  <c r="G470" i="9"/>
  <c r="G469" i="9"/>
  <c r="G468" i="9"/>
  <c r="G467" i="9"/>
  <c r="G466" i="9"/>
  <c r="G465" i="9"/>
  <c r="G464" i="9"/>
  <c r="G463" i="9"/>
  <c r="G462" i="9"/>
  <c r="G461" i="9"/>
  <c r="G460" i="9"/>
  <c r="G459" i="9"/>
  <c r="G458" i="9"/>
  <c r="G457" i="9"/>
  <c r="G456" i="9"/>
  <c r="G451" i="9"/>
  <c r="G450" i="9"/>
  <c r="G449" i="9"/>
  <c r="G448" i="9"/>
  <c r="G447" i="9"/>
  <c r="G446" i="9"/>
  <c r="G445" i="9"/>
  <c r="G444" i="9"/>
  <c r="G443" i="9"/>
  <c r="G442" i="9"/>
  <c r="G441" i="9"/>
  <c r="G440" i="9"/>
  <c r="G439" i="9"/>
  <c r="G438" i="9"/>
  <c r="G437" i="9"/>
  <c r="G436" i="9"/>
  <c r="G435" i="9"/>
  <c r="G434" i="9"/>
  <c r="G433" i="9"/>
  <c r="G432" i="9"/>
  <c r="G431" i="9"/>
  <c r="G430" i="9"/>
  <c r="G429" i="9"/>
  <c r="G428" i="9"/>
  <c r="G427" i="9"/>
  <c r="G426" i="9"/>
  <c r="G425" i="9"/>
  <c r="G424" i="9"/>
  <c r="G423" i="9"/>
  <c r="G422" i="9"/>
  <c r="G421" i="9"/>
  <c r="G420" i="9"/>
  <c r="G419" i="9"/>
  <c r="G418" i="9"/>
  <c r="G417" i="9"/>
  <c r="G416" i="9"/>
  <c r="G415" i="9"/>
  <c r="G414" i="9"/>
  <c r="G413" i="9"/>
  <c r="G412" i="9"/>
  <c r="G411" i="9"/>
  <c r="G410" i="9"/>
  <c r="G409" i="9"/>
  <c r="G408" i="9"/>
  <c r="G407" i="9"/>
  <c r="G406" i="9"/>
  <c r="G405" i="9"/>
  <c r="G404" i="9"/>
  <c r="G403" i="9"/>
  <c r="G402" i="9"/>
  <c r="G401" i="9"/>
  <c r="G400" i="9"/>
  <c r="G399" i="9"/>
  <c r="G398" i="9"/>
  <c r="G397" i="9"/>
  <c r="G396" i="9"/>
  <c r="G395" i="9"/>
  <c r="G394" i="9"/>
  <c r="G393" i="9"/>
  <c r="G392" i="9"/>
  <c r="G391" i="9"/>
  <c r="G390" i="9"/>
  <c r="G389" i="9"/>
  <c r="G388" i="9"/>
  <c r="G387" i="9"/>
  <c r="G386" i="9"/>
  <c r="G385" i="9"/>
  <c r="G384" i="9"/>
  <c r="G383" i="9"/>
  <c r="G382" i="9"/>
  <c r="G381" i="9"/>
  <c r="G380" i="9"/>
  <c r="G379" i="9"/>
  <c r="G378" i="9"/>
  <c r="G377" i="9"/>
  <c r="G376" i="9"/>
  <c r="G375" i="9"/>
  <c r="G374" i="9"/>
  <c r="G373" i="9"/>
  <c r="G372" i="9"/>
  <c r="G371" i="9"/>
  <c r="G370" i="9"/>
  <c r="G369" i="9"/>
  <c r="G368" i="9"/>
  <c r="G367" i="9"/>
  <c r="G366" i="9"/>
  <c r="G365" i="9"/>
  <c r="G364" i="9"/>
  <c r="G363" i="9"/>
  <c r="G362" i="9"/>
  <c r="G361" i="9"/>
  <c r="G360" i="9"/>
  <c r="G359" i="9"/>
  <c r="G358" i="9"/>
  <c r="G357" i="9"/>
  <c r="G356" i="9"/>
  <c r="G355" i="9"/>
  <c r="G354" i="9"/>
  <c r="G353" i="9"/>
  <c r="G352" i="9"/>
  <c r="G351" i="9"/>
  <c r="G350" i="9"/>
  <c r="G349" i="9"/>
  <c r="G348" i="9"/>
  <c r="G347" i="9"/>
  <c r="G346" i="9"/>
  <c r="G345" i="9"/>
  <c r="G344" i="9"/>
  <c r="G343" i="9"/>
  <c r="G342" i="9"/>
  <c r="G341" i="9"/>
  <c r="G340" i="9"/>
  <c r="G339" i="9"/>
  <c r="G338" i="9"/>
  <c r="G337" i="9"/>
  <c r="G336" i="9"/>
  <c r="G335" i="9"/>
  <c r="G334" i="9"/>
  <c r="G333" i="9"/>
  <c r="G332" i="9"/>
  <c r="G331" i="9"/>
  <c r="G330" i="9"/>
  <c r="G329" i="9"/>
  <c r="G328" i="9"/>
  <c r="G327" i="9"/>
  <c r="G326" i="9"/>
  <c r="G325" i="9"/>
  <c r="G324" i="9"/>
  <c r="G323" i="9"/>
  <c r="G322" i="9"/>
  <c r="G321" i="9"/>
  <c r="G320" i="9"/>
  <c r="G319" i="9"/>
  <c r="G318" i="9"/>
  <c r="G317" i="9"/>
  <c r="G316" i="9"/>
  <c r="G315" i="9"/>
  <c r="G314" i="9"/>
  <c r="G313" i="9"/>
  <c r="G312" i="9"/>
  <c r="G311" i="9"/>
  <c r="G310" i="9"/>
  <c r="G309" i="9"/>
  <c r="G308" i="9"/>
  <c r="G307" i="9"/>
  <c r="G306" i="9"/>
  <c r="G305" i="9"/>
  <c r="G304" i="9"/>
  <c r="G303" i="9"/>
  <c r="G302" i="9"/>
  <c r="G301" i="9"/>
  <c r="G300" i="9"/>
  <c r="G299" i="9"/>
  <c r="G298" i="9"/>
  <c r="G297" i="9"/>
  <c r="G296" i="9"/>
  <c r="G295" i="9"/>
  <c r="G294" i="9"/>
  <c r="G293" i="9"/>
  <c r="G292" i="9"/>
  <c r="G291" i="9"/>
  <c r="G290" i="9"/>
  <c r="G289" i="9"/>
  <c r="G288" i="9"/>
  <c r="G287" i="9"/>
  <c r="G286" i="9"/>
  <c r="G285" i="9"/>
  <c r="G284" i="9"/>
  <c r="G283" i="9"/>
  <c r="G282" i="9"/>
  <c r="G281" i="9"/>
  <c r="G280" i="9"/>
  <c r="G279" i="9"/>
  <c r="G278" i="9"/>
  <c r="G277" i="9"/>
  <c r="G276" i="9"/>
  <c r="G275" i="9"/>
  <c r="G274" i="9"/>
  <c r="G273" i="9"/>
  <c r="G272" i="9"/>
  <c r="G271" i="9"/>
  <c r="G270" i="9"/>
  <c r="G269" i="9"/>
  <c r="G268" i="9"/>
  <c r="G267" i="9"/>
  <c r="G266" i="9"/>
  <c r="G265" i="9"/>
  <c r="G264" i="9"/>
  <c r="G263" i="9"/>
  <c r="G262" i="9"/>
  <c r="G261" i="9"/>
  <c r="G260" i="9"/>
  <c r="G259" i="9"/>
  <c r="G258" i="9"/>
  <c r="G257" i="9"/>
  <c r="G256" i="9"/>
  <c r="G255" i="9"/>
  <c r="G254" i="9"/>
  <c r="G253" i="9"/>
  <c r="G252" i="9"/>
  <c r="G251" i="9"/>
  <c r="G250" i="9"/>
  <c r="G249" i="9"/>
  <c r="G248" i="9"/>
  <c r="G247" i="9"/>
  <c r="G246" i="9"/>
  <c r="G245" i="9"/>
  <c r="G244" i="9"/>
  <c r="G243" i="9"/>
  <c r="G242" i="9"/>
  <c r="G241" i="9"/>
  <c r="G240" i="9"/>
  <c r="G239" i="9"/>
  <c r="G238" i="9"/>
  <c r="G237" i="9"/>
  <c r="G236" i="9"/>
  <c r="G235" i="9"/>
  <c r="G234" i="9"/>
  <c r="G233" i="9"/>
  <c r="G232" i="9"/>
  <c r="G231" i="9"/>
  <c r="G230" i="9"/>
  <c r="G229" i="9"/>
  <c r="G228" i="9"/>
  <c r="G227" i="9"/>
  <c r="G226" i="9"/>
  <c r="G225" i="9"/>
  <c r="G224" i="9"/>
  <c r="G223" i="9"/>
  <c r="G222" i="9"/>
  <c r="G221" i="9"/>
  <c r="G220" i="9"/>
  <c r="G219" i="9"/>
  <c r="G218" i="9"/>
  <c r="G217" i="9"/>
  <c r="G216" i="9"/>
  <c r="G215" i="9"/>
  <c r="G214" i="9"/>
  <c r="G213" i="9"/>
  <c r="G212" i="9"/>
  <c r="G211" i="9"/>
  <c r="G210" i="9"/>
  <c r="G209" i="9"/>
  <c r="G208" i="9"/>
  <c r="G207" i="9"/>
  <c r="G206" i="9"/>
  <c r="G205" i="9"/>
  <c r="G204" i="9"/>
  <c r="G203" i="9"/>
  <c r="G202" i="9"/>
  <c r="G201" i="9"/>
  <c r="G200" i="9"/>
  <c r="G199" i="9"/>
  <c r="G198" i="9"/>
  <c r="G197" i="9"/>
  <c r="G196" i="9"/>
  <c r="G195" i="9"/>
  <c r="G194" i="9"/>
  <c r="G193" i="9"/>
  <c r="G192" i="9"/>
  <c r="G191" i="9"/>
  <c r="G190" i="9"/>
  <c r="G189" i="9"/>
  <c r="G188" i="9"/>
  <c r="G187" i="9"/>
  <c r="G186" i="9"/>
  <c r="G185" i="9"/>
  <c r="G184" i="9"/>
  <c r="G183" i="9"/>
  <c r="G182" i="9"/>
  <c r="G181" i="9"/>
  <c r="G180" i="9"/>
  <c r="G179" i="9"/>
  <c r="G178" i="9"/>
  <c r="G177" i="9"/>
  <c r="G176" i="9"/>
  <c r="G175" i="9"/>
  <c r="G174" i="9"/>
  <c r="G173" i="9"/>
  <c r="G172" i="9"/>
  <c r="G171" i="9"/>
  <c r="G170" i="9"/>
  <c r="G169" i="9"/>
  <c r="G168" i="9"/>
  <c r="G167" i="9"/>
  <c r="G166" i="9"/>
  <c r="G165" i="9"/>
  <c r="G164" i="9"/>
  <c r="G163" i="9"/>
  <c r="G162" i="9"/>
  <c r="G161" i="9"/>
  <c r="G160" i="9"/>
  <c r="G159" i="9"/>
  <c r="G158" i="9"/>
  <c r="G157" i="9"/>
  <c r="G156" i="9"/>
  <c r="G155" i="9"/>
  <c r="G154" i="9"/>
  <c r="G153" i="9"/>
  <c r="G152" i="9"/>
  <c r="G151" i="9"/>
  <c r="G150" i="9"/>
  <c r="G149" i="9"/>
  <c r="G148" i="9"/>
  <c r="G147" i="9"/>
  <c r="G146" i="9"/>
  <c r="G145" i="9"/>
  <c r="G144" i="9"/>
  <c r="G143" i="9"/>
  <c r="G142" i="9"/>
  <c r="G141" i="9"/>
  <c r="G140" i="9"/>
  <c r="G139" i="9"/>
  <c r="G138" i="9"/>
  <c r="G137" i="9"/>
  <c r="G136" i="9"/>
  <c r="G135" i="9"/>
  <c r="G134" i="9"/>
  <c r="G133" i="9"/>
  <c r="G132" i="9"/>
  <c r="G131" i="9"/>
  <c r="G130" i="9"/>
  <c r="G129" i="9"/>
  <c r="G128" i="9"/>
  <c r="G127" i="9"/>
  <c r="G126" i="9"/>
  <c r="G125" i="9"/>
  <c r="G124" i="9"/>
  <c r="G123" i="9"/>
  <c r="G122" i="9"/>
  <c r="G121" i="9"/>
  <c r="G120" i="9"/>
  <c r="G119" i="9"/>
  <c r="G118" i="9"/>
  <c r="G117" i="9"/>
  <c r="G116" i="9"/>
  <c r="G115" i="9"/>
  <c r="G114" i="9"/>
  <c r="G113" i="9"/>
  <c r="G112" i="9"/>
  <c r="G111" i="9"/>
  <c r="G110" i="9"/>
  <c r="G109" i="9"/>
  <c r="G108" i="9"/>
  <c r="G107" i="9"/>
  <c r="G106" i="9"/>
  <c r="G105" i="9"/>
  <c r="G104" i="9"/>
  <c r="G103" i="9"/>
  <c r="G102" i="9"/>
  <c r="G101" i="9"/>
  <c r="G100" i="9"/>
  <c r="G99"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K53" i="7"/>
  <c r="K54" i="7"/>
  <c r="K55" i="7"/>
  <c r="K56" i="7"/>
  <c r="K57" i="7"/>
  <c r="K58" i="7"/>
  <c r="K59" i="7"/>
  <c r="K60" i="7"/>
  <c r="K61" i="7"/>
  <c r="K62" i="7"/>
  <c r="K63" i="7"/>
  <c r="K64" i="7"/>
  <c r="K65" i="7"/>
  <c r="K66" i="7"/>
  <c r="K67" i="7"/>
  <c r="K68" i="7"/>
  <c r="K69" i="7"/>
  <c r="K70" i="7"/>
  <c r="K71" i="7"/>
  <c r="K72" i="7"/>
  <c r="K73" i="7"/>
  <c r="K74" i="7"/>
  <c r="K75" i="7"/>
  <c r="K76" i="7"/>
  <c r="K77" i="7"/>
  <c r="K78" i="7"/>
  <c r="K79" i="7"/>
  <c r="K52" i="7"/>
  <c r="K80" i="7"/>
  <c r="K81" i="7"/>
  <c r="K82" i="7"/>
  <c r="K83" i="7"/>
  <c r="K84" i="7"/>
  <c r="K85" i="7"/>
  <c r="K86" i="7"/>
  <c r="K87" i="7"/>
  <c r="K88" i="7"/>
  <c r="K89" i="7"/>
  <c r="K90" i="7"/>
  <c r="K91" i="7"/>
  <c r="K92" i="7"/>
  <c r="K93" i="7"/>
  <c r="K94" i="7"/>
  <c r="K95"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14" i="7"/>
  <c r="K13" i="7"/>
  <c r="K12" i="7"/>
  <c r="K11" i="7"/>
  <c r="K10" i="7"/>
  <c r="K9" i="7"/>
  <c r="K8" i="7"/>
  <c r="K7" i="7"/>
  <c r="K6" i="7"/>
  <c r="K5" i="7"/>
</calcChain>
</file>

<file path=xl/sharedStrings.xml><?xml version="1.0" encoding="utf-8"?>
<sst xmlns="http://schemas.openxmlformats.org/spreadsheetml/2006/main" count="3165" uniqueCount="810">
  <si>
    <t>Test number</t>
  </si>
  <si>
    <t>Time</t>
  </si>
  <si>
    <t>Result</t>
  </si>
  <si>
    <t>Response</t>
  </si>
  <si>
    <t>Notes</t>
  </si>
  <si>
    <t>Design</t>
  </si>
  <si>
    <t>Half egg carton</t>
  </si>
  <si>
    <t>try to cut</t>
  </si>
  <si>
    <t>Falls</t>
  </si>
  <si>
    <t>moves on</t>
  </si>
  <si>
    <t>Balloon</t>
  </si>
  <si>
    <t>Flies out</t>
  </si>
  <si>
    <t>Balloon with add-ons</t>
  </si>
  <si>
    <t>adds foil</t>
  </si>
  <si>
    <t>a bit more weight; adds pipe cleaner and foil</t>
  </si>
  <si>
    <t>adds foil and lollipop sticks</t>
  </si>
  <si>
    <t>Hovers above tube</t>
  </si>
  <si>
    <t>same time as Nicky, trying to demonstrate to Nicky that it flies</t>
  </si>
  <si>
    <t>too light; ???</t>
  </si>
  <si>
    <t>Just before the next one, "mine needs much more weight"</t>
  </si>
  <si>
    <t>adds foil, weight</t>
  </si>
  <si>
    <t>Flies up</t>
  </si>
  <si>
    <t>"adds little bits of weight a little at a time"</t>
  </si>
  <si>
    <t>???</t>
  </si>
  <si>
    <t>adds weight</t>
  </si>
  <si>
    <t>Adds sticks</t>
  </si>
  <si>
    <t>Falls too low</t>
  </si>
  <si>
    <t>Takes sticks off</t>
  </si>
  <si>
    <t>Too light</t>
  </si>
  <si>
    <t>A bit low</t>
  </si>
  <si>
    <t>"This might make a big difference, one small little material ?? paper clip"</t>
  </si>
  <si>
    <t>Too low</t>
  </si>
  <si>
    <t>Takes off ball of tinfoil</t>
  </si>
  <si>
    <t>hovers near top band</t>
  </si>
  <si>
    <t>adds back piece of foil</t>
  </si>
  <si>
    <t>A bit low; closest so far!</t>
  </si>
  <si>
    <t>take away a little bit</t>
  </si>
  <si>
    <t>"every time you take away it gets better?" R: "It gets higher"</t>
  </si>
  <si>
    <t>It works!</t>
  </si>
  <si>
    <t>Falls below band at 9</t>
  </si>
  <si>
    <t>Didn't change anything</t>
  </si>
  <si>
    <t>Challenge yourself…don’t include balloon…</t>
  </si>
  <si>
    <t>END OF FIRST</t>
  </si>
  <si>
    <t>Coffee filter and egg-carton</t>
  </si>
  <si>
    <t>Too high</t>
  </si>
  <si>
    <t>More weight</t>
  </si>
  <si>
    <t>"I bet it's gonna fail"</t>
  </si>
  <si>
    <t>More weight; tapes 5 popsicle sticks</t>
  </si>
  <si>
    <t>Adds paperclips</t>
  </si>
  <si>
    <t>Bit more weight</t>
  </si>
  <si>
    <t>"Now it's too heavy! Come on!"</t>
  </si>
  <si>
    <t>Falls to bottom</t>
  </si>
  <si>
    <t>Falls slowly to bottom</t>
  </si>
  <si>
    <t>"Just the piece of tape"</t>
  </si>
  <si>
    <t>"I'm just going to add more parachute"</t>
  </si>
  <si>
    <t>Add parachute</t>
  </si>
  <si>
    <t>"too much tape"</t>
  </si>
  <si>
    <t>Add one stick</t>
  </si>
  <si>
    <t>"Take this away but I have to add something that's not as heavy. Hmm. Hey, how about a straw?"</t>
  </si>
  <si>
    <t>More weight; straw and rubber band</t>
  </si>
  <si>
    <t>Flies out before it makes it in</t>
  </si>
  <si>
    <t>"there's no tinfoil on this so why not?"</t>
  </si>
  <si>
    <t>More weight--slits!</t>
  </si>
  <si>
    <t>He cuts slits into the coffee filters "to let some of the air out"</t>
  </si>
  <si>
    <t>Very near top; flies up</t>
  </si>
  <si>
    <t>More slits</t>
  </si>
  <si>
    <t>"Let's see if the slits work"</t>
  </si>
  <si>
    <t>None</t>
  </si>
  <si>
    <t>Testing with someone else in tube; tries again</t>
  </si>
  <si>
    <t>Kerrianne: "Use the chair"</t>
  </si>
  <si>
    <t>"It's just really mean"</t>
  </si>
  <si>
    <t>Stay's near top; then falls to bottom</t>
  </si>
  <si>
    <t>"Add a little weight"</t>
  </si>
  <si>
    <t>Took off stick; added paperclip</t>
  </si>
  <si>
    <t>Adds second paperclip</t>
  </si>
  <si>
    <t>Adds paperclip; popsicle stick</t>
  </si>
  <si>
    <t>"No! Come on!"</t>
  </si>
  <si>
    <t>Out the top</t>
  </si>
  <si>
    <t>Added popsicle stick</t>
  </si>
  <si>
    <t>"weight is all that matters right now"</t>
  </si>
  <si>
    <t>Hovers near top then out</t>
  </si>
  <si>
    <t>"I'm putting more pipe cleaners and tinfoil on it to weigh it down more"</t>
  </si>
  <si>
    <t>Adds pipe cleaner</t>
  </si>
  <si>
    <t>Takes pipe cleaner off</t>
  </si>
  <si>
    <t>Count to 3 then falls</t>
  </si>
  <si>
    <t>END OF SECOND</t>
  </si>
  <si>
    <t>Empty balloon</t>
  </si>
  <si>
    <t>Blows up balloon</t>
  </si>
  <si>
    <t>Inflated untied balloon</t>
  </si>
  <si>
    <t>Shoots out top</t>
  </si>
  <si>
    <t>"It didn't work"</t>
  </si>
  <si>
    <t>Balloon with pipe cleaner</t>
  </si>
  <si>
    <t>Ties with pipe cleaner</t>
  </si>
  <si>
    <t>Adds ball of foil</t>
  </si>
  <si>
    <t>Hovers low</t>
  </si>
  <si>
    <t>Still low</t>
  </si>
  <si>
    <t>Takes off some foil</t>
  </si>
  <si>
    <t>Regan testing egg carton at same time</t>
  </si>
  <si>
    <t>Adds another pipe cleaner</t>
  </si>
  <si>
    <t>Cuts off piece of pipe cleaner</t>
  </si>
  <si>
    <t>Works, then low</t>
  </si>
  <si>
    <t>"It still needs to be lighter though"</t>
  </si>
  <si>
    <t>"Make parachute, the parachute would work"</t>
  </si>
  <si>
    <t>Balloon w/ straw and foil parachute</t>
  </si>
  <si>
    <t>Lija: "Try again"</t>
  </si>
  <si>
    <t>Cuts off parachute</t>
  </si>
  <si>
    <t>Hovers near top, then out</t>
  </si>
  <si>
    <t>"I've got an idea; fill a balloon with different amounts of air"</t>
  </si>
  <si>
    <t>Balloon pops :(</t>
  </si>
  <si>
    <t>Egg carton with bubble wrap</t>
  </si>
  <si>
    <t>"Why do you think that will work?" "I have no idea"</t>
  </si>
  <si>
    <t>Gets another balloon</t>
  </si>
  <si>
    <t>Floats around top, then out</t>
  </si>
  <si>
    <t>Adjusts air</t>
  </si>
  <si>
    <t>Balloon with pipe cleaner Mk.II</t>
  </si>
  <si>
    <t>Kerrianne: "I think it's losing air"</t>
  </si>
  <si>
    <t>Hovers in middle. Flies out.</t>
  </si>
  <si>
    <t>Took out air</t>
  </si>
  <si>
    <t>6 count, then low</t>
  </si>
  <si>
    <t>4 count, then falls</t>
  </si>
  <si>
    <t>Empty balloon Mk. II</t>
  </si>
  <si>
    <t>Adds straw</t>
  </si>
  <si>
    <t>Balloon with straw</t>
  </si>
  <si>
    <t>Fixes</t>
  </si>
  <si>
    <t>Uninflated balloon with popsicle sticks inside</t>
  </si>
  <si>
    <t>Nothing; gives up</t>
  </si>
  <si>
    <t>Empty cup</t>
  </si>
  <si>
    <t>"It needs a balloon"</t>
  </si>
  <si>
    <t>Adds a parachute</t>
  </si>
  <si>
    <t>Cup with coffee filter and string parachute</t>
  </si>
  <si>
    <t>Expected it to fly up.</t>
  </si>
  <si>
    <t>Adds foil balls</t>
  </si>
  <si>
    <t>5 count, then falls</t>
  </si>
  <si>
    <t>"No! That's weird"</t>
  </si>
  <si>
    <t>Took away a bit of foil</t>
  </si>
  <si>
    <t>Added foil</t>
  </si>
  <si>
    <t>Added paperclip</t>
  </si>
  <si>
    <t>Regan: "The paperclip makes it go up"</t>
  </si>
  <si>
    <t>Added ???</t>
  </si>
  <si>
    <t>Adding rubber bands around cup</t>
  </si>
  <si>
    <t>On top, then falls</t>
  </si>
  <si>
    <t>Removed rubber band</t>
  </si>
  <si>
    <t>Falls slowly</t>
  </si>
  <si>
    <t>Add ???</t>
  </si>
  <si>
    <t>"What is up with that?"</t>
  </si>
  <si>
    <t>Needs another parachute</t>
  </si>
  <si>
    <t>He thinks it worked</t>
  </si>
  <si>
    <t>Parachutes out top, rest inside, falls lower</t>
  </si>
  <si>
    <t>Near top then falls</t>
  </si>
  <si>
    <t>None--celebrating</t>
  </si>
  <si>
    <t>"What!? It used to work"</t>
  </si>
  <si>
    <t>High, slowly sinks</t>
  </si>
  <si>
    <t>"Sometimes works; sometimes doesn't"</t>
  </si>
  <si>
    <t>Adds paperclip and ???</t>
  </si>
  <si>
    <t>Adds foil</t>
  </si>
  <si>
    <t>Adds quarter sheet of foil</t>
  </si>
  <si>
    <t>"I added a lot. What is wrong with this?"</t>
  </si>
  <si>
    <t>Adds a sheet of foil</t>
  </si>
  <si>
    <t>Drops to bottom</t>
  </si>
  <si>
    <t>Takes out half of foil</t>
  </si>
  <si>
    <t>END OF TESTING</t>
  </si>
  <si>
    <t>A little 'stick' (pipe cleaner) was supposed to come out of straw</t>
  </si>
  <si>
    <t>None- test error</t>
  </si>
  <si>
    <t>None- repeat test</t>
  </si>
  <si>
    <t>Hovers near top; flies out</t>
  </si>
  <si>
    <t>None--repeat test</t>
  </si>
  <si>
    <t>Regan &amp; Nicky wind transcript</t>
  </si>
  <si>
    <t>% RN wind 1</t>
  </si>
  <si>
    <t>37:15 total</t>
  </si>
  <si>
    <t>[00:00:09.08] Nicky: Let's just test ?? floating. Let's just test and make it ??</t>
  </si>
  <si>
    <t>[00:00:22.22] * Nicky blowing up balloon</t>
  </si>
  <si>
    <t>[00:00:32.21] Chelsea: So you, Liam Aeden, you three, I think these three groups it makes the most sense to use this testing station, unless there's a line here and there's nobody over there, then obviously go use that one, but the thing is this one is a little bit trickier because this, if it gets off it starts falling, so just be aware that you have to be especially careful because this fan's pretty small.</t>
  </si>
  <si>
    <t>[00:00:55.25] Nicky: ??</t>
  </si>
  <si>
    <t>[00:00:57.02] Chelsea: What?</t>
  </si>
  <si>
    <t>[00:00:58.04] Nicky: I'm gonna test, can we test just like one ??</t>
  </si>
  <si>
    <t>[00:01:00.14] Chelsea: Absolutely. Let me just (turn on camera) yeah, you can test just materials if you want</t>
  </si>
  <si>
    <r>
      <t xml:space="preserve">[00:01:20.12] * Nicky </t>
    </r>
    <r>
      <rPr>
        <sz val="11"/>
        <color rgb="FF0000FF"/>
        <rFont val="Calibri"/>
        <scheme val="minor"/>
      </rPr>
      <t>tests</t>
    </r>
    <r>
      <rPr>
        <sz val="11"/>
        <color theme="1"/>
        <rFont val="Calibri"/>
        <family val="2"/>
        <scheme val="minor"/>
      </rPr>
      <t xml:space="preserve"> uninflated balloon- falls</t>
    </r>
  </si>
  <si>
    <t>[00:01:31.02] * Nicky blows up balloon</t>
  </si>
  <si>
    <t>[00:01:50.16] * Regan also blowing up balloon</t>
  </si>
  <si>
    <r>
      <t xml:space="preserve">[00:01:51.19] * Nicky </t>
    </r>
    <r>
      <rPr>
        <sz val="11"/>
        <color rgb="FF0000FF"/>
        <rFont val="Calibri"/>
        <scheme val="minor"/>
      </rPr>
      <t>testing</t>
    </r>
    <r>
      <rPr>
        <sz val="11"/>
        <color theme="1"/>
        <rFont val="Calibri"/>
        <family val="2"/>
        <scheme val="minor"/>
      </rPr>
      <t xml:space="preserve"> inflated (untied) balloon-- shoot out top --laughing</t>
    </r>
  </si>
  <si>
    <t>[00:01:58.28] Nicky: It didn't work</t>
  </si>
  <si>
    <t>[00:02:02.00] * watching Liam test egg carton-- flies out top</t>
  </si>
  <si>
    <t>[00:02:04.10] Regan: This flies (grabbing egg carton). This flies. (goes to testing station)</t>
  </si>
  <si>
    <t>[00:02:14.13] Liam: Oh that's a good idea, cutting it in half, that will probably work</t>
  </si>
  <si>
    <r>
      <t xml:space="preserve">[00:02:26.07] * Regan </t>
    </r>
    <r>
      <rPr>
        <sz val="11"/>
        <color rgb="FF00D500"/>
        <rFont val="Calibri"/>
        <scheme val="minor"/>
      </rPr>
      <t>tests</t>
    </r>
    <r>
      <rPr>
        <sz val="11"/>
        <color rgb="FF00BF00"/>
        <rFont val="Calibri"/>
        <scheme val="minor"/>
      </rPr>
      <t xml:space="preserve"> </t>
    </r>
    <r>
      <rPr>
        <sz val="11"/>
        <color theme="1"/>
        <rFont val="Calibri"/>
        <family val="2"/>
        <scheme val="minor"/>
      </rPr>
      <t>half egg carton-- falls to bottom</t>
    </r>
  </si>
  <si>
    <t>[00:02:28.09] Regan: Well it turns out that this one's too heavy. I'm gonna try to cut it in</t>
  </si>
  <si>
    <t>[00:02:32.21] Kerrianne: You can test, though</t>
  </si>
  <si>
    <t>[00:02:34.12] Nicky: So you're allowed to use all the ??</t>
  </si>
  <si>
    <t>[00:02:36.03] Kerrianne: Yup.</t>
  </si>
  <si>
    <r>
      <t xml:space="preserve">[00:02:53.15] * Nicky goes to </t>
    </r>
    <r>
      <rPr>
        <sz val="11"/>
        <color rgb="FF0000FF"/>
        <rFont val="Calibri"/>
        <scheme val="minor"/>
      </rPr>
      <t>test</t>
    </r>
    <r>
      <rPr>
        <sz val="11"/>
        <color theme="1"/>
        <rFont val="Calibri"/>
        <family val="2"/>
        <scheme val="minor"/>
      </rPr>
      <t xml:space="preserve"> balloon with pipe cleaner closing it-- hovers near top, then goes out top, very excited</t>
    </r>
  </si>
  <si>
    <t>[00:03:02.09] Nicky: That was awesome! Just need a tiny bit more weight</t>
  </si>
  <si>
    <r>
      <t xml:space="preserve">[00:03:14.26] * Nicky balls up foil, attached to pipe cleaner (how?), </t>
    </r>
    <r>
      <rPr>
        <sz val="11"/>
        <color rgb="FF0000FF"/>
        <rFont val="Calibri"/>
        <scheme val="minor"/>
      </rPr>
      <t>tests</t>
    </r>
    <r>
      <rPr>
        <sz val="11"/>
        <color theme="1"/>
        <rFont val="Calibri"/>
        <family val="2"/>
        <scheme val="minor"/>
      </rPr>
      <t xml:space="preserve"> again--hovers low</t>
    </r>
  </si>
  <si>
    <t>[00:03:28.20] Nicky: (unclear exclamation--calling Regan over) (to Kerrianne:) Um, can you help? I have no idea what to do with this. (lifts up tube to get balloon)</t>
  </si>
  <si>
    <t>[00:04:02.25] * takes off foil</t>
  </si>
  <si>
    <t>[00:04:05.04] Chelsea: What are you doing, less tin foil?</t>
  </si>
  <si>
    <t>[00:04:05.15] Nicky: yeah, it went down too low</t>
  </si>
  <si>
    <t>[00:04:07.25] Chelsea: OK.</t>
  </si>
  <si>
    <r>
      <t xml:space="preserve">[00:04:25.06] * Nicky </t>
    </r>
    <r>
      <rPr>
        <sz val="11"/>
        <color rgb="FF0000FF"/>
        <rFont val="Calibri"/>
        <scheme val="minor"/>
      </rPr>
      <t>tests</t>
    </r>
    <r>
      <rPr>
        <sz val="11"/>
        <color theme="1"/>
        <rFont val="Calibri"/>
        <family val="2"/>
        <scheme val="minor"/>
      </rPr>
      <t>- still a little low</t>
    </r>
  </si>
  <si>
    <t>[00:04:27.21] Regan: Hey strap this to it (the half egg carton). Strap this to it. Look, because this comes out. (tests egg carton--it falls) nevermind.</t>
  </si>
  <si>
    <r>
      <t xml:space="preserve">[00:04:33.24] * Regan </t>
    </r>
    <r>
      <rPr>
        <sz val="11"/>
        <color rgb="FF00D500"/>
        <rFont val="Calibri"/>
        <scheme val="minor"/>
      </rPr>
      <t>tests</t>
    </r>
    <r>
      <rPr>
        <sz val="11"/>
        <color theme="1"/>
        <rFont val="Calibri"/>
        <family val="2"/>
        <scheme val="minor"/>
      </rPr>
      <t xml:space="preserve"> egg carton at same time</t>
    </r>
  </si>
  <si>
    <t>[00:04:39.10] Riley: You gotta get it to hover ?? (talking to them?)</t>
  </si>
  <si>
    <r>
      <t xml:space="preserve">[00:05:04.28] * Nicky </t>
    </r>
    <r>
      <rPr>
        <sz val="11"/>
        <color rgb="FF0000FF"/>
        <rFont val="Calibri"/>
        <scheme val="minor"/>
      </rPr>
      <t>tests</t>
    </r>
    <r>
      <rPr>
        <sz val="11"/>
        <color theme="1"/>
        <rFont val="Calibri"/>
        <family val="2"/>
        <scheme val="minor"/>
      </rPr>
      <t>--without changes?-- out top</t>
    </r>
  </si>
  <si>
    <t>[00:05:00.25] Chelsea: What do you think, Nicky?</t>
  </si>
  <si>
    <t>[00:05:03.03] Nicky: Does that count?</t>
  </si>
  <si>
    <t>[00:05:05.22] Chelsea: What do you think? Does it meet the criteria?</t>
  </si>
  <si>
    <t>[00:05:08.04] Nicky: No</t>
  </si>
  <si>
    <t>[00:05:09.15] Regan: Ah I can't tie this balloon</t>
  </si>
  <si>
    <t>[00:05:11.20] Chelsea: Do you need help?</t>
  </si>
  <si>
    <t>[00:05:12.01] Nicky: I'm just using pipe cleaners</t>
  </si>
  <si>
    <t>[00:05:12.24] Regan: Yeah, can you just tie it</t>
  </si>
  <si>
    <t>[00:05:14.07] * Nicky: adding another pipe cleaner?, Chelsea ties Regan's balloon</t>
  </si>
  <si>
    <r>
      <t xml:space="preserve">[00:05:22.17] * Nicky </t>
    </r>
    <r>
      <rPr>
        <sz val="11"/>
        <color rgb="FF0000FF"/>
        <rFont val="Calibri"/>
        <scheme val="minor"/>
      </rPr>
      <t>tests</t>
    </r>
    <r>
      <rPr>
        <sz val="11"/>
        <color theme="1"/>
        <rFont val="Calibri"/>
        <family val="2"/>
        <scheme val="minor"/>
      </rPr>
      <t xml:space="preserve"> again--hovering low</t>
    </r>
  </si>
  <si>
    <r>
      <t xml:space="preserve">[00:05:28.20] * Regan </t>
    </r>
    <r>
      <rPr>
        <sz val="11"/>
        <color rgb="FF00D500"/>
        <rFont val="Calibri"/>
        <scheme val="minor"/>
      </rPr>
      <t>tests</t>
    </r>
    <r>
      <rPr>
        <sz val="11"/>
        <color theme="1"/>
        <rFont val="Calibri"/>
        <family val="2"/>
        <scheme val="minor"/>
      </rPr>
      <t xml:space="preserve"> at same time--flies out top</t>
    </r>
  </si>
  <si>
    <t>[00:05:30.15] Kerrianne: OK, one at a time so we can uh</t>
  </si>
  <si>
    <t>[00:05:30.15] * Regan back to desk</t>
  </si>
  <si>
    <t>[00:05:33.20] Kerrianne: (to Nicky) What do you think?</t>
  </si>
  <si>
    <t>[00:05:34.04] Nicky: No</t>
  </si>
  <si>
    <t>[00:05:39.25] Regan: A little bit more, let's try a little bit more weight to this thing.</t>
  </si>
  <si>
    <r>
      <t xml:space="preserve">[00:05:43.29] * Nicky cuts off piece of pipe cleaner, </t>
    </r>
    <r>
      <rPr>
        <sz val="11"/>
        <color rgb="FF0000FF"/>
        <rFont val="Calibri"/>
        <scheme val="minor"/>
      </rPr>
      <t>tests</t>
    </r>
    <r>
      <rPr>
        <sz val="11"/>
        <color theme="1"/>
        <rFont val="Calibri"/>
        <family val="2"/>
        <scheme val="minor"/>
      </rPr>
      <t xml:space="preserve"> again--works for a while, a little low still</t>
    </r>
  </si>
  <si>
    <t>[00:05:50.24] Kerrianne: Nice! What did you do different? How did you?</t>
  </si>
  <si>
    <t>[00:05:54.16] Nicky: Just cut off a bit</t>
  </si>
  <si>
    <t>[00:05:56.04] Kerrianne: You cut off a little bit of the pipe cleaners?</t>
  </si>
  <si>
    <t>[00:05:58.20] Nicky: It still needs to be lighter, though. Yeah it still needs to be lighter</t>
  </si>
  <si>
    <t>[00:06:00.06] Kerrianne: How do you think you're gonna do that?</t>
  </si>
  <si>
    <t>[00:06:01.02] Nicky: Um, cut off more</t>
  </si>
  <si>
    <t>[00:06:01.23] Kerrianne: Cut off more?</t>
  </si>
  <si>
    <t>[00:05:50.18] * Regan (during above) adding pipe cleaner to his balloon</t>
  </si>
  <si>
    <t>[00:06:08.17] Regan: I'm gonna get some pipe cleaners with tin foil to this, 'cause that will get, put a lot more weight, and we'll both</t>
  </si>
  <si>
    <t>[00:06:14.04] * Nicky (during Regan talking) cuts off more pipe cleaner</t>
  </si>
  <si>
    <r>
      <t xml:space="preserve">[00:06:20.23] * Nicky </t>
    </r>
    <r>
      <rPr>
        <sz val="11"/>
        <color rgb="FF0000FF"/>
        <rFont val="Calibri"/>
        <scheme val="minor"/>
      </rPr>
      <t>tests</t>
    </r>
    <r>
      <rPr>
        <sz val="11"/>
        <color theme="1"/>
        <rFont val="Calibri"/>
        <family val="2"/>
        <scheme val="minor"/>
      </rPr>
      <t>-- Kerrianne counts to 6, hover a bit below band</t>
    </r>
  </si>
  <si>
    <t>[00:06:40.24] Lija: So, engineers? I just want to point out that some people are going up and testing just one material in the tube, that is awesome. Just to see how a material works can actually help you a lot to design whatever it is that you're designing. So if you want to see how a piece of paper floats, or a balloon or anything, test it out</t>
  </si>
  <si>
    <t>** during Lija talking: Nicky cutting off more pipe cleaners, Regan ??</t>
  </si>
  <si>
    <t>[00:06:59.01] Regan: A piece of paper would help, make it lighter</t>
  </si>
  <si>
    <r>
      <t xml:space="preserve">[00:07:03.24] * Nicky </t>
    </r>
    <r>
      <rPr>
        <sz val="11"/>
        <color rgb="FF0000FF"/>
        <rFont val="Calibri"/>
        <scheme val="minor"/>
      </rPr>
      <t>tests</t>
    </r>
    <r>
      <rPr>
        <sz val="11"/>
        <color theme="1"/>
        <rFont val="Calibri"/>
        <family val="2"/>
        <scheme val="minor"/>
      </rPr>
      <t>-- still low</t>
    </r>
  </si>
  <si>
    <t>[00:07:10.12] Kerrianne: So it has to be</t>
  </si>
  <si>
    <t>[00:07:11.27] Chelsea: In between the top two bands</t>
  </si>
  <si>
    <t>[00:07:13.23] Kerrianne: Oh, OK.</t>
  </si>
  <si>
    <t>[00:07:16.11] Chelsea: (to Nicky) Which one's yours? The orange one?</t>
  </si>
  <si>
    <t>[00:07:20.10] Nicky: Can we get my orange one out?</t>
  </si>
  <si>
    <t>[00:07:22.29] Kerrianne: It's supposed to be between these two</t>
  </si>
  <si>
    <t>[00:07:25.27] Chelsea: I see lots of balloons, Oh, now we have a non-balloon attempt</t>
  </si>
  <si>
    <t>[00:07:34.28] * Nicky-- cutting off even more pipe cleaner</t>
  </si>
  <si>
    <r>
      <t xml:space="preserve">[00:07:43.26] * Regan </t>
    </r>
    <r>
      <rPr>
        <sz val="11"/>
        <color rgb="FF00D500"/>
        <rFont val="Calibri"/>
        <scheme val="minor"/>
      </rPr>
      <t>tests</t>
    </r>
    <r>
      <rPr>
        <sz val="11"/>
        <color theme="1"/>
        <rFont val="Calibri"/>
        <family val="2"/>
        <scheme val="minor"/>
      </rPr>
      <t>-- flies up</t>
    </r>
  </si>
  <si>
    <t>[00:07:53.24] Nicky: ?? Make parachute, the parachute would work (holding a piece of paper)</t>
  </si>
  <si>
    <t>[00:07:58.16] Regan: Yeah</t>
  </si>
  <si>
    <t>[00:07:58.28] Nicky: Cause it would catch ??</t>
  </si>
  <si>
    <t>[00:08:00.02] Regan: Yeah but make it small</t>
  </si>
  <si>
    <t>[00:08:01.24] Nicky: Tin foil</t>
  </si>
  <si>
    <t>[00:08:05.06] Regan: Let's try (added foil to his)</t>
  </si>
  <si>
    <r>
      <t xml:space="preserve">[00:08:15.20] * Regan </t>
    </r>
    <r>
      <rPr>
        <sz val="11"/>
        <color rgb="FF00D500"/>
        <rFont val="Calibri"/>
        <scheme val="minor"/>
      </rPr>
      <t>tests</t>
    </r>
    <r>
      <rPr>
        <sz val="11"/>
        <color theme="1"/>
        <rFont val="Calibri"/>
        <family val="2"/>
        <scheme val="minor"/>
      </rPr>
      <t>—flies up</t>
    </r>
  </si>
  <si>
    <t>[00:08:16.13] Regan: Still too</t>
  </si>
  <si>
    <t>[00:08:18.25] Kerrianne: What did you change from last time</t>
  </si>
  <si>
    <t>[00:08:19.29] Regan: I put more tin foil on it</t>
  </si>
  <si>
    <t>[00:08:31.09] * Nicky cutting up foil</t>
  </si>
  <si>
    <t>[00:08:38.29] * Regan taping (different) foil on his</t>
  </si>
  <si>
    <t>[00:08:39.17] Regan: Let's make two designs and see which one works better</t>
  </si>
  <si>
    <t>[00:09:05.06] Nicky: ?? tape</t>
  </si>
  <si>
    <t>[00:09:05.06] Regan: I put (or don't put??) a lot of tape on it to weigh it down</t>
  </si>
  <si>
    <t>[00:09:09.13] Nicky: No mine's too heavy already, just a balloon and a couple pipe cleaners</t>
  </si>
  <si>
    <t>[00:09:12.15] Regan: Mine's not. We're making two designs and seeing which one works better</t>
  </si>
  <si>
    <t>[00:09:49.01] Regan: Oh these things are heavy (lollipop sticks)</t>
  </si>
  <si>
    <t>[00:09:54.27] Nicky: ??? (making parachute: taping straws to foil)</t>
  </si>
  <si>
    <t>[00:10:23.05] * Regan taping lollipop sticks onto balloon</t>
  </si>
  <si>
    <r>
      <t xml:space="preserve">[00:11:03.19] * Regan </t>
    </r>
    <r>
      <rPr>
        <sz val="11"/>
        <color rgb="FF00D500"/>
        <rFont val="Calibri"/>
        <scheme val="minor"/>
      </rPr>
      <t>tests</t>
    </r>
    <r>
      <rPr>
        <sz val="11"/>
        <color theme="1"/>
        <rFont val="Calibri"/>
        <family val="2"/>
        <scheme val="minor"/>
      </rPr>
      <t xml:space="preserve"> with lollipop sticks on -- hovers above tube</t>
    </r>
  </si>
  <si>
    <t>[00:11:06.02] Regan: Still too light</t>
  </si>
  <si>
    <t>[00:11:26.21] * Nicky trying to test-- has to wait</t>
  </si>
  <si>
    <r>
      <t xml:space="preserve">[00:11:51.04] * Nicky </t>
    </r>
    <r>
      <rPr>
        <sz val="11"/>
        <color rgb="FF0000FF"/>
        <rFont val="Calibri"/>
        <scheme val="minor"/>
      </rPr>
      <t>tests</t>
    </r>
    <r>
      <rPr>
        <sz val="11"/>
        <color theme="1"/>
        <rFont val="Calibri"/>
        <family val="2"/>
        <scheme val="minor"/>
      </rPr>
      <t xml:space="preserve"> with parachute-- flies out top</t>
    </r>
  </si>
  <si>
    <t>[00:11:54.02] Lija: Try again</t>
  </si>
  <si>
    <r>
      <t xml:space="preserve">[00:11:57.26] * Nicky </t>
    </r>
    <r>
      <rPr>
        <sz val="11"/>
        <color rgb="FF0000FF"/>
        <rFont val="Calibri"/>
        <scheme val="minor"/>
      </rPr>
      <t>tests</t>
    </r>
    <r>
      <rPr>
        <sz val="11"/>
        <color theme="1"/>
        <rFont val="Calibri"/>
        <family val="2"/>
        <scheme val="minor"/>
      </rPr>
      <t xml:space="preserve"> again--flies out top again</t>
    </r>
  </si>
  <si>
    <t>[00:12:13.23] * Nicky cuts off foil parachute, goes to test</t>
  </si>
  <si>
    <t>[00:12:16.04] Nicky: I wonder if this will ??</t>
  </si>
  <si>
    <t>[00:12:16.04] Lija: What did you do different?</t>
  </si>
  <si>
    <t>[00:12:19.19] Nicky: Cut off the parachute</t>
  </si>
  <si>
    <t>[00:12:19.19] Lija: You cut off the parachute</t>
  </si>
  <si>
    <r>
      <t xml:space="preserve">[00:12:27.03] * Nicky </t>
    </r>
    <r>
      <rPr>
        <sz val="11"/>
        <color rgb="FF0000FF"/>
        <rFont val="Calibri"/>
        <scheme val="minor"/>
      </rPr>
      <t>tests</t>
    </r>
    <r>
      <rPr>
        <sz val="11"/>
        <color theme="1"/>
        <rFont val="Calibri"/>
        <family val="2"/>
        <scheme val="minor"/>
      </rPr>
      <t>-- hovers near top, then out top</t>
    </r>
  </si>
  <si>
    <t>[00:12:32.28] Nicky: Needs more weight</t>
  </si>
  <si>
    <t>[00:12:34.21] Regan: Mine needs much more weight</t>
  </si>
  <si>
    <r>
      <t xml:space="preserve">[00:12:36.07] * Regan </t>
    </r>
    <r>
      <rPr>
        <sz val="11"/>
        <color rgb="FF00D500"/>
        <rFont val="Calibri"/>
        <scheme val="minor"/>
      </rPr>
      <t>tests</t>
    </r>
    <r>
      <rPr>
        <sz val="11"/>
        <color theme="1"/>
        <rFont val="Calibri"/>
        <family val="2"/>
        <scheme val="minor"/>
      </rPr>
      <t>-- still hovers above the tube</t>
    </r>
  </si>
  <si>
    <t>[00:12:38.04] Lija: Yours needs much more weight? So your idea is if you tape things--so it really stuck here, too right</t>
  </si>
  <si>
    <t>[00:12:42.09] Regan: Yeah</t>
  </si>
  <si>
    <t>[00:12:43.00] Lija: So your idea is if you taping more to the balloon, it will give you</t>
  </si>
  <si>
    <t>[00:12:45.22] Regan: Yeah</t>
  </si>
  <si>
    <t>[00:12:47.03] Lija: So why is that going to help you? Why is taping more ?? What's your idea</t>
  </si>
  <si>
    <t>[00:12:51.02] Regan: Cause when there's more um weight on the balloon it will go down more</t>
  </si>
  <si>
    <t>[00:12:55.07] Lija: Uh huh</t>
  </si>
  <si>
    <t>[00:12:57.19] Regan: So, it will stay about here (showing with balloon)</t>
  </si>
  <si>
    <t>[00:12:59.05] Lija: OK</t>
  </si>
  <si>
    <t>[00:13:01.17] Regan: So that will, will be ??</t>
  </si>
  <si>
    <t>[00:13:02.09] Lija: So why do you think that will work? And when I ask questions I'm not saying your wrong, I'm just trying to understand what you're thinking. I think it could work, I'm just asking</t>
  </si>
  <si>
    <t>[00:13:10.24] Regan: It will float in the tube but it will sometimes go up but then some of the weight will pull it back down</t>
  </si>
  <si>
    <t>[00:13:20.05] Lija: Some of the weight will kind of pull it back down</t>
  </si>
  <si>
    <t>[00:13:21.09] Regan: So, yeah, so it will hover right here</t>
  </si>
  <si>
    <t>[00:13:23.18] Lija: Nicky (calling him to get his design)</t>
  </si>
  <si>
    <t>[00:13:24.10] Nicky: Yeah?</t>
  </si>
  <si>
    <r>
      <t xml:space="preserve">[00:13:09.27] * Nicky </t>
    </r>
    <r>
      <rPr>
        <sz val="11"/>
        <color rgb="FF0000FF"/>
        <rFont val="Calibri"/>
        <scheme val="minor"/>
      </rPr>
      <t>tests</t>
    </r>
    <r>
      <rPr>
        <sz val="11"/>
        <color theme="1"/>
        <rFont val="Calibri"/>
        <family val="2"/>
        <scheme val="minor"/>
      </rPr>
      <t>-- falls bottom</t>
    </r>
  </si>
  <si>
    <t>[00:13:33.02] * Regan adds foil--balls</t>
  </si>
  <si>
    <t>[00:13:40.01] Regan: OK, let's try this</t>
  </si>
  <si>
    <t>[00:13:41.09] Nicky: I've got an idea. Fill a balloon with different amounts of air.</t>
  </si>
  <si>
    <t>[00:13:46.04] Regan: What?</t>
  </si>
  <si>
    <t>[00:13:46.27] Nicky: Just fill a balloon with different amounts of air, more air will make it go up, less air will make it go down and if you get the correct amount of air</t>
  </si>
  <si>
    <t>[00:13:56.08] Regan: And do you need it to go up or down?</t>
  </si>
  <si>
    <t>[00:13:59.13] Nicky: Um, well, sort of up</t>
  </si>
  <si>
    <t>[00:14:00.13] Regan: What?</t>
  </si>
  <si>
    <t>[00:14:02.05] Nicky: Sort of up, so I'm adding more air</t>
  </si>
  <si>
    <t>[00:14:04.20] Regan: I need it to go down</t>
  </si>
  <si>
    <t>[00:14:06.27] Nicky: So take some air out</t>
  </si>
  <si>
    <t>[00:14:08.15] Regan: So I'm adding more weight</t>
  </si>
  <si>
    <t>[00:14:08.24] Nicky: Take some air out of it</t>
  </si>
  <si>
    <t>[00:14:13.00] Regan: I'm not gonna add air, I'm just gonna add weight</t>
  </si>
  <si>
    <t>[00:14:25.08] * Regan taping on foil</t>
  </si>
  <si>
    <r>
      <t xml:space="preserve">[00:14:33.28] * Regan </t>
    </r>
    <r>
      <rPr>
        <sz val="11"/>
        <color rgb="FF00D500"/>
        <rFont val="Calibri"/>
        <scheme val="minor"/>
      </rPr>
      <t>tests</t>
    </r>
    <r>
      <rPr>
        <sz val="11"/>
        <color theme="1"/>
        <rFont val="Calibri"/>
        <family val="2"/>
        <scheme val="minor"/>
      </rPr>
      <t>—flies up</t>
    </r>
  </si>
  <si>
    <t>[00:14:49.13] Regan: Still too light!</t>
  </si>
  <si>
    <t>[00:14:52.17] Nicky: Take air out of it</t>
  </si>
  <si>
    <t>[00:14:54.13] Regan: I'll just add more weight. It keeps going down. But I need, I just don't want to add too much weight that it stays, that it goes too much down. I want to add little bits of weight a little at a time so if I do the same thing I just did it could work (adding more foil balls)</t>
  </si>
  <si>
    <t>[00:15:28.26] * Nicky trying to re-tie balloon? Or untie it?</t>
  </si>
  <si>
    <r>
      <t xml:space="preserve">[00:15:38.02] * Regan </t>
    </r>
    <r>
      <rPr>
        <sz val="11"/>
        <color rgb="FF00D500"/>
        <rFont val="Calibri"/>
        <scheme val="minor"/>
      </rPr>
      <t>tests</t>
    </r>
    <r>
      <rPr>
        <sz val="11"/>
        <color theme="1"/>
        <rFont val="Calibri"/>
        <family val="2"/>
        <scheme val="minor"/>
      </rPr>
      <t xml:space="preserve"> again--hovers at top</t>
    </r>
  </si>
  <si>
    <t>[00:15:38.21] Lija: (clapping) So we're noticing awesome awesome ideas and work and we're interested in knowing--Marco and Vincenzo--about what you're thinking before you test. So we've got two cameras on the testing stations and we're hoping if you feel comfortable if you could say, quickly, what it is that you hope to see happen. OK? And if you make a change if you could say why you made that change and Kerrianne and Riley and Chelsea and I will kind of prompt you, so don't worry about it, we'll help you with that piece, cause we'd like to get at your thinking and we want you to be noticing your thinking as well. So how, see how it can help you design something. The second thing-- water</t>
  </si>
  <si>
    <t>[00:17:12.21] Kerrianne: Are you starting a new, a different design?</t>
  </si>
  <si>
    <t>[00:17:15.13] Nicky: Yup. The balloon popped</t>
  </si>
  <si>
    <t>[00:17:16.29] Kerrianne: Oh it did</t>
  </si>
  <si>
    <t>[00:17:19.03] Nicky: So I just tried that</t>
  </si>
  <si>
    <t>[00:17:20.29] Kerrianne: Did you get a working design with the balloon</t>
  </si>
  <si>
    <t>[00:17:23.27] Nicky: Almost</t>
  </si>
  <si>
    <t>[00:17:23.27] Kerrianne: Almost?</t>
  </si>
  <si>
    <t>[00:17:25.00] Nicky: Almost. But the balloon popped, so I'm just stuffing this (piece of egg carton) with a bit of this (bubble wrap) and hoping it works</t>
  </si>
  <si>
    <t>[00:17:31.18] Kerrianne: A bit of--you're stuffing egg carton with a bit of</t>
  </si>
  <si>
    <t>[00:17:38.01] Nicky: bubble wrap</t>
  </si>
  <si>
    <t>[00:17:38.20] Kerrianne: Bubble wrap? Why do you think that will work?</t>
  </si>
  <si>
    <t>[00:17:39.24] Nicky: I have no idea</t>
  </si>
  <si>
    <t>[00:17:41.02] Kerrianne: You don't know?</t>
  </si>
  <si>
    <t>[00:17:44.05] Nicky: Trying a bunch of random stuff. So put it in when he's done?</t>
  </si>
  <si>
    <t>[00:17:47.14] Kerrianne: Yup</t>
  </si>
  <si>
    <r>
      <t xml:space="preserve">[00:17:55.02] * Nicky </t>
    </r>
    <r>
      <rPr>
        <sz val="11"/>
        <color rgb="FF0000FF"/>
        <rFont val="Calibri"/>
        <scheme val="minor"/>
      </rPr>
      <t>tests</t>
    </r>
    <r>
      <rPr>
        <sz val="11"/>
        <color theme="1"/>
        <rFont val="Calibri"/>
        <family val="2"/>
        <scheme val="minor"/>
      </rPr>
      <t xml:space="preserve"> new design-- falls to bottom</t>
    </r>
  </si>
  <si>
    <t>[00:17:58.19] Nicky: OK. I need another balloon. Can I get another balloon?</t>
  </si>
  <si>
    <t>[00:18:01.08] Kerrianne: I don't think there are anymore. (Nicky: There's lots) Oh there are? Yeah, you can grab another one</t>
  </si>
  <si>
    <r>
      <t xml:space="preserve">[00:18:09.24] * Regan </t>
    </r>
    <r>
      <rPr>
        <sz val="11"/>
        <color rgb="FF00D500"/>
        <rFont val="Calibri"/>
        <scheme val="minor"/>
      </rPr>
      <t>tests</t>
    </r>
    <r>
      <rPr>
        <sz val="11"/>
        <color theme="1"/>
        <rFont val="Calibri"/>
        <family val="2"/>
        <scheme val="minor"/>
      </rPr>
      <t>-- had added just more weight? still high</t>
    </r>
  </si>
  <si>
    <t>[00:18:13.10] Kerrianne: So what did you change from last time?</t>
  </si>
  <si>
    <t>[00:18:15.01] Regan: I put more. I'm putting more pipe cleaners and tin foil on it to weigh it down more. And</t>
  </si>
  <si>
    <t>[00:18:23.01] Alex: Still too light</t>
  </si>
  <si>
    <t>[00:18:23.01] Regan: It's working, but it's still too light. It used to be way up here and now it's down here</t>
  </si>
  <si>
    <t>[00:18:24.28] Kerrianne: Oh nice. Well you know it's working then</t>
  </si>
  <si>
    <t>[00:18:27.26] Regan: Yeah</t>
  </si>
  <si>
    <t>[00:18:29.09] * Nicky blowing up new balloon</t>
  </si>
  <si>
    <t>[00:18:43.27] * Nicky goes to test-- something messes up-- pipe cleaner comes off?</t>
  </si>
  <si>
    <t>[00:18:58.29] * Regan adding pipe cleaners?</t>
  </si>
  <si>
    <t>[00:19:28.18] Kerrianne: So did you just move the location of the sticks? or straws?</t>
  </si>
  <si>
    <t>[00:19:32.11] Regan: I added a bunch more stuff. (has to wait for Liam)</t>
  </si>
  <si>
    <t>[00:19:34.28] Kerrianne: You did? I think Liam's been waiting (talking to Liam)</t>
  </si>
  <si>
    <t>[00:19:51.12] Regan: I added a bunch more</t>
  </si>
  <si>
    <t>[00:19:51.20] Kerrianne: A bunch more sticks?</t>
  </si>
  <si>
    <r>
      <t xml:space="preserve">[00:19:51.00] * Regan </t>
    </r>
    <r>
      <rPr>
        <sz val="11"/>
        <color rgb="FF00D500"/>
        <rFont val="Calibri"/>
        <scheme val="minor"/>
      </rPr>
      <t>tests</t>
    </r>
    <r>
      <rPr>
        <sz val="11"/>
        <color theme="1"/>
        <rFont val="Calibri"/>
        <family val="2"/>
        <scheme val="minor"/>
      </rPr>
      <t xml:space="preserve"> again-- falls too low</t>
    </r>
  </si>
  <si>
    <t>[00:19:53.11] Regan: 1-2, Uh, Too heavy</t>
  </si>
  <si>
    <t>[00:19:56.01] Kerrianne: Too heavy</t>
  </si>
  <si>
    <t>[00:19:55.27] Regan: Take a couple of those sticks off</t>
  </si>
  <si>
    <t>[00:20:01.23] Regan: Now I added a bunch of sticks and now it's too heavy</t>
  </si>
  <si>
    <t>[00:20:14.26] * Nicky blowing up balloon still</t>
  </si>
  <si>
    <r>
      <t xml:space="preserve">[00:20:24.05] * Regan </t>
    </r>
    <r>
      <rPr>
        <sz val="11"/>
        <color rgb="FF00D500"/>
        <rFont val="Calibri"/>
        <scheme val="minor"/>
      </rPr>
      <t>tests</t>
    </r>
  </si>
  <si>
    <t>[00:20:26.05] Regan: And now it's too light! I just took away half the sticks. And now it's too light</t>
  </si>
  <si>
    <r>
      <t xml:space="preserve">[00:20:35.06] * Nicky </t>
    </r>
    <r>
      <rPr>
        <sz val="11"/>
        <color rgb="FF0000FF"/>
        <rFont val="Calibri"/>
        <scheme val="minor"/>
      </rPr>
      <t>tests</t>
    </r>
    <r>
      <rPr>
        <sz val="11"/>
        <color theme="1"/>
        <rFont val="Calibri"/>
        <family val="2"/>
        <scheme val="minor"/>
      </rPr>
      <t>-- floats around top, then out--adds more air?</t>
    </r>
  </si>
  <si>
    <t>[00:20:34.22] Nicky: Too light</t>
  </si>
  <si>
    <t>[00:20:35.20] Kerrianne: Too light</t>
  </si>
  <si>
    <t>[00:20:40.29] Regan: Maybe a pipe cleaner here (taping on another pipe cleaner)</t>
  </si>
  <si>
    <t>[00:20:50.24] Kerrianne: What did you do that was different?</t>
  </si>
  <si>
    <t>[00:20:52.15] Nicky: Less air. I mean more air.</t>
  </si>
  <si>
    <t>[00:20:54.12] Kerrianne: Oo! Careful (fell into fan a bit)</t>
  </si>
  <si>
    <r>
      <t xml:space="preserve">[00:20:51.15] * Nicky </t>
    </r>
    <r>
      <rPr>
        <sz val="11"/>
        <color rgb="FF0000FF"/>
        <rFont val="Calibri"/>
        <scheme val="minor"/>
      </rPr>
      <t>tests</t>
    </r>
    <r>
      <rPr>
        <sz val="11"/>
        <color theme="1"/>
        <rFont val="Calibri"/>
        <family val="2"/>
        <scheme val="minor"/>
      </rPr>
      <t xml:space="preserve"> -- falls to bottom, adjusts air</t>
    </r>
  </si>
  <si>
    <t>[00:21:01.13] Chelsea: (to Nicky) What's inside your balloon? other than air</t>
  </si>
  <si>
    <t>[00:21:04.00] Nicky: Nothing</t>
  </si>
  <si>
    <t>[00:21:05.01] Chelsea: Nothing? It just looks distorted so I thought there was something maybe inside</t>
  </si>
  <si>
    <r>
      <t xml:space="preserve">[00:21:16.15] * Nicky </t>
    </r>
    <r>
      <rPr>
        <sz val="11"/>
        <color rgb="FF0000FF"/>
        <rFont val="Calibri"/>
        <scheme val="minor"/>
      </rPr>
      <t>tests</t>
    </r>
    <r>
      <rPr>
        <sz val="11"/>
        <color theme="1"/>
        <rFont val="Calibri"/>
        <family val="2"/>
        <scheme val="minor"/>
      </rPr>
      <t xml:space="preserve"> again—working, then goes up</t>
    </r>
  </si>
  <si>
    <t>[00:21:16.29] Nicky: Adding and then ?? in?</t>
  </si>
  <si>
    <t>[00:21:21.14] Chelsea: How are you so easily adding air? Oh, did you not tie it?</t>
  </si>
  <si>
    <t>[00:21:22.22] Nicky: Um, no, I didn't tie it as tight so I can force it out or force it in</t>
  </si>
  <si>
    <t>[00:21:24.28] Chelsea: Oh, OK</t>
  </si>
  <si>
    <t>[00:21:28.11] Kerrianne: I think what it's doing is it's. I think it's losing air</t>
  </si>
  <si>
    <t>[00:21:29.11] Nicky: No it's not</t>
  </si>
  <si>
    <t>[00:21:29.29] Kerrianne: As--Oh no?</t>
  </si>
  <si>
    <t>[00:21:32.18] Liam: I think it is</t>
  </si>
  <si>
    <r>
      <t xml:space="preserve">[00:22:15.01] * Nicky </t>
    </r>
    <r>
      <rPr>
        <sz val="11"/>
        <color rgb="FF0000FF"/>
        <rFont val="Calibri"/>
        <scheme val="minor"/>
      </rPr>
      <t>tests</t>
    </r>
    <r>
      <rPr>
        <sz val="11"/>
        <color theme="1"/>
        <rFont val="Calibri"/>
        <family val="2"/>
        <scheme val="minor"/>
      </rPr>
      <t>-- out of top</t>
    </r>
  </si>
  <si>
    <t>[00:22:16.26] Nicky: Too light</t>
  </si>
  <si>
    <t>[00:22:19.20] Kerrianne: So what do you think is happening when you add air?</t>
  </si>
  <si>
    <t>[00:22:29.15] Regan: This might make a big difference, one small little material ?? paper clip</t>
  </si>
  <si>
    <t>[00:22:36.07] Kerrianne: Nice, let's see how that works</t>
  </si>
  <si>
    <r>
      <t xml:space="preserve">[00:22:38.28] * Regan </t>
    </r>
    <r>
      <rPr>
        <sz val="11"/>
        <color rgb="FF00D500"/>
        <rFont val="Calibri"/>
        <scheme val="minor"/>
      </rPr>
      <t>tests</t>
    </r>
    <r>
      <rPr>
        <sz val="11"/>
        <color theme="1"/>
        <rFont val="Calibri"/>
        <family val="2"/>
        <scheme val="minor"/>
      </rPr>
      <t>-- a bit low</t>
    </r>
  </si>
  <si>
    <t>[00:22:47.22] Regan: Come on, have to get one more thing off! One more thing, and then you work. Oh I gave my balloon ??</t>
  </si>
  <si>
    <r>
      <t xml:space="preserve">[00:22:53.10] * Nicky </t>
    </r>
    <r>
      <rPr>
        <sz val="11"/>
        <color rgb="FF0000FF"/>
        <rFont val="Calibri"/>
        <scheme val="minor"/>
      </rPr>
      <t>tests</t>
    </r>
  </si>
  <si>
    <t>[00:22:55.26] Kerrianne: Did you take out air?</t>
  </si>
  <si>
    <t>[00:22:55.26] Nicky: Yeah</t>
  </si>
  <si>
    <t>[00:22:58.04] Kerrianne: 1-2-3-4</t>
  </si>
  <si>
    <t>[00:23:00.14] Nicky: No! (falls to bottom)</t>
  </si>
  <si>
    <r>
      <t xml:space="preserve">[00:23:18.13] * Regan </t>
    </r>
    <r>
      <rPr>
        <sz val="11"/>
        <color rgb="FF00D500"/>
        <rFont val="Calibri"/>
        <scheme val="minor"/>
      </rPr>
      <t>tests</t>
    </r>
  </si>
  <si>
    <t>[00:23:19.26] Kerrianne: Now what'd you do? (unsure) 1-2 uh (too low)</t>
  </si>
  <si>
    <t>[00:23:24.10] Regan: I took away the mustache</t>
  </si>
  <si>
    <t>[00:23:25.15] Kerrianne: (laughs)</t>
  </si>
  <si>
    <t>[00:23:26.26] Regan: See (shows the mustache pipe cleaner)</t>
  </si>
  <si>
    <t>[00:23:28.23] Kerrianne: Oh yeah. It's almost there</t>
  </si>
  <si>
    <t>[00:23:31.14] Julian: Can I see if this fails?</t>
  </si>
  <si>
    <t>[00:23:33.10] Kerrianne: Sure</t>
  </si>
  <si>
    <t>[00:23:35.02] Regan: You want to see if it works, not to see if it fails</t>
  </si>
  <si>
    <t>[00:23:38.25] Chelsea: You can see if it fails, too</t>
  </si>
  <si>
    <t>[00:23:44.17] Julian: It already worked once [...]</t>
  </si>
  <si>
    <t>[00:23:49.09] Regan: I accidentally let the air out. Mustache...Now I'm gonna take off this ball of tin foil. There</t>
  </si>
  <si>
    <r>
      <t xml:space="preserve">[00:24:08.09] * Regan </t>
    </r>
    <r>
      <rPr>
        <sz val="11"/>
        <color rgb="FF00D500"/>
        <rFont val="Calibri"/>
        <scheme val="minor"/>
      </rPr>
      <t>tests</t>
    </r>
    <r>
      <rPr>
        <sz val="11"/>
        <color theme="1"/>
        <rFont val="Calibri"/>
        <family val="2"/>
        <scheme val="minor"/>
      </rPr>
      <t xml:space="preserve"> again-- hovers near top band</t>
    </r>
  </si>
  <si>
    <t>[00:24:13.06] Regan: Ugh. Now it's too light!</t>
  </si>
  <si>
    <t>[00:24:16.19] Chelsea: So close</t>
  </si>
  <si>
    <t>[00:24:23.11] * Regan adds back a piece of the foil ball he took off</t>
  </si>
  <si>
    <t>[00:24:24.25] Nicky: I have no idea why this would work</t>
  </si>
  <si>
    <t>[00:24:26.18] Chelsea: What's in there?</t>
  </si>
  <si>
    <r>
      <t xml:space="preserve">[00:24:28.06] * Nicky </t>
    </r>
    <r>
      <rPr>
        <sz val="11"/>
        <color rgb="FF0000FF"/>
        <rFont val="Calibri"/>
        <scheme val="minor"/>
      </rPr>
      <t>tests</t>
    </r>
    <r>
      <rPr>
        <sz val="11"/>
        <color theme="1"/>
        <rFont val="Calibri"/>
        <family val="2"/>
        <scheme val="minor"/>
      </rPr>
      <t xml:space="preserve"> something-- empty balloon?-- falls to bottom</t>
    </r>
  </si>
  <si>
    <t>[00:24:31.13] Chelsea: Well, your idea was correct it seems</t>
  </si>
  <si>
    <t>Nicky walks back to table without comment</t>
  </si>
  <si>
    <t>[00:24:41.13] * Nicky blowing up balloon</t>
  </si>
  <si>
    <t>[00:24:41.22] Regan: K, now it will work or I will be super mad</t>
  </si>
  <si>
    <t>[00:24:46.26] Kerrianne: What's that?</t>
  </si>
  <si>
    <t>[00:24:47.22] Regan: Now it will hopefully work. Took away, I took away this tin foil ball, put a little bit on, keeping a little bit</t>
  </si>
  <si>
    <t>[00:24:57.25] Kerrianne: What was that?</t>
  </si>
  <si>
    <t>[00:24:58.26] Regan: I took away a tin foil ball and I'm taking a little bit of it</t>
  </si>
  <si>
    <t>[00:25:04.04] Kerrianne: Oh, OK</t>
  </si>
  <si>
    <t>[00:25:21.20] Nicky: Trying to put a straw in the balloon (??)</t>
  </si>
  <si>
    <t>[00:25:24.16] Kerrianne: What's that?</t>
  </si>
  <si>
    <r>
      <t>[00:25:24.27] Nicky: straw in a balloon (</t>
    </r>
    <r>
      <rPr>
        <sz val="11"/>
        <color rgb="FF0000FF"/>
        <rFont val="Calibri"/>
        <scheme val="minor"/>
      </rPr>
      <t>tests</t>
    </r>
    <r>
      <rPr>
        <sz val="11"/>
        <color theme="1"/>
        <rFont val="Calibri"/>
        <family val="2"/>
        <scheme val="minor"/>
      </rPr>
      <t xml:space="preserve"> balloon--falls-starts blowing it up again)</t>
    </r>
  </si>
  <si>
    <t>[00:26:18.25] * Regan watching Liam &amp; Aeden test-- Lija asking them to come up with other ideas--it's too high</t>
  </si>
  <si>
    <t>[00:26:18.25] Regan: maybe add a paper clip</t>
  </si>
  <si>
    <t>[00:26:47.17] * Nicky has straw in balloon- blowing it up--not sure of his plan</t>
  </si>
  <si>
    <r>
      <t xml:space="preserve">[00:26:55.25] * Regan </t>
    </r>
    <r>
      <rPr>
        <sz val="11"/>
        <color rgb="FF00D500"/>
        <rFont val="Calibri"/>
        <scheme val="minor"/>
      </rPr>
      <t>tests</t>
    </r>
    <r>
      <rPr>
        <sz val="11"/>
        <color theme="1"/>
        <rFont val="Calibri"/>
        <family val="2"/>
        <scheme val="minor"/>
      </rPr>
      <t xml:space="preserve"> again-- just a little bit too low-- closest of all tests--</t>
    </r>
  </si>
  <si>
    <t>[00:27:09.09] Lija: Oh, close!</t>
  </si>
  <si>
    <t>[00:27:10.23] Regan: I keep adding</t>
  </si>
  <si>
    <t>[00:27:13.25] Kerrianne: I think you've done the most tests of one design</t>
  </si>
  <si>
    <t>[00:27:16.06] Lija: So, you think adding is helping? Does it get better each time you add?</t>
  </si>
  <si>
    <t>[00:27:20.10] Regan: No, I keep taking away stuff</t>
  </si>
  <si>
    <t>[00:27:22.15] Lija: OK</t>
  </si>
  <si>
    <t>[00:27:23.14] Regan: and adding stuff</t>
  </si>
  <si>
    <t>[00:27:29.12] Lija: So, Regan are you gonna add more or are you taking away?</t>
  </si>
  <si>
    <t>[00:27:32.28] Regan: I'm gonna take away a little bit</t>
  </si>
  <si>
    <t>[00:27:35.12] Lija: OK, so every time you take away it gets better?</t>
  </si>
  <si>
    <t>[00:27:36.29] Regan: It gets higher</t>
  </si>
  <si>
    <t>[00:27:37.19] Lija: It gets higher, it hovers more?</t>
  </si>
  <si>
    <t>[00:27:39.01] Regan: Yes. Actually, let's try that</t>
  </si>
  <si>
    <r>
      <t xml:space="preserve">[00:27:16.22] * Nicky </t>
    </r>
    <r>
      <rPr>
        <sz val="11"/>
        <color rgb="FF0000FF"/>
        <rFont val="Calibri"/>
        <scheme val="minor"/>
      </rPr>
      <t>testing</t>
    </r>
    <r>
      <rPr>
        <sz val="11"/>
        <color theme="1"/>
        <rFont val="Calibri"/>
        <family val="2"/>
        <scheme val="minor"/>
      </rPr>
      <t xml:space="preserve"> balloon with straw--goes up</t>
    </r>
  </si>
  <si>
    <t>[00:27:27.29] Nicky: ?? the little stick. This thing was supposed to come out</t>
  </si>
  <si>
    <t>[00:27:30.21] Kerrianne: Oh you added a pipe cleaner? Oh! That's interesting. Can I see that? (balloon with straw and pipe cleaner in the end of the straw) So what you just did is you took this out and then (air comes out of balloon)</t>
  </si>
  <si>
    <t>[00:27:42.14] Nicky: Yeah, it's supposed to come out. So it can fly up and get it to float (??)</t>
  </si>
  <si>
    <t>[00:27:46.00] Kerrianne: That's so interesting</t>
  </si>
  <si>
    <r>
      <t xml:space="preserve">[00:27:45.26] * Regan </t>
    </r>
    <r>
      <rPr>
        <sz val="11"/>
        <color rgb="FF00D500"/>
        <rFont val="Calibri"/>
        <scheme val="minor"/>
      </rPr>
      <t>tests</t>
    </r>
    <r>
      <rPr>
        <sz val="11"/>
        <color theme="1"/>
        <rFont val="Calibri"/>
        <family val="2"/>
        <scheme val="minor"/>
      </rPr>
      <t xml:space="preserve"> again-- falls below band right at 9</t>
    </r>
  </si>
  <si>
    <t>[00:27:47.18] Kerrianne: (starts counting). Oh! Did that happen to you before too, one second?</t>
  </si>
  <si>
    <t>[00:28:02.05] Regan: No, it was somebody else</t>
  </si>
  <si>
    <t>[00:28:03.09] Kerrianne: Oh, it was</t>
  </si>
  <si>
    <t>[00:28:06.20] Regan: Oh it's so mean. The last second</t>
  </si>
  <si>
    <t>[00:28:11.14] : camera falls-- Aeden puts it back</t>
  </si>
  <si>
    <r>
      <t xml:space="preserve">[00:28:25.27] * Regan </t>
    </r>
    <r>
      <rPr>
        <sz val="11"/>
        <color rgb="FF00D500"/>
        <rFont val="Calibri"/>
        <scheme val="minor"/>
      </rPr>
      <t>tests</t>
    </r>
    <r>
      <rPr>
        <sz val="11"/>
        <color theme="1"/>
        <rFont val="Calibri"/>
        <family val="2"/>
        <scheme val="minor"/>
      </rPr>
      <t xml:space="preserve"> again-- works!</t>
    </r>
  </si>
  <si>
    <t>[00:28:38.10] Kerrianne: Good job! Finally!</t>
  </si>
  <si>
    <t>[00:28:40.13] Regan: Victory!</t>
  </si>
  <si>
    <t>[00:28:42.23] Kerrianne: Finally</t>
  </si>
  <si>
    <t>[00:28:54.04] Regan: Here, this one works. This one works</t>
  </si>
  <si>
    <t>[00:28:57.02] Nicky: ?? I'm still gonna try</t>
  </si>
  <si>
    <t>[00:28:58.23] Regan: Yeah, you try to make another one, and we can see if it works better</t>
  </si>
  <si>
    <t>[00:29:04.24] * Nicky blowing up balloon</t>
  </si>
  <si>
    <t>[00:29:40.03] Regan: I'm gonna try it again</t>
  </si>
  <si>
    <t>[00:29:41.00] Kerrianne: Try it again? Did you add something different?</t>
  </si>
  <si>
    <t>[00:29:42.28] Regan: No</t>
  </si>
  <si>
    <r>
      <t xml:space="preserve">[00:29:44.06] * Regan </t>
    </r>
    <r>
      <rPr>
        <sz val="11"/>
        <color rgb="FF00D500"/>
        <rFont val="Calibri"/>
        <scheme val="minor"/>
      </rPr>
      <t>tests</t>
    </r>
    <r>
      <rPr>
        <sz val="11"/>
        <color theme="1"/>
        <rFont val="Calibri"/>
        <family val="2"/>
        <scheme val="minor"/>
      </rPr>
      <t>-- works</t>
    </r>
  </si>
  <si>
    <t>[00:29:42.28] Kerrianne: No?</t>
  </si>
  <si>
    <t>[00:29:47.24] Kerrianne: (counting--still to 10) Nice!</t>
  </si>
  <si>
    <t>[00:29:55.04] Regan: That's the second time that's</t>
  </si>
  <si>
    <t>[00:29:57.29] Lija: So, um, Regan, challenge yourself. And build a ?? design that doesn't use a balloon. Don't take that apart, cause we're gonna share at the end</t>
  </si>
  <si>
    <t>[00:30:08.07] Regan: It keeps going like diving and then coming back up and then bouncing around</t>
  </si>
  <si>
    <t>[00:30:17.29] Lija: OK, challenge youself, don't take that apart, and make something that doesn't include a balloon, OK? Remember you've got the tin foil--</t>
  </si>
  <si>
    <t>[00:30:18.26] Nicky: I'm gonna try this. It's not gonna work, but</t>
  </si>
  <si>
    <r>
      <t xml:space="preserve">[00:30:23.04] * Nicky </t>
    </r>
    <r>
      <rPr>
        <sz val="11"/>
        <color rgb="FF0000FF"/>
        <rFont val="Calibri"/>
        <scheme val="minor"/>
      </rPr>
      <t>testing</t>
    </r>
    <r>
      <rPr>
        <sz val="11"/>
        <color theme="1"/>
        <rFont val="Calibri"/>
        <family val="2"/>
        <scheme val="minor"/>
      </rPr>
      <t xml:space="preserve"> balloon with popsicle stick--falls into fan, bad noise</t>
    </r>
  </si>
  <si>
    <t>[00:30:47.13] Nicky: OK I'm not gonna use any more loose popsicle sticks. (pause) That did not work.</t>
  </si>
  <si>
    <t>[00:31:04.22] Regan: They have to be securely taped on. This is gonna be really random, I doubt it's gonna work, but this is my design (coffee filters on top of a piece of egg carton)</t>
  </si>
  <si>
    <t>[00:31:14.28] Nicky: I doubt mine is gonna work</t>
  </si>
  <si>
    <t>[00:31:16.17] Liam: Oh that's probably not gonna work, I was using a ton of those and they always go up too high and fall down</t>
  </si>
  <si>
    <t>[00:31:21.29] Lija: So, engineers, you don't have to stop just make sure you're listening (big share at end, challenge to build without balloon)</t>
  </si>
  <si>
    <t>[00:31:56.21] Kerrianne: So why do you think a cup will work?</t>
  </si>
  <si>
    <r>
      <t xml:space="preserve">[00:32:00.14] * Nicky </t>
    </r>
    <r>
      <rPr>
        <sz val="11"/>
        <color rgb="FF0000FF"/>
        <rFont val="Calibri"/>
        <scheme val="minor"/>
      </rPr>
      <t>tests</t>
    </r>
    <r>
      <rPr>
        <sz val="11"/>
        <color theme="1"/>
        <rFont val="Calibri"/>
        <family val="2"/>
        <scheme val="minor"/>
      </rPr>
      <t xml:space="preserve"> empty cup</t>
    </r>
  </si>
  <si>
    <t>[00:31:58.27] Nicky: I've no idea</t>
  </si>
  <si>
    <t>[00:32:00.03] Kerrianne: You've no idea? Well could you add something to the cup?</t>
  </si>
  <si>
    <t>[00:32:05.01] Nicky: It needs a balloon</t>
  </si>
  <si>
    <t>[00:32:06.18] Kerrianne: It needs a balloon? Why don't you try to do something without a balloon? This time</t>
  </si>
  <si>
    <t>[00:32:17.04] Regan: I'm gonna try this. I bet it's gonna fail</t>
  </si>
  <si>
    <r>
      <t xml:space="preserve">[00:32:19.23] * Regan </t>
    </r>
    <r>
      <rPr>
        <sz val="11"/>
        <color rgb="FF00D500"/>
        <rFont val="Calibri"/>
        <scheme val="minor"/>
      </rPr>
      <t>tests</t>
    </r>
    <r>
      <rPr>
        <sz val="11"/>
        <color theme="1"/>
        <rFont val="Calibri"/>
        <family val="2"/>
        <scheme val="minor"/>
      </rPr>
      <t xml:space="preserve"> coffee filter &amp; egg carton design (Kerrianne fixing testing camera?)</t>
    </r>
  </si>
  <si>
    <t>[00:32:20.02] Regan: It's too high. More weight! I love more weight. more weight ??. But it's really frustrating.</t>
  </si>
  <si>
    <t>[00:32:49.23] * Nicky doing something with coffee filters, string, pipe cleaners? &amp; cup</t>
  </si>
  <si>
    <t>[00:32:58.17] Nicky: Oh my god. That fit</t>
  </si>
  <si>
    <t>[00:33:05.09] Regan: 5 popsicle sticks taped on</t>
  </si>
  <si>
    <t>[00:33:32.21] Nicky: It's just a balloon with a bunch of random stuff</t>
  </si>
  <si>
    <t>[00:33:35.14] Regan: I know, but it works really well</t>
  </si>
  <si>
    <t>[00:33:38.13] Nicky: So true</t>
  </si>
  <si>
    <t>[00:33:40.06] Regan: I know, it does, I'm serious</t>
  </si>
  <si>
    <t>[00:33:43.22] * Nicky tying strings attached to cup</t>
  </si>
  <si>
    <t>[00:33:50.02] Regan: I finished it already, I passed it</t>
  </si>
  <si>
    <r>
      <t xml:space="preserve">[00:33:59.27] * Regan </t>
    </r>
    <r>
      <rPr>
        <sz val="11"/>
        <color rgb="FF00D500"/>
        <rFont val="Calibri"/>
        <scheme val="minor"/>
      </rPr>
      <t>testing</t>
    </r>
    <r>
      <rPr>
        <sz val="11"/>
        <color theme="1"/>
        <rFont val="Calibri"/>
        <family val="2"/>
        <scheme val="minor"/>
      </rPr>
      <t>-- out top</t>
    </r>
  </si>
  <si>
    <t>[00:34:01.14] Kerrianne: Is everything secure?</t>
  </si>
  <si>
    <t>[00:34:01.14] Regan: Yeah. Still too</t>
  </si>
  <si>
    <t>[00:34:04.22] Kerrianne: Too light?</t>
  </si>
  <si>
    <t>[00:34:05.26] Regan: yeah. This is how what I have to do a lot. More! Actually paperclips work good. Weight I love weight cause weight works</t>
  </si>
  <si>
    <t>[00:34:43.00] * Nicky added coffee filters to strings-- goes to test</t>
  </si>
  <si>
    <t>[00:34:56.12] Lija: Something without a balloon. So what are you expecting to happen Nicky?</t>
  </si>
  <si>
    <t>[00:34:59.13] Nicky: It will fly up. It won't work</t>
  </si>
  <si>
    <t>[00:35:00.26] Lija: That it will fly up? OK</t>
  </si>
  <si>
    <r>
      <t xml:space="preserve">[00:35:05.11] * Nicky </t>
    </r>
    <r>
      <rPr>
        <sz val="11"/>
        <color rgb="FF0000FF"/>
        <rFont val="Calibri"/>
        <scheme val="minor"/>
      </rPr>
      <t>tests</t>
    </r>
    <r>
      <rPr>
        <sz val="11"/>
        <color theme="1"/>
        <rFont val="Calibri"/>
        <family val="2"/>
        <scheme val="minor"/>
      </rPr>
      <t>--design flies out top</t>
    </r>
  </si>
  <si>
    <r>
      <t xml:space="preserve">[00:35:03.16] * Regan </t>
    </r>
    <r>
      <rPr>
        <sz val="11"/>
        <color rgb="FF00D500"/>
        <rFont val="Calibri"/>
        <scheme val="minor"/>
      </rPr>
      <t>tests</t>
    </r>
    <r>
      <rPr>
        <sz val="11"/>
        <color theme="1"/>
        <rFont val="Calibri"/>
        <family val="2"/>
        <scheme val="minor"/>
      </rPr>
      <t xml:space="preserve"> again-- too light</t>
    </r>
  </si>
  <si>
    <t>[00:35:06.03] Lija: Are those all taped down Regan?</t>
  </si>
  <si>
    <t>[00:35:07.15] Regan: Yeah</t>
  </si>
  <si>
    <t>[00:35:06.01] Lija: OK cause we don't need anymore</t>
  </si>
  <si>
    <t>[00:35:23.24] * Nicky cutting up foil balls to add?</t>
  </si>
  <si>
    <t>[00:35:36.24] Regan: Just a little bit more weight. Adding weight's fun, believe me. What are you trying to do?</t>
  </si>
  <si>
    <t>[00:35:49.15] Nicky: Add weight</t>
  </si>
  <si>
    <t>[00:35:51.20] Regan: It's fun, you get to stick a bunch of random stuff on</t>
  </si>
  <si>
    <r>
      <t xml:space="preserve">[00:36:02.16] * Regan </t>
    </r>
    <r>
      <rPr>
        <sz val="11"/>
        <color rgb="FF00D500"/>
        <rFont val="Calibri"/>
        <scheme val="minor"/>
      </rPr>
      <t>tests</t>
    </r>
    <r>
      <rPr>
        <sz val="11"/>
        <color theme="1"/>
        <rFont val="Calibri"/>
        <family val="2"/>
        <scheme val="minor"/>
      </rPr>
      <t>-- drops to bottom</t>
    </r>
  </si>
  <si>
    <t>[00:36:09.05] Regan: Nope. Now it's too heavy! Come on</t>
  </si>
  <si>
    <t>[00:36:18.00] Regan: Now mine dropped to ?? (can't see what he's fixing)</t>
  </si>
  <si>
    <r>
      <t xml:space="preserve">[00:36:28.00] * Regan </t>
    </r>
    <r>
      <rPr>
        <sz val="11"/>
        <color rgb="FF00D500"/>
        <rFont val="Calibri"/>
        <scheme val="minor"/>
      </rPr>
      <t>testing</t>
    </r>
    <r>
      <rPr>
        <sz val="11"/>
        <color theme="1"/>
        <rFont val="Calibri"/>
        <family val="2"/>
        <scheme val="minor"/>
      </rPr>
      <t xml:space="preserve"> again--falls (more slowly)</t>
    </r>
  </si>
  <si>
    <t>[00:36:34.21] Regan: Just the piece of tape</t>
  </si>
  <si>
    <t>[00:36:41.03] Nicky: Sadly the tape weighs stuff down</t>
  </si>
  <si>
    <r>
      <t xml:space="preserve">[00:36:49.04] * Regan </t>
    </r>
    <r>
      <rPr>
        <sz val="11"/>
        <color rgb="FF00D500"/>
        <rFont val="Calibri"/>
        <scheme val="minor"/>
      </rPr>
      <t>tests</t>
    </r>
    <r>
      <rPr>
        <sz val="11"/>
        <color theme="1"/>
        <rFont val="Calibri"/>
        <family val="2"/>
        <scheme val="minor"/>
      </rPr>
      <t>-- falls</t>
    </r>
  </si>
  <si>
    <t>[00:36:52.09] Regan: I'm just gonna add more parachute</t>
  </si>
  <si>
    <t>[00:36:52.27] Kerrianne: What are you changing (not sure who she's talking to). Are you trying to just take off materials?</t>
  </si>
  <si>
    <r>
      <t xml:space="preserve">[00:36:56.25] * Nicky </t>
    </r>
    <r>
      <rPr>
        <sz val="11"/>
        <color rgb="FF0000FF"/>
        <rFont val="Calibri"/>
        <scheme val="minor"/>
      </rPr>
      <t>tests</t>
    </r>
    <r>
      <rPr>
        <sz val="11"/>
        <color theme="1"/>
        <rFont val="Calibri"/>
        <family val="2"/>
        <scheme val="minor"/>
      </rPr>
      <t>--lasts til 5, slowly falls to bottom</t>
    </r>
  </si>
  <si>
    <t>[00:36:57.00] Kerrianne: Oh, cause last time it floated up, right?</t>
  </si>
  <si>
    <t>[00:37:00.08] Kerrianne: (counting--to 5) halfway there</t>
  </si>
  <si>
    <t>[00:37:07.28] Nicky: No! that's weird (??)</t>
  </si>
  <si>
    <t>Tape 2</t>
  </si>
  <si>
    <t>-----------------------------------------</t>
  </si>
  <si>
    <t>(missing on building cameras):</t>
  </si>
  <si>
    <t>[00:37:19.06] Nicky: I took away a tiny bit of tin foil</t>
  </si>
  <si>
    <t>[00:37:20.17] Kerrianne: You took out a tiny bit?</t>
  </si>
  <si>
    <t>[00:37:22.09] Nicky: Yeah, not much</t>
  </si>
  <si>
    <r>
      <t xml:space="preserve">[00:37:28.15] * Nicky </t>
    </r>
    <r>
      <rPr>
        <sz val="11"/>
        <color rgb="FF0000FF"/>
        <rFont val="Calibri"/>
        <scheme val="minor"/>
      </rPr>
      <t>tests</t>
    </r>
    <r>
      <rPr>
        <sz val="11"/>
        <color theme="1"/>
        <rFont val="Calibri"/>
        <family val="2"/>
        <scheme val="minor"/>
      </rPr>
      <t>-- out top</t>
    </r>
  </si>
  <si>
    <t>(not sure of time)</t>
  </si>
  <si>
    <t>------------------------------------------</t>
  </si>
  <si>
    <t>[00:00:25.23] Regan: I added another parachute</t>
  </si>
  <si>
    <r>
      <t xml:space="preserve">[00:00:24.19] * Nicky </t>
    </r>
    <r>
      <rPr>
        <sz val="11"/>
        <color rgb="FF0000FF"/>
        <rFont val="Calibri"/>
        <scheme val="minor"/>
      </rPr>
      <t>tests</t>
    </r>
    <r>
      <rPr>
        <sz val="11"/>
        <color theme="1"/>
        <rFont val="Calibri"/>
        <family val="2"/>
        <scheme val="minor"/>
      </rPr>
      <t>-- counts to 5-- falls</t>
    </r>
  </si>
  <si>
    <t>[00:00:34.26] Kerrianne: So what did you do? You added a little bit of tinfoil?</t>
  </si>
  <si>
    <t>[00:00:37.22] Nicky: Yeah</t>
  </si>
  <si>
    <t>[00:00:37.26] Regan: I added a second parachute</t>
  </si>
  <si>
    <t>[00:00:40.22] Kerrianne: A second one?</t>
  </si>
  <si>
    <r>
      <t xml:space="preserve">[00:00:42.22] * Regan </t>
    </r>
    <r>
      <rPr>
        <sz val="11"/>
        <color rgb="FF00D500"/>
        <rFont val="Calibri"/>
        <scheme val="minor"/>
      </rPr>
      <t>tests</t>
    </r>
    <r>
      <rPr>
        <sz val="11"/>
        <color theme="1"/>
        <rFont val="Calibri"/>
        <family val="2"/>
        <scheme val="minor"/>
      </rPr>
      <t>-- falls</t>
    </r>
  </si>
  <si>
    <t>[00:00:43.06] Regan: So if this one gets caught, there's still another one still</t>
  </si>
  <si>
    <t>[00:00:50.14] Kerrianne: A little bit better, so last time did it float up or did it</t>
  </si>
  <si>
    <t>[00:00:54.05] Regan: It dropped automatically down</t>
  </si>
  <si>
    <t>[00:01:03.15] Regan: So tape this. (pause, working) try that</t>
  </si>
  <si>
    <r>
      <t xml:space="preserve">[00:01:24.09] * Nicky </t>
    </r>
    <r>
      <rPr>
        <sz val="11"/>
        <color rgb="FF0000FF"/>
        <rFont val="Calibri"/>
        <scheme val="minor"/>
      </rPr>
      <t>tests</t>
    </r>
    <r>
      <rPr>
        <sz val="11"/>
        <color theme="1"/>
        <rFont val="Calibri"/>
        <family val="2"/>
        <scheme val="minor"/>
      </rPr>
      <t>--flies out</t>
    </r>
  </si>
  <si>
    <t>[00:01:23.18] Nicky: I put a paper clip</t>
  </si>
  <si>
    <t>[00:01:24.25] Kerrianne: A paperclip?</t>
  </si>
  <si>
    <t>[00:01:28.07] Regan: The paperclip made it go up</t>
  </si>
  <si>
    <r>
      <t xml:space="preserve">[00:01:29.11] * Regan </t>
    </r>
    <r>
      <rPr>
        <sz val="11"/>
        <color rgb="FF00D500"/>
        <rFont val="Calibri"/>
        <scheme val="minor"/>
      </rPr>
      <t>tests</t>
    </r>
    <r>
      <rPr>
        <sz val="11"/>
        <color theme="1"/>
        <rFont val="Calibri"/>
        <family val="2"/>
        <scheme val="minor"/>
      </rPr>
      <t>-- flies out top</t>
    </r>
  </si>
  <si>
    <t>[00:01:33.01] Regan: Too much tape (??)</t>
  </si>
  <si>
    <t>[00:01:40.05] Regan: One stick (lollipop stick). This is gonna work. I hope.</t>
  </si>
  <si>
    <t>[00:01:49.05] Regan: I had one to work but I just need this to work. I've had one to work but it took like a thousand tries and this one's taking a thousand tries too</t>
  </si>
  <si>
    <r>
      <t xml:space="preserve">[00:01:57.19] * Regan </t>
    </r>
    <r>
      <rPr>
        <sz val="11"/>
        <color rgb="FF00D500"/>
        <rFont val="Calibri"/>
        <scheme val="minor"/>
      </rPr>
      <t>tests</t>
    </r>
    <r>
      <rPr>
        <sz val="11"/>
        <color theme="1"/>
        <rFont val="Calibri"/>
        <family val="2"/>
        <scheme val="minor"/>
      </rPr>
      <t>--flies out</t>
    </r>
  </si>
  <si>
    <t>[00:01:58.03] Regan: It's the exact same thing I have to add and take away weight all the time. More weight</t>
  </si>
  <si>
    <t>[00:02:01.01] Kerrianne: Yeah, I think that's the trick. Keep adding, and keep testing testing testing</t>
  </si>
  <si>
    <r>
      <t xml:space="preserve">[00:02:03.16] * Nicky </t>
    </r>
    <r>
      <rPr>
        <sz val="11"/>
        <color rgb="FF0000FF"/>
        <rFont val="Calibri"/>
        <scheme val="minor"/>
      </rPr>
      <t>tests</t>
    </r>
    <r>
      <rPr>
        <sz val="11"/>
        <color theme="1"/>
        <rFont val="Calibri"/>
        <family val="2"/>
        <scheme val="minor"/>
      </rPr>
      <t>-- falls to bottom</t>
    </r>
  </si>
  <si>
    <t>[00:02:07.14] Nicky: Added too much ??</t>
  </si>
  <si>
    <t>[00:02:07.28] Regan: Take this away but I have to add something that's not as heavy. Hmm. Hey how about a straw (cuts a straw)</t>
  </si>
  <si>
    <t>[00:02:20.11] Nicky: I'm adding rubber bands</t>
  </si>
  <si>
    <t>[00:02:23.09] Regan: straw and one rubber band</t>
  </si>
  <si>
    <t>[00:02:35.21] * Nicky adding rubber bands around cup</t>
  </si>
  <si>
    <t>[00:02:37.09] Regan: My balloon works perfectly</t>
  </si>
  <si>
    <r>
      <t xml:space="preserve">[00:02:58.09] * Regan </t>
    </r>
    <r>
      <rPr>
        <sz val="11"/>
        <color rgb="FF00D500"/>
        <rFont val="Calibri"/>
        <scheme val="minor"/>
      </rPr>
      <t>tests</t>
    </r>
    <r>
      <rPr>
        <sz val="11"/>
        <color theme="1"/>
        <rFont val="Calibri"/>
        <family val="2"/>
        <scheme val="minor"/>
      </rPr>
      <t>--flies out before it goes in</t>
    </r>
  </si>
  <si>
    <t>[00:02:59.11] Regan: No! More weight</t>
  </si>
  <si>
    <t>[00:03:01.18] Nicky: I added rubber bands</t>
  </si>
  <si>
    <t>[00:03:03.09] Kerrianne: That's a good idea</t>
  </si>
  <si>
    <r>
      <t xml:space="preserve">[00:03:04.08] * Nicky </t>
    </r>
    <r>
      <rPr>
        <sz val="11"/>
        <color rgb="FF0000FF"/>
        <rFont val="Calibri"/>
        <scheme val="minor"/>
      </rPr>
      <t>tests</t>
    </r>
    <r>
      <rPr>
        <sz val="11"/>
        <color theme="1"/>
        <rFont val="Calibri"/>
        <family val="2"/>
        <scheme val="minor"/>
      </rPr>
      <t>--top for a second, then falls</t>
    </r>
  </si>
  <si>
    <t>[00:03:05.25] Kerrianne: Uh</t>
  </si>
  <si>
    <t>[00:03:07.23] Nicky: Ahh</t>
  </si>
  <si>
    <t>[00:03:09.25] Kerrianne: You just can't catch a break! Keep testing</t>
  </si>
  <si>
    <t>[00:03:07.06] Regan: There's no tin foil oh this, so why not? (talking to himself?)</t>
  </si>
  <si>
    <r>
      <t xml:space="preserve">[00:03:15.02] * Nicky </t>
    </r>
    <r>
      <rPr>
        <sz val="11"/>
        <color rgb="FF0000FF"/>
        <rFont val="Calibri"/>
        <scheme val="minor"/>
      </rPr>
      <t>tests</t>
    </r>
    <r>
      <rPr>
        <sz val="11"/>
        <color theme="1"/>
        <rFont val="Calibri"/>
        <family val="2"/>
        <scheme val="minor"/>
      </rPr>
      <t xml:space="preserve"> again-- took off rubber band--falls slowly</t>
    </r>
  </si>
  <si>
    <r>
      <t xml:space="preserve">[00:03:46.05] * Nicky </t>
    </r>
    <r>
      <rPr>
        <sz val="11"/>
        <color rgb="FF0000FF"/>
        <rFont val="Calibri"/>
        <scheme val="minor"/>
      </rPr>
      <t>tests</t>
    </r>
    <r>
      <rPr>
        <sz val="11"/>
        <color theme="1"/>
        <rFont val="Calibri"/>
        <family val="2"/>
        <scheme val="minor"/>
      </rPr>
      <t xml:space="preserve"> again-- falls</t>
    </r>
  </si>
  <si>
    <t>[00:03:44.24] Nicky: I just took off a rubber band</t>
  </si>
  <si>
    <t>[00:03:47.04] Kerrianne: Took off another rubber band?</t>
  </si>
  <si>
    <t>[00:03:50.07] Nicky: What is up with that?</t>
  </si>
  <si>
    <t>[00:03:51.15] Kerrianne: Do you think maybe it's the cup?</t>
  </si>
  <si>
    <t>[00:03:55.04] Nicky: It probably is. I'm gonna add another ??</t>
  </si>
  <si>
    <t>[00:04:07.15] Nicky: I just took away a rubber band</t>
  </si>
  <si>
    <r>
      <t xml:space="preserve">[00:04:07.27] * Nicky </t>
    </r>
    <r>
      <rPr>
        <sz val="11"/>
        <color rgb="FF0000FF"/>
        <rFont val="Calibri"/>
        <scheme val="minor"/>
      </rPr>
      <t>tests</t>
    </r>
    <r>
      <rPr>
        <sz val="11"/>
        <color theme="1"/>
        <rFont val="Calibri"/>
        <family val="2"/>
        <scheme val="minor"/>
      </rPr>
      <t xml:space="preserve"> again--falls slowly</t>
    </r>
  </si>
  <si>
    <t>[00:04:08.11] Kerrianne: Just took away the rubber band? 1-2</t>
  </si>
  <si>
    <t>[00:04:12.22] Nicky: It needs another parachute</t>
  </si>
  <si>
    <t>[00:04:14.11] Kerrianne: Yeah?</t>
  </si>
  <si>
    <t>[00:04:17.02] Regan: Don't fly away</t>
  </si>
  <si>
    <r>
      <t xml:space="preserve">[00:04:17.05] * Regan </t>
    </r>
    <r>
      <rPr>
        <sz val="11"/>
        <color rgb="FF00D500"/>
        <rFont val="Calibri"/>
        <scheme val="minor"/>
      </rPr>
      <t>testing</t>
    </r>
    <r>
      <rPr>
        <sz val="11"/>
        <color theme="1"/>
        <rFont val="Calibri"/>
        <family val="2"/>
        <scheme val="minor"/>
      </rPr>
      <t>--flies out</t>
    </r>
  </si>
  <si>
    <t>[00:04:19.25] Regan: More weight! I added enough weight for you thing a ma bob</t>
  </si>
  <si>
    <t>[00:04:31.06] * Nicky cutting string</t>
  </si>
  <si>
    <t>[00:04:50.17] Regan: That's an idea (??) where are the scissors?</t>
  </si>
  <si>
    <t>[00:05:04.07] Nicky: There</t>
  </si>
  <si>
    <t>[00:05:12.00] * Regan cuts slits into coffee filters, adds another lollipop stick</t>
  </si>
  <si>
    <t>[00:05:31.01] * Nicky adding another parachute on top of the original one</t>
  </si>
  <si>
    <t>[00:05:41.02] Regan: I slit, I made slits in the thing. To let some of the air out</t>
  </si>
  <si>
    <t>(NOTE: 42:40 on testing camera)</t>
  </si>
  <si>
    <r>
      <t xml:space="preserve">[00:05:42.26] * Regan </t>
    </r>
    <r>
      <rPr>
        <sz val="11"/>
        <color rgb="FF00D500"/>
        <rFont val="Calibri"/>
        <scheme val="minor"/>
      </rPr>
      <t>tests</t>
    </r>
    <r>
      <rPr>
        <sz val="11"/>
        <color theme="1"/>
        <rFont val="Calibri"/>
        <family val="2"/>
        <scheme val="minor"/>
      </rPr>
      <t>-- very near top, then flies out (counts to 2 twice)</t>
    </r>
  </si>
  <si>
    <t>[00:05:48.11] Kerrianne: I think that was a good idea though, you slit, you um, cut the coffee filters so the wind gets out?</t>
  </si>
  <si>
    <t>[00:05:55.20] Regan: I put little slits</t>
  </si>
  <si>
    <t>[00:06:03.24] Kerrianne: Maybe you could talk to Liam about your design</t>
  </si>
  <si>
    <t>[00:06:07.24] Regan: Made tiny little slits. more slits</t>
  </si>
  <si>
    <r>
      <t xml:space="preserve">[00:06:08.24] * Regan </t>
    </r>
    <r>
      <rPr>
        <sz val="11"/>
        <color rgb="FF00D500"/>
        <rFont val="Calibri"/>
        <scheme val="minor"/>
      </rPr>
      <t>tests</t>
    </r>
    <r>
      <rPr>
        <sz val="11"/>
        <color theme="1"/>
        <rFont val="Calibri"/>
        <family val="2"/>
        <scheme val="minor"/>
      </rPr>
      <t xml:space="preserve"> again-- more slits -- flies out</t>
    </r>
  </si>
  <si>
    <t>[00:06:13.06] Regan: No! More slits</t>
  </si>
  <si>
    <t>[00:06:19.10] Nicky: Another parachute. Hopefully it works!</t>
  </si>
  <si>
    <r>
      <t xml:space="preserve">[00:06:19.29] * Nicky </t>
    </r>
    <r>
      <rPr>
        <sz val="11"/>
        <color rgb="FF0000FF"/>
        <rFont val="Calibri"/>
        <scheme val="minor"/>
      </rPr>
      <t>tests</t>
    </r>
    <r>
      <rPr>
        <sz val="11"/>
        <color theme="1"/>
        <rFont val="Calibri"/>
        <family val="2"/>
        <scheme val="minor"/>
      </rPr>
      <t>-- parachutes out of top, rest inside, then falls lower</t>
    </r>
  </si>
  <si>
    <t>[00:06:25.19] Kerrianne: I don't know if that counts with the parachute staying out</t>
  </si>
  <si>
    <t>[00:06:36.07] Nicky: Yes! Does this count of mine cause it's staying in for a really long time</t>
  </si>
  <si>
    <t>[00:06:46.24] Kerrianne: Are there two in there right now?</t>
  </si>
  <si>
    <t>[00:06:49.06] Nicky: Yeah, mine's staying in</t>
  </si>
  <si>
    <t>[00:06:51.11] Kerrianne: It's definitely staying in, it's staying in, it's just the placement, do you know what I mean?</t>
  </si>
  <si>
    <r>
      <t xml:space="preserve">[00:06:59.02] * Regan </t>
    </r>
    <r>
      <rPr>
        <sz val="11"/>
        <color rgb="FF00D500"/>
        <rFont val="Calibri"/>
        <scheme val="minor"/>
      </rPr>
      <t>tests</t>
    </r>
    <r>
      <rPr>
        <sz val="11"/>
        <color theme="1"/>
        <rFont val="Calibri"/>
        <family val="2"/>
        <scheme val="minor"/>
      </rPr>
      <t>-- too low</t>
    </r>
  </si>
  <si>
    <t>[00:07:01.06] Regan: Let's see if the slits work. 1-2</t>
  </si>
  <si>
    <t>[00:07:03.14] Kerrianne: Oh! OK, let's make sure we do them one at a time cause it can mess it up too. Why don't you try that again, Regan?</t>
  </si>
  <si>
    <r>
      <t>[00:07:12.09] Regan: (</t>
    </r>
    <r>
      <rPr>
        <sz val="11"/>
        <color rgb="FF00D500"/>
        <rFont val="Calibri"/>
        <scheme val="minor"/>
      </rPr>
      <t xml:space="preserve">tests </t>
    </r>
    <r>
      <rPr>
        <sz val="11"/>
        <color theme="1"/>
        <rFont val="Calibri"/>
        <family val="2"/>
        <scheme val="minor"/>
      </rPr>
      <t>again--out top) Now it's too</t>
    </r>
  </si>
  <si>
    <t>[00:07:14.28] Kerrianne: Wait, try it, do you want to use the chair?</t>
  </si>
  <si>
    <r>
      <t xml:space="preserve">[00:07:19.23] * Regan stands on chair to </t>
    </r>
    <r>
      <rPr>
        <sz val="11"/>
        <color rgb="FF00D500"/>
        <rFont val="Calibri"/>
        <scheme val="minor"/>
      </rPr>
      <t>test</t>
    </r>
    <r>
      <rPr>
        <sz val="11"/>
        <color theme="1"/>
        <rFont val="Calibri"/>
        <family val="2"/>
        <scheme val="minor"/>
      </rPr>
      <t xml:space="preserve"> again--flies out top</t>
    </r>
  </si>
  <si>
    <t>[00:07:27.21] Regan: More slits</t>
  </si>
  <si>
    <t>[00:07:28.11] Nicky: I made it work with no balloon!</t>
  </si>
  <si>
    <t>[00:07:34.08] Regan: More slits</t>
  </si>
  <si>
    <t>[00:08:20.07] Nicky: I'm gonna see if mine works again</t>
  </si>
  <si>
    <r>
      <t xml:space="preserve">[00:08:21.19] * Nicky </t>
    </r>
    <r>
      <rPr>
        <sz val="11"/>
        <color rgb="FF0000FF"/>
        <rFont val="Calibri"/>
        <scheme val="minor"/>
      </rPr>
      <t>tests</t>
    </r>
    <r>
      <rPr>
        <sz val="11"/>
        <color theme="1"/>
        <rFont val="Calibri"/>
        <family val="2"/>
        <scheme val="minor"/>
      </rPr>
      <t xml:space="preserve"> again-- near top-- then falls</t>
    </r>
  </si>
  <si>
    <t>[00:08:26.20] Nicky: It works! Oh what? It used to work</t>
  </si>
  <si>
    <r>
      <t xml:space="preserve">[00:08:33.20] * Regan </t>
    </r>
    <r>
      <rPr>
        <sz val="11"/>
        <color rgb="FF00D500"/>
        <rFont val="Calibri"/>
        <scheme val="minor"/>
      </rPr>
      <t>tests</t>
    </r>
    <r>
      <rPr>
        <sz val="11"/>
        <color theme="1"/>
        <rFont val="Calibri"/>
        <family val="2"/>
        <scheme val="minor"/>
      </rPr>
      <t xml:space="preserve"> on chair--falls to bottom</t>
    </r>
  </si>
  <si>
    <t>[00:08:40.04] Regan: 1-2</t>
  </si>
  <si>
    <t>[00:08:41.17] Kerrianne: Ugh. I know</t>
  </si>
  <si>
    <t>[00:08:44.06] Regan: it's just really mean</t>
  </si>
  <si>
    <t>[00:08:48.04] Liam: Try to straighten out the top bit, so that it</t>
  </si>
  <si>
    <t>[00:08:51.03] Kerrianne: Yeah, want to use a chair? (to Nicky)</t>
  </si>
  <si>
    <t>[00:08:52.03] Nicky: Yeah, I need to use a chair</t>
  </si>
  <si>
    <t>[00:08:55.14] Kerrianne: Do you mind if he uses the chair?</t>
  </si>
  <si>
    <r>
      <t xml:space="preserve">[00:09:03.16] * Nicky </t>
    </r>
    <r>
      <rPr>
        <sz val="11"/>
        <color rgb="FF0000FF"/>
        <rFont val="Calibri"/>
        <scheme val="minor"/>
      </rPr>
      <t>tests</t>
    </r>
    <r>
      <rPr>
        <sz val="11"/>
        <color theme="1"/>
        <rFont val="Calibri"/>
        <family val="2"/>
        <scheme val="minor"/>
      </rPr>
      <t xml:space="preserve"> from chair-- high-- then very slowly sinks</t>
    </r>
  </si>
  <si>
    <t>[00:09:06.09] Liam: Oo that's actually like working. It's working</t>
  </si>
  <si>
    <t>[00:09:12.17] Kerrianne: 1-2-3-4 (too low)</t>
  </si>
  <si>
    <t>[00:09:16.26] Nicky: It sometimes works and sometimes doesn't</t>
  </si>
  <si>
    <t>[00:09:20.05] Kerrianne: I know, that's kinda funny</t>
  </si>
  <si>
    <t>[00:09:21.10] Nicky: What is up with this thing?</t>
  </si>
  <si>
    <t xml:space="preserve"> </t>
  </si>
  <si>
    <r>
      <t xml:space="preserve">[00:10:03.16] * Regan </t>
    </r>
    <r>
      <rPr>
        <sz val="11"/>
        <color rgb="FF00D500"/>
        <rFont val="Calibri"/>
        <scheme val="minor"/>
      </rPr>
      <t>tests</t>
    </r>
    <r>
      <rPr>
        <sz val="11"/>
        <color theme="1"/>
        <rFont val="Calibri"/>
        <family val="2"/>
        <scheme val="minor"/>
      </rPr>
      <t xml:space="preserve"> again-- stays near top, then pushes it down, then it falls to bottom</t>
    </r>
  </si>
  <si>
    <t>[00:10:08.07] Regan: No!</t>
  </si>
  <si>
    <t>[00:10:10.14] Kerrianne: I think it's getting closer</t>
  </si>
  <si>
    <r>
      <t xml:space="preserve">[00:10:16.12] * Nicky </t>
    </r>
    <r>
      <rPr>
        <sz val="11"/>
        <color rgb="FF0000FF"/>
        <rFont val="Calibri"/>
        <scheme val="minor"/>
      </rPr>
      <t>tests</t>
    </r>
    <r>
      <rPr>
        <sz val="11"/>
        <color theme="1"/>
        <rFont val="Calibri"/>
        <family val="2"/>
        <scheme val="minor"/>
      </rPr>
      <t xml:space="preserve"> again—goes up</t>
    </r>
  </si>
  <si>
    <t>[00:10:18.03] Kerrianne: What did you add since last time?</t>
  </si>
  <si>
    <t>[00:10:20.04] Nicky: Nothing</t>
  </si>
  <si>
    <t>[00:10:20.11] Kerrianne: Nothing? You just keep testing? Maybe you need to change your design a little bit</t>
  </si>
  <si>
    <t>[00:10:28.20] Liam: Yeah, I think you should get those-- I'm not really sure what you're doing, I'm not really sure how to help.</t>
  </si>
  <si>
    <t>[00:10:35.06] Nicky: I'm adding a paper clip</t>
  </si>
  <si>
    <t>[00:10:36.23] Liam: I think, yeah, I think weight would help</t>
  </si>
  <si>
    <t>[00:10:43.25] * Nicky tapes on a paper clip</t>
  </si>
  <si>
    <t>[00:10:45.18] Regan: But I am gonna add some, I took away a lot of weight, so I am gonna add a little weight. To make sure it goes perfectly.</t>
  </si>
  <si>
    <t>[00:10:54.23] * Nicky adds something to cup?</t>
  </si>
  <si>
    <t>[00:11:05.22] Regan: Mine's so awesome (the balloon one) I like this one</t>
  </si>
  <si>
    <t>[00:11:06.17] Nicky: This hopefully works. Just a little bit of weight in this</t>
  </si>
  <si>
    <r>
      <t xml:space="preserve">[00:11:09.10] * Nicky </t>
    </r>
    <r>
      <rPr>
        <sz val="11"/>
        <color rgb="FF0000FF"/>
        <rFont val="Calibri"/>
        <scheme val="minor"/>
      </rPr>
      <t>testing</t>
    </r>
    <r>
      <rPr>
        <sz val="11"/>
        <color theme="1"/>
        <rFont val="Calibri"/>
        <family val="2"/>
        <scheme val="minor"/>
      </rPr>
      <t>-- out top</t>
    </r>
  </si>
  <si>
    <t>[00:11:12.12] Kerrianne: So what did you do?</t>
  </si>
  <si>
    <t>[00:11:14.08] Nicky: But the paper clip</t>
  </si>
  <si>
    <t>[00:11:14.13] Kerrianne: You added a paper clip?</t>
  </si>
  <si>
    <t>[00:11:18.07] Nicky: Yeah, it should have got heavy. Gonna add tin foil now</t>
  </si>
  <si>
    <t>[00:11:20.04] Kerrianne: Tin foil?</t>
  </si>
  <si>
    <t>[00:11:29.13] Regan: I took away a lot of weight, so I'm putting on. I took away the stick, which is a lot of weight, so I put on a paper clip. Just to balance it</t>
  </si>
  <si>
    <r>
      <t xml:space="preserve">[00:11:40.00] * Regan </t>
    </r>
    <r>
      <rPr>
        <sz val="11"/>
        <color rgb="FF00D500"/>
        <rFont val="Calibri"/>
        <scheme val="minor"/>
      </rPr>
      <t>tests</t>
    </r>
    <r>
      <rPr>
        <sz val="11"/>
        <color theme="1"/>
        <rFont val="Calibri"/>
        <family val="2"/>
        <scheme val="minor"/>
      </rPr>
      <t>--  out top</t>
    </r>
  </si>
  <si>
    <t>[00:11:39.10] Kerrianne: Oh</t>
  </si>
  <si>
    <r>
      <t xml:space="preserve">[00:11:59.05] * Nicky </t>
    </r>
    <r>
      <rPr>
        <sz val="11"/>
        <color rgb="FF0000FF"/>
        <rFont val="Calibri"/>
        <scheme val="minor"/>
      </rPr>
      <t>tests</t>
    </r>
    <r>
      <rPr>
        <sz val="11"/>
        <color theme="1"/>
        <rFont val="Calibri"/>
        <family val="2"/>
        <scheme val="minor"/>
      </rPr>
      <t>-- out top</t>
    </r>
  </si>
  <si>
    <t>[00:12:01.09] Kerrianne: You add some tin foil?</t>
  </si>
  <si>
    <t>[00:12:01.27] Nicky: Yeah. I added a lot. What is wrong with this? I'm adding a ton of stuff. You know what? I think I need a lot more. Where's the tin foil?</t>
  </si>
  <si>
    <t>[00:12:12.27] Lija: Engineers (almost 12 o'clock, 2 minutes til big share)</t>
  </si>
  <si>
    <t>[00:13:03.23] Regan: I added a second paper clip</t>
  </si>
  <si>
    <r>
      <t xml:space="preserve">[00:13:05.07] * Regan </t>
    </r>
    <r>
      <rPr>
        <sz val="11"/>
        <color rgb="FF00D500"/>
        <rFont val="Calibri"/>
        <scheme val="minor"/>
      </rPr>
      <t>tests</t>
    </r>
    <r>
      <rPr>
        <sz val="11"/>
        <color theme="1"/>
        <rFont val="Calibri"/>
        <family val="2"/>
        <scheme val="minor"/>
      </rPr>
      <t>--out top</t>
    </r>
  </si>
  <si>
    <t>[00:13:24.27] * Nicky gets entire sheet of foil-- balls up, tapes on</t>
  </si>
  <si>
    <r>
      <t xml:space="preserve">[00:13:48.08] * Regan </t>
    </r>
    <r>
      <rPr>
        <sz val="11"/>
        <color rgb="FF00D500"/>
        <rFont val="Calibri"/>
        <scheme val="minor"/>
      </rPr>
      <t>tests</t>
    </r>
    <r>
      <rPr>
        <sz val="11"/>
        <color theme="1"/>
        <rFont val="Calibri"/>
        <family val="2"/>
        <scheme val="minor"/>
      </rPr>
      <t>-- out top</t>
    </r>
  </si>
  <si>
    <t>[00:13:48.28] Regan: No! come on</t>
  </si>
  <si>
    <t>[00:13:54.17] Regan: Another paper clip</t>
  </si>
  <si>
    <t>[00:13:59.20] Nicky: I added a quarter of a sheet</t>
  </si>
  <si>
    <t>[00:14:01.11] Kerrianne: What's that?</t>
  </si>
  <si>
    <t>[00:14:01.27] Nicky: A quarter of a sheet</t>
  </si>
  <si>
    <t>[00:14:02.26] Kerrianne: A quarter of a sheet? of tin foil?</t>
  </si>
  <si>
    <r>
      <t xml:space="preserve">[00:14:04.05] * Nicky </t>
    </r>
    <r>
      <rPr>
        <sz val="11"/>
        <color rgb="FF0000FF"/>
        <rFont val="Calibri"/>
        <scheme val="minor"/>
      </rPr>
      <t>tests</t>
    </r>
    <r>
      <rPr>
        <sz val="11"/>
        <color theme="1"/>
        <rFont val="Calibri"/>
        <family val="2"/>
        <scheme val="minor"/>
      </rPr>
      <t>--flies out</t>
    </r>
  </si>
  <si>
    <t>[00:14:05.24] Nicky: How is? Mine's still floating. Well, I'm adding a whole entire sheet of tin foil in here (in cup)</t>
  </si>
  <si>
    <t>[00:14:15.23] Regan: You really don't care?</t>
  </si>
  <si>
    <t>[00:14:16.03] Nicky: Yup, I really don't care</t>
  </si>
  <si>
    <t>[00:14:18.26] Regan: You just want it to work</t>
  </si>
  <si>
    <t>[00:14:20.15] Nicky: I just want it to work. A whole sheet of tin foil</t>
  </si>
  <si>
    <r>
      <t xml:space="preserve">[00:14:26.19] * Regan </t>
    </r>
    <r>
      <rPr>
        <sz val="11"/>
        <color rgb="FF00D500"/>
        <rFont val="Calibri"/>
        <scheme val="minor"/>
      </rPr>
      <t>tests</t>
    </r>
    <r>
      <rPr>
        <sz val="11"/>
        <color theme="1"/>
        <rFont val="Calibri"/>
        <family val="2"/>
        <scheme val="minor"/>
      </rPr>
      <t xml:space="preserve"> again-- out top</t>
    </r>
  </si>
  <si>
    <t>[00:14:28.13] Regan: No! Come on. I added a pop-- Another popsicle stick</t>
  </si>
  <si>
    <t>[00:14:36.07] Nicky: A whole sheet of tin foil</t>
  </si>
  <si>
    <t>[00:14:38.05] Kerrianne: A whole sheet?</t>
  </si>
  <si>
    <t>[00:14:38.21] Nicky: (laughing) yeah</t>
  </si>
  <si>
    <r>
      <t xml:space="preserve">[00:14:41.15] * Nicky </t>
    </r>
    <r>
      <rPr>
        <sz val="11"/>
        <color rgb="FF0000FF"/>
        <rFont val="Calibri"/>
        <scheme val="minor"/>
      </rPr>
      <t>tests</t>
    </r>
    <r>
      <rPr>
        <sz val="11"/>
        <color theme="1"/>
        <rFont val="Calibri"/>
        <family val="2"/>
        <scheme val="minor"/>
      </rPr>
      <t>--drops to bottom</t>
    </r>
  </si>
  <si>
    <t>[00:14:41.15] Kerrianne: Oh!</t>
  </si>
  <si>
    <t>[00:14:42.25] Nicky: Now it's too heavy!? Now it's too heavy</t>
  </si>
  <si>
    <t>[00:14:36.26] Regan: Weight is all that matters right now</t>
  </si>
  <si>
    <t>[00:14:48.15] Regan: Do another half sheet or something</t>
  </si>
  <si>
    <t>[00:14:51.17] Nicky: Nope, it's too heavy now (takes out foil ball)</t>
  </si>
  <si>
    <r>
      <t xml:space="preserve">[00:14:54.24] * Regan </t>
    </r>
    <r>
      <rPr>
        <sz val="11"/>
        <color rgb="FF00D500"/>
        <rFont val="Calibri"/>
        <scheme val="minor"/>
      </rPr>
      <t>tests</t>
    </r>
    <r>
      <rPr>
        <sz val="11"/>
        <color theme="1"/>
        <rFont val="Calibri"/>
        <family val="2"/>
        <scheme val="minor"/>
      </rPr>
      <t>- hovers right near top edge, then out top</t>
    </r>
  </si>
  <si>
    <t>[00:14:57.11] Kerrianne: Oh! I think you're getting closer. Oh!</t>
  </si>
  <si>
    <t>[00:15:07.14] Regan: Just added the popsicle stick. Jeez.</t>
  </si>
  <si>
    <t>[00:15:15.03] Nicky: I took away about half of it</t>
  </si>
  <si>
    <r>
      <t xml:space="preserve">[00:15:16.04] * Nicky </t>
    </r>
    <r>
      <rPr>
        <sz val="11"/>
        <color rgb="FF0000FF"/>
        <rFont val="Calibri"/>
        <scheme val="minor"/>
      </rPr>
      <t>tests</t>
    </r>
    <r>
      <rPr>
        <sz val="11"/>
        <color theme="1"/>
        <rFont val="Calibri"/>
        <family val="2"/>
        <scheme val="minor"/>
      </rPr>
      <t>-- falls again</t>
    </r>
  </si>
  <si>
    <t>[00:15:21.26] Regan: My balloon took less tries than this</t>
  </si>
  <si>
    <t>[00:15:26.06] Kerrianne: I know</t>
  </si>
  <si>
    <t>[00:15:28.07] Regan: And my balloon took a long time</t>
  </si>
  <si>
    <r>
      <t xml:space="preserve">[00:15:30.14] * Regan </t>
    </r>
    <r>
      <rPr>
        <sz val="11"/>
        <color rgb="FF00D500"/>
        <rFont val="Calibri"/>
        <scheme val="minor"/>
      </rPr>
      <t>tests</t>
    </r>
    <r>
      <rPr>
        <sz val="11"/>
        <color theme="1"/>
        <rFont val="Calibri"/>
        <family val="2"/>
        <scheme val="minor"/>
      </rPr>
      <t xml:space="preserve"> again-- count to 3, then falls</t>
    </r>
  </si>
  <si>
    <t>[00:15:38.01] Kerrianne: I think it's sort of hovering, and then once the wind sort of tips it, you know, it's sinking, So, I'm not sure how you would fix that</t>
  </si>
  <si>
    <t>[00:15:47.23] Lija: OK, so time. Choose the one thing you want to show off to the group...</t>
  </si>
  <si>
    <t>?</t>
  </si>
  <si>
    <t>??</t>
  </si>
  <si>
    <t>offset</t>
  </si>
  <si>
    <t>for camera 1:</t>
  </si>
  <si>
    <t>for camera 2:</t>
  </si>
  <si>
    <t>result</t>
  </si>
  <si>
    <t>describe test &amp; design</t>
  </si>
  <si>
    <t>REGAN</t>
  </si>
  <si>
    <t>times based on ??? Probably testing</t>
  </si>
  <si>
    <t>new camera at row 30, ??</t>
  </si>
  <si>
    <t>code</t>
  </si>
  <si>
    <t>change</t>
  </si>
  <si>
    <t>(guessed!)</t>
  </si>
  <si>
    <t>NICKY</t>
  </si>
  <si>
    <t>??? (can't see)</t>
  </si>
  <si>
    <t>Add parachute-- extra layer of coffee filters</t>
  </si>
  <si>
    <t>removes popsicle sticks from inside</t>
  </si>
  <si>
    <t>Removes popsicle sticks</t>
  </si>
  <si>
    <t>More weight: tin foil on top</t>
  </si>
  <si>
    <t>??? (off screen)</t>
  </si>
  <si>
    <t>Tests</t>
  </si>
  <si>
    <t>Tests corrected</t>
  </si>
  <si>
    <t>number</t>
  </si>
  <si>
    <t>Nicky</t>
  </si>
  <si>
    <t>Regan</t>
  </si>
  <si>
    <t>successful tests</t>
  </si>
  <si>
    <t>axis labels</t>
  </si>
  <si>
    <t>dummy values</t>
  </si>
  <si>
    <t>Test</t>
  </si>
  <si>
    <t>Weight</t>
  </si>
  <si>
    <t>Size</t>
  </si>
  <si>
    <t>Air flow</t>
  </si>
  <si>
    <t>Other factors</t>
  </si>
  <si>
    <t>plotting value</t>
  </si>
  <si>
    <t>T</t>
  </si>
  <si>
    <t>Non-physical</t>
  </si>
  <si>
    <t>N</t>
  </si>
  <si>
    <t>W</t>
  </si>
  <si>
    <t>Air pushing</t>
  </si>
  <si>
    <t>AP</t>
  </si>
  <si>
    <t>S</t>
  </si>
  <si>
    <t>AF</t>
  </si>
  <si>
    <t>OF</t>
  </si>
  <si>
    <t>****</t>
  </si>
  <si>
    <t>tot num turns</t>
  </si>
  <si>
    <t>* Nicky walks back to table without comment</t>
  </si>
  <si>
    <t>* Tape 2</t>
  </si>
  <si>
    <t>* -----------------------------------------</t>
  </si>
  <si>
    <t>* (missing on building cameras):</t>
  </si>
  <si>
    <t>* ------------------------------------------</t>
  </si>
  <si>
    <t>[00:12:57.19] Regan: So, it will stay about here (showing height with balloon)</t>
  </si>
  <si>
    <t/>
  </si>
  <si>
    <t>Regan &amp; Nicky transcript</t>
  </si>
  <si>
    <t>[00:03:07.06] Regan: There's no tin foil oh this, so why not? (rhetorical question)</t>
  </si>
  <si>
    <r>
      <t xml:space="preserve">[00:08:15.20] * Regan </t>
    </r>
    <r>
      <rPr>
        <sz val="11"/>
        <color theme="1"/>
        <rFont val="Calibri"/>
        <family val="2"/>
        <scheme val="minor"/>
      </rPr>
      <t>tests—flies up</t>
    </r>
  </si>
  <si>
    <r>
      <t xml:space="preserve">[00:11:03.19] * Regan </t>
    </r>
    <r>
      <rPr>
        <sz val="11"/>
        <color theme="1"/>
        <rFont val="Calibri"/>
        <family val="2"/>
        <scheme val="minor"/>
      </rPr>
      <t>tests with lollipop sticks on -- hovers above tube</t>
    </r>
  </si>
  <si>
    <r>
      <t xml:space="preserve">[00:11:51.04] * Nicky </t>
    </r>
    <r>
      <rPr>
        <sz val="11"/>
        <color theme="1"/>
        <rFont val="Calibri"/>
        <family val="2"/>
        <scheme val="minor"/>
      </rPr>
      <t>tests with parachute-- flies out top</t>
    </r>
  </si>
  <si>
    <r>
      <t xml:space="preserve">[00:11:57.26] * Nicky </t>
    </r>
    <r>
      <rPr>
        <sz val="11"/>
        <color theme="1"/>
        <rFont val="Calibri"/>
        <family val="2"/>
        <scheme val="minor"/>
      </rPr>
      <t>tests again--flies out top again</t>
    </r>
  </si>
  <si>
    <r>
      <t xml:space="preserve">[00:12:27.03] * Nicky </t>
    </r>
    <r>
      <rPr>
        <sz val="11"/>
        <color theme="1"/>
        <rFont val="Calibri"/>
        <family val="2"/>
        <scheme val="minor"/>
      </rPr>
      <t>tests-- hovers near top, then out top</t>
    </r>
  </si>
  <si>
    <r>
      <t xml:space="preserve">[00:12:36.07] * Regan </t>
    </r>
    <r>
      <rPr>
        <sz val="11"/>
        <color theme="1"/>
        <rFont val="Calibri"/>
        <family val="2"/>
        <scheme val="minor"/>
      </rPr>
      <t>tests-- still hovers above the tube</t>
    </r>
  </si>
  <si>
    <r>
      <t xml:space="preserve">[00:13:09.27] * Nicky </t>
    </r>
    <r>
      <rPr>
        <sz val="11"/>
        <color theme="1"/>
        <rFont val="Calibri"/>
        <family val="2"/>
        <scheme val="minor"/>
      </rPr>
      <t>tests-- falls bottom</t>
    </r>
  </si>
  <si>
    <r>
      <t xml:space="preserve">[00:14:33.28] * Regan </t>
    </r>
    <r>
      <rPr>
        <sz val="11"/>
        <color theme="1"/>
        <rFont val="Calibri"/>
        <family val="2"/>
        <scheme val="minor"/>
      </rPr>
      <t>tests—flies up</t>
    </r>
  </si>
  <si>
    <r>
      <t xml:space="preserve">[00:00:24.19] * Nicky </t>
    </r>
    <r>
      <rPr>
        <sz val="11"/>
        <color theme="1"/>
        <rFont val="Calibri"/>
        <family val="2"/>
        <scheme val="minor"/>
      </rPr>
      <t>tests-- counts to 5-- falls</t>
    </r>
  </si>
  <si>
    <r>
      <t xml:space="preserve">[00:00:42.22] * Regan </t>
    </r>
    <r>
      <rPr>
        <sz val="11"/>
        <color theme="1"/>
        <rFont val="Calibri"/>
        <family val="2"/>
        <scheme val="minor"/>
      </rPr>
      <t>tests-- falls</t>
    </r>
  </si>
  <si>
    <r>
      <t xml:space="preserve">[00:01:24.09] * Nicky </t>
    </r>
    <r>
      <rPr>
        <sz val="11"/>
        <color theme="1"/>
        <rFont val="Calibri"/>
        <family val="2"/>
        <scheme val="minor"/>
      </rPr>
      <t>tests--flies out</t>
    </r>
  </si>
  <si>
    <r>
      <t xml:space="preserve">[00:01:29.11] * Regan </t>
    </r>
    <r>
      <rPr>
        <sz val="11"/>
        <color theme="1"/>
        <rFont val="Calibri"/>
        <family val="2"/>
        <scheme val="minor"/>
      </rPr>
      <t>tests-- flies out top</t>
    </r>
  </si>
  <si>
    <r>
      <t xml:space="preserve">[00:01:57.19] * Regan </t>
    </r>
    <r>
      <rPr>
        <sz val="11"/>
        <color theme="1"/>
        <rFont val="Calibri"/>
        <family val="2"/>
        <scheme val="minor"/>
      </rPr>
      <t>tests--flies out</t>
    </r>
  </si>
  <si>
    <r>
      <t xml:space="preserve">[00:02:03.16] * Nicky </t>
    </r>
    <r>
      <rPr>
        <sz val="11"/>
        <color theme="1"/>
        <rFont val="Calibri"/>
        <family val="2"/>
        <scheme val="minor"/>
      </rPr>
      <t>tests-- falls to bottom</t>
    </r>
  </si>
  <si>
    <r>
      <t xml:space="preserve">[00:02:58.09] * Regan </t>
    </r>
    <r>
      <rPr>
        <sz val="11"/>
        <color theme="1"/>
        <rFont val="Calibri"/>
        <family val="2"/>
        <scheme val="minor"/>
      </rPr>
      <t>tests--flies out before it goes in</t>
    </r>
  </si>
  <si>
    <r>
      <t xml:space="preserve">[00:03:04.08] * Nicky </t>
    </r>
    <r>
      <rPr>
        <sz val="11"/>
        <color theme="1"/>
        <rFont val="Calibri"/>
        <family val="2"/>
        <scheme val="minor"/>
      </rPr>
      <t>tests--top for a second, then falls</t>
    </r>
  </si>
  <si>
    <r>
      <t xml:space="preserve">[00:03:15.02] * Nicky </t>
    </r>
    <r>
      <rPr>
        <sz val="11"/>
        <color theme="1"/>
        <rFont val="Calibri"/>
        <family val="2"/>
        <scheme val="minor"/>
      </rPr>
      <t>tests again-- took off rubber band--falls slowly</t>
    </r>
  </si>
  <si>
    <r>
      <t xml:space="preserve">[00:03:46.05] * Nicky </t>
    </r>
    <r>
      <rPr>
        <sz val="11"/>
        <color theme="1"/>
        <rFont val="Calibri"/>
        <family val="2"/>
        <scheme val="minor"/>
      </rPr>
      <t>tests again-- falls</t>
    </r>
  </si>
  <si>
    <r>
      <t xml:space="preserve">[00:04:07.27] * Nicky </t>
    </r>
    <r>
      <rPr>
        <sz val="11"/>
        <color theme="1"/>
        <rFont val="Calibri"/>
        <family val="2"/>
        <scheme val="minor"/>
      </rPr>
      <t>tests again--falls slowly</t>
    </r>
  </si>
  <si>
    <r>
      <t xml:space="preserve">[00:04:17.05] * Regan </t>
    </r>
    <r>
      <rPr>
        <sz val="11"/>
        <color theme="1"/>
        <rFont val="Calibri"/>
        <family val="2"/>
        <scheme val="minor"/>
      </rPr>
      <t>testing--flies out</t>
    </r>
  </si>
  <si>
    <r>
      <t xml:space="preserve">[00:05:42.26] * Regan </t>
    </r>
    <r>
      <rPr>
        <sz val="11"/>
        <color theme="1"/>
        <rFont val="Calibri"/>
        <family val="2"/>
        <scheme val="minor"/>
      </rPr>
      <t>tests-- very near top, then flies out (counts to 2 twice)</t>
    </r>
  </si>
  <si>
    <r>
      <t xml:space="preserve">[00:06:08.24] * Regan </t>
    </r>
    <r>
      <rPr>
        <sz val="11"/>
        <color theme="1"/>
        <rFont val="Calibri"/>
        <family val="2"/>
        <scheme val="minor"/>
      </rPr>
      <t>tests again-- more slits -- flies out</t>
    </r>
  </si>
  <si>
    <r>
      <t xml:space="preserve">[00:06:19.29] * Nicky </t>
    </r>
    <r>
      <rPr>
        <sz val="11"/>
        <color theme="1"/>
        <rFont val="Calibri"/>
        <family val="2"/>
        <scheme val="minor"/>
      </rPr>
      <t>tests-- parachutes out of top, rest inside, then falls lower</t>
    </r>
  </si>
  <si>
    <r>
      <t xml:space="preserve">[00:06:59.02] * Regan </t>
    </r>
    <r>
      <rPr>
        <sz val="11"/>
        <color theme="1"/>
        <rFont val="Calibri"/>
        <family val="2"/>
        <scheme val="minor"/>
      </rPr>
      <t>tests-- too low</t>
    </r>
  </si>
  <si>
    <r>
      <t>[00:07:12.09] Regan: (</t>
    </r>
    <r>
      <rPr>
        <sz val="11"/>
        <color theme="1"/>
        <rFont val="Calibri"/>
        <family val="2"/>
        <scheme val="minor"/>
      </rPr>
      <t>tests again--out top) Now it's too</t>
    </r>
  </si>
  <si>
    <r>
      <t xml:space="preserve">[00:07:19.23] * Regan stands on chair to </t>
    </r>
    <r>
      <rPr>
        <sz val="11"/>
        <color theme="1"/>
        <rFont val="Calibri"/>
        <family val="2"/>
        <scheme val="minor"/>
      </rPr>
      <t>test again--flies out top</t>
    </r>
  </si>
  <si>
    <t>NOTE: the testing station was visible on their building camera, so the same video is used for building and testing times, so tests are noted but there are no marked divisions between testing and building segments</t>
  </si>
  <si>
    <t>[00:06:51.11] Kerrianne: It's definitely staying in, it's staying in, it's just the placement, you know what I mean?</t>
  </si>
  <si>
    <t>BIG GAP IN TRANSCRIPT</t>
  </si>
  <si>
    <t>[00:01:28.07] Regan: The paperclip made it go up! (laughing--surprise result)</t>
  </si>
  <si>
    <t>[00:04:08.11] Kerrianne: Just took away the rubber band? 1-2 (counting to see if it makes it to 10)</t>
  </si>
  <si>
    <t>[00:07:01.06] Regan: Let's see if the slits work. 1-2 (counting to see if it makes it to 10)</t>
  </si>
  <si>
    <t>differences (all agreed)</t>
  </si>
  <si>
    <t>total turns</t>
  </si>
  <si>
    <t>student turns</t>
  </si>
  <si>
    <t>revoicing differences</t>
  </si>
  <si>
    <t>agreed</t>
  </si>
  <si>
    <t>agreed student turns</t>
  </si>
  <si>
    <t>total coded turns</t>
  </si>
  <si>
    <t>% agreement</t>
  </si>
  <si>
    <t>% agree student</t>
  </si>
  <si>
    <t>Not clear, need video</t>
  </si>
  <si>
    <t>M had W?, but material, not design, not counting as difference because question mark</t>
  </si>
  <si>
    <t>M didn't have</t>
  </si>
  <si>
    <t>I had OF?, M had OF, K had nothing</t>
  </si>
  <si>
    <t>M had, but facilitator (and not W)</t>
  </si>
  <si>
    <t>M missed</t>
  </si>
  <si>
    <t>M missed this</t>
  </si>
  <si>
    <t>* [00:28:11.14] : camera falls-- Aeden puts it back</t>
  </si>
  <si>
    <t>* 17:36</t>
  </si>
  <si>
    <t>* (not sure of time)</t>
  </si>
  <si>
    <t>* (NOTE: 42:40 on testing camera)</t>
  </si>
  <si>
    <t># codes</t>
  </si>
  <si>
    <t>[00:07:58.28] Nicky: Cause it would catch them</t>
  </si>
  <si>
    <t>38:21 on Test S</t>
  </si>
  <si>
    <t>"Added too much tin foil"</t>
  </si>
  <si>
    <t>removes rubber band (at testing station)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</si>
</sst>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F400]h:mm:ss\ AM/PM"/>
    <numFmt numFmtId="165" formatCode="[hh]:mm"/>
    <numFmt numFmtId="166" formatCode="[h]:mm"/>
    <numFmt numFmtId="167" formatCode="[m]:ss"/>
    <numFmt numFmtId="168" formatCode="m:ss"/>
    <numFmt numFmtId="169" formatCode="[mm]:ss"/>
    <numFmt numFmtId="170" formatCode="0.0"/>
    <numFmt numFmtId="171" formatCode="[h]:mm:ss;@"/>
  </numFmts>
  <fonts count="22" x14ac:knownFonts="1">
    <font>
      <sz val="11"/>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sz val="22"/>
      <color theme="1"/>
      <name val="Calibri"/>
      <family val="2"/>
      <scheme val="minor"/>
    </font>
    <font>
      <sz val="11"/>
      <color theme="5"/>
      <name val="Calibri"/>
      <scheme val="minor"/>
    </font>
    <font>
      <b/>
      <sz val="11"/>
      <color theme="1"/>
      <name val="Calibri"/>
      <scheme val="minor"/>
    </font>
    <font>
      <b/>
      <sz val="13"/>
      <color theme="1"/>
      <name val="Cambria"/>
    </font>
    <font>
      <sz val="11"/>
      <color rgb="FF0000FF"/>
      <name val="Calibri"/>
      <scheme val="minor"/>
    </font>
    <font>
      <sz val="11"/>
      <color rgb="FF00D500"/>
      <name val="Calibri"/>
      <scheme val="minor"/>
    </font>
    <font>
      <sz val="11"/>
      <color rgb="FF00BF00"/>
      <name val="Calibri"/>
      <scheme val="minor"/>
    </font>
    <font>
      <sz val="12"/>
      <color theme="4"/>
      <name val="Calibri"/>
      <scheme val="minor"/>
    </font>
    <font>
      <sz val="12"/>
      <color theme="5"/>
      <name val="Calibri"/>
      <scheme val="minor"/>
    </font>
    <font>
      <u/>
      <sz val="11"/>
      <color theme="10"/>
      <name val="Calibri"/>
      <family val="2"/>
      <scheme val="minor"/>
    </font>
    <font>
      <u/>
      <sz val="11"/>
      <color theme="11"/>
      <name val="Calibri"/>
      <family val="2"/>
      <scheme val="minor"/>
    </font>
    <font>
      <sz val="11"/>
      <color rgb="FFFF0000"/>
      <name val="Calibri"/>
      <scheme val="minor"/>
    </font>
    <font>
      <sz val="12"/>
      <color rgb="FF000000"/>
      <name val="Calibri"/>
      <family val="2"/>
      <scheme val="minor"/>
    </font>
    <font>
      <sz val="11"/>
      <color theme="1"/>
      <name val="Calibri"/>
      <family val="2"/>
      <scheme val="minor"/>
    </font>
    <font>
      <b/>
      <sz val="11"/>
      <color rgb="FFFF0000"/>
      <name val="Calibri"/>
      <scheme val="minor"/>
    </font>
    <font>
      <sz val="11"/>
      <color rgb="FFFF6600"/>
      <name val="Calibri"/>
      <scheme val="minor"/>
    </font>
    <font>
      <sz val="11"/>
      <color theme="1"/>
      <name val="Symbol"/>
      <charset val="2"/>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4">
    <border>
      <left/>
      <right/>
      <top/>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s>
  <cellStyleXfs count="70">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9" fontId="17"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88">
    <xf numFmtId="0" fontId="0" fillId="0" borderId="0" xfId="0"/>
    <xf numFmtId="164" fontId="3" fillId="0" borderId="0" xfId="0" applyNumberFormat="1" applyFont="1" applyAlignment="1" applyProtection="1">
      <alignment vertical="center"/>
      <protection locked="0"/>
    </xf>
    <xf numFmtId="0" fontId="3" fillId="0" borderId="0" xfId="0" applyFont="1" applyAlignment="1" applyProtection="1">
      <alignment vertical="center"/>
      <protection locked="0"/>
    </xf>
    <xf numFmtId="0" fontId="0" fillId="0" borderId="0" xfId="0" applyFont="1" applyAlignment="1">
      <alignment vertical="center"/>
    </xf>
    <xf numFmtId="0" fontId="4" fillId="0" borderId="0" xfId="0" applyFont="1" applyAlignment="1" applyProtection="1">
      <alignment horizontal="center" vertical="center"/>
    </xf>
    <xf numFmtId="165" fontId="4" fillId="0" borderId="0" xfId="0" applyNumberFormat="1" applyFont="1" applyAlignment="1" applyProtection="1">
      <alignment horizontal="center" vertical="center"/>
      <protection locked="0"/>
    </xf>
    <xf numFmtId="0" fontId="2" fillId="0" borderId="0" xfId="0" applyFont="1" applyAlignment="1" applyProtection="1">
      <alignment vertical="center"/>
      <protection locked="0"/>
    </xf>
    <xf numFmtId="0" fontId="0" fillId="0" borderId="0" xfId="0" applyFont="1" applyBorder="1" applyAlignment="1">
      <alignment vertical="center"/>
    </xf>
    <xf numFmtId="2" fontId="3" fillId="0" borderId="0" xfId="0" applyNumberFormat="1" applyFont="1" applyAlignment="1" applyProtection="1">
      <alignment horizontal="center" vertical="center"/>
      <protection locked="0"/>
    </xf>
    <xf numFmtId="0" fontId="0" fillId="0" borderId="1" xfId="0" applyFont="1" applyBorder="1" applyAlignment="1">
      <alignment vertical="center"/>
    </xf>
    <xf numFmtId="0" fontId="2" fillId="0" borderId="0" xfId="0" applyFont="1" applyAlignment="1" applyProtection="1">
      <alignment horizontal="center" vertical="center"/>
    </xf>
    <xf numFmtId="165" fontId="2" fillId="0" borderId="0" xfId="0" applyNumberFormat="1" applyFont="1" applyAlignment="1" applyProtection="1">
      <alignment horizontal="center" vertical="center"/>
      <protection locked="0"/>
    </xf>
    <xf numFmtId="164" fontId="2" fillId="0" borderId="0" xfId="0" applyNumberFormat="1" applyFont="1" applyAlignment="1" applyProtection="1">
      <alignment vertical="center"/>
      <protection locked="0"/>
    </xf>
    <xf numFmtId="2" fontId="2" fillId="0" borderId="0" xfId="0" applyNumberFormat="1" applyFont="1" applyAlignment="1" applyProtection="1">
      <alignment horizontal="center" vertical="center"/>
      <protection locked="0"/>
    </xf>
    <xf numFmtId="0" fontId="2" fillId="0" borderId="0" xfId="0" applyFont="1" applyAlignment="1">
      <alignment vertical="center"/>
    </xf>
    <xf numFmtId="0" fontId="1" fillId="0" borderId="0" xfId="0" applyFont="1" applyAlignment="1" applyProtection="1">
      <alignment horizontal="center" vertical="center"/>
    </xf>
    <xf numFmtId="165" fontId="1" fillId="0" borderId="0" xfId="0" applyNumberFormat="1" applyFont="1" applyAlignment="1" applyProtection="1">
      <alignment horizontal="center" vertical="center"/>
      <protection locked="0"/>
    </xf>
    <xf numFmtId="0" fontId="1" fillId="0" borderId="0" xfId="0" applyFont="1" applyBorder="1" applyAlignment="1" applyProtection="1">
      <alignment horizontal="center" vertical="center"/>
    </xf>
    <xf numFmtId="165" fontId="1" fillId="0" borderId="0" xfId="0" applyNumberFormat="1" applyFont="1" applyBorder="1" applyAlignment="1" applyProtection="1">
      <alignment horizontal="center" vertical="center"/>
      <protection locked="0"/>
    </xf>
    <xf numFmtId="164" fontId="0" fillId="0" borderId="0" xfId="0" applyNumberFormat="1" applyFont="1" applyAlignment="1" applyProtection="1">
      <alignment vertical="center"/>
      <protection locked="0"/>
    </xf>
    <xf numFmtId="2" fontId="0" fillId="0" borderId="0" xfId="0" applyNumberFormat="1" applyFont="1" applyAlignment="1" applyProtection="1">
      <alignment horizontal="center" vertical="center"/>
      <protection locked="0"/>
    </xf>
    <xf numFmtId="0" fontId="0" fillId="0" borderId="0" xfId="0" applyFont="1" applyAlignment="1" applyProtection="1">
      <alignment vertical="center"/>
      <protection locked="0"/>
    </xf>
    <xf numFmtId="0" fontId="0" fillId="0" borderId="0" xfId="0" applyFont="1" applyAlignment="1" applyProtection="1">
      <alignment vertical="center" wrapText="1"/>
      <protection locked="0"/>
    </xf>
    <xf numFmtId="164" fontId="5" fillId="0" borderId="0" xfId="0" applyNumberFormat="1" applyFont="1" applyAlignment="1" applyProtection="1">
      <alignment vertical="center"/>
      <protection locked="0"/>
    </xf>
    <xf numFmtId="14" fontId="0" fillId="0" borderId="0" xfId="0" applyNumberFormat="1" applyFont="1" applyAlignment="1" applyProtection="1">
      <alignment vertical="center"/>
      <protection locked="0"/>
    </xf>
    <xf numFmtId="164" fontId="0" fillId="0" borderId="0" xfId="0" applyNumberFormat="1" applyFont="1" applyBorder="1" applyAlignment="1" applyProtection="1">
      <alignment vertical="center"/>
      <protection locked="0"/>
    </xf>
    <xf numFmtId="2" fontId="0" fillId="0" borderId="0" xfId="0" applyNumberFormat="1" applyFont="1" applyBorder="1" applyAlignment="1" applyProtection="1">
      <alignment horizontal="center" vertical="center"/>
      <protection locked="0"/>
    </xf>
    <xf numFmtId="0" fontId="0" fillId="0" borderId="0" xfId="0" applyFont="1" applyBorder="1" applyAlignment="1" applyProtection="1">
      <alignment vertical="center"/>
      <protection locked="0"/>
    </xf>
    <xf numFmtId="0" fontId="6" fillId="0" borderId="0" xfId="0" applyFont="1" applyAlignment="1" applyProtection="1">
      <alignment vertical="center"/>
      <protection locked="0"/>
    </xf>
    <xf numFmtId="0" fontId="1" fillId="0" borderId="1" xfId="0" applyFont="1" applyBorder="1" applyAlignment="1" applyProtection="1">
      <alignment horizontal="center" vertical="center"/>
    </xf>
    <xf numFmtId="165" fontId="1" fillId="0" borderId="1" xfId="0" applyNumberFormat="1" applyFont="1" applyBorder="1" applyAlignment="1" applyProtection="1">
      <alignment horizontal="center" vertical="center"/>
      <protection locked="0"/>
    </xf>
    <xf numFmtId="164" fontId="0" fillId="0" borderId="1" xfId="0" applyNumberFormat="1" applyFont="1" applyBorder="1" applyAlignment="1" applyProtection="1">
      <alignment vertical="center"/>
      <protection locked="0"/>
    </xf>
    <xf numFmtId="2" fontId="0" fillId="0" borderId="1" xfId="0" applyNumberFormat="1" applyFont="1" applyBorder="1" applyAlignment="1" applyProtection="1">
      <alignment horizontal="center" vertical="center"/>
      <protection locked="0"/>
    </xf>
    <xf numFmtId="0" fontId="0" fillId="0" borderId="1" xfId="0" applyFont="1" applyBorder="1" applyAlignment="1" applyProtection="1">
      <alignment vertical="center"/>
      <protection locked="0"/>
    </xf>
    <xf numFmtId="0" fontId="6" fillId="0" borderId="1" xfId="0" applyFont="1" applyBorder="1" applyAlignment="1" applyProtection="1">
      <alignment vertical="center"/>
      <protection locked="0"/>
    </xf>
    <xf numFmtId="0" fontId="1" fillId="0" borderId="2" xfId="0" applyFont="1" applyBorder="1" applyAlignment="1" applyProtection="1">
      <alignment horizontal="center" vertical="center"/>
    </xf>
    <xf numFmtId="165" fontId="1" fillId="0" borderId="2" xfId="0" applyNumberFormat="1" applyFont="1" applyBorder="1" applyAlignment="1" applyProtection="1">
      <alignment horizontal="center" vertical="center"/>
      <protection locked="0"/>
    </xf>
    <xf numFmtId="164" fontId="0" fillId="0" borderId="2" xfId="0" applyNumberFormat="1" applyFont="1" applyBorder="1" applyAlignment="1" applyProtection="1">
      <alignment vertical="center"/>
      <protection locked="0"/>
    </xf>
    <xf numFmtId="2" fontId="0" fillId="0" borderId="2" xfId="0" applyNumberFormat="1" applyFont="1" applyBorder="1" applyAlignment="1" applyProtection="1">
      <alignment horizontal="center" vertical="center"/>
      <protection locked="0"/>
    </xf>
    <xf numFmtId="0" fontId="0" fillId="0" borderId="2" xfId="0" applyFont="1" applyBorder="1" applyAlignment="1" applyProtection="1">
      <alignment vertical="center"/>
      <protection locked="0"/>
    </xf>
    <xf numFmtId="0" fontId="7" fillId="0" borderId="0" xfId="0" applyFont="1" applyAlignment="1">
      <alignment vertical="center" wrapText="1"/>
    </xf>
    <xf numFmtId="0" fontId="0" fillId="0" borderId="0" xfId="0" applyAlignment="1">
      <alignment vertical="center" wrapText="1"/>
    </xf>
    <xf numFmtId="0" fontId="6" fillId="0" borderId="0" xfId="0" applyFont="1" applyAlignment="1">
      <alignment vertical="center" wrapText="1"/>
    </xf>
    <xf numFmtId="20" fontId="0" fillId="0" borderId="0" xfId="0" applyNumberFormat="1" applyAlignment="1">
      <alignment vertical="center" wrapText="1"/>
    </xf>
    <xf numFmtId="0" fontId="0" fillId="0" borderId="0" xfId="0" applyAlignment="1">
      <alignment wrapText="1"/>
    </xf>
    <xf numFmtId="0" fontId="0" fillId="0" borderId="0" xfId="0" applyFill="1" applyAlignment="1">
      <alignment wrapText="1"/>
    </xf>
    <xf numFmtId="166" fontId="0" fillId="0" borderId="0" xfId="0" applyNumberFormat="1"/>
    <xf numFmtId="166" fontId="11" fillId="0" borderId="0" xfId="0" applyNumberFormat="1" applyFont="1"/>
    <xf numFmtId="0" fontId="12" fillId="0" borderId="0" xfId="0" applyFont="1"/>
    <xf numFmtId="167" fontId="0" fillId="0" borderId="0" xfId="0" applyNumberFormat="1"/>
    <xf numFmtId="168" fontId="0" fillId="0" borderId="0" xfId="0" applyNumberFormat="1"/>
    <xf numFmtId="169" fontId="0" fillId="0" borderId="0" xfId="0" applyNumberFormat="1"/>
    <xf numFmtId="166" fontId="0" fillId="0" borderId="0" xfId="0" applyNumberFormat="1" applyFill="1"/>
    <xf numFmtId="170" fontId="0" fillId="0" borderId="0" xfId="0" applyNumberFormat="1"/>
    <xf numFmtId="0" fontId="0" fillId="0" borderId="3" xfId="0" applyBorder="1"/>
    <xf numFmtId="0" fontId="6" fillId="0" borderId="0" xfId="0" applyFont="1" applyFill="1" applyAlignment="1">
      <alignment wrapText="1"/>
    </xf>
    <xf numFmtId="0" fontId="6" fillId="0" borderId="0" xfId="0" applyFont="1" applyAlignment="1">
      <alignment wrapText="1"/>
    </xf>
    <xf numFmtId="165" fontId="1" fillId="0" borderId="3" xfId="0" applyNumberFormat="1" applyFont="1" applyBorder="1" applyAlignment="1" applyProtection="1">
      <alignment horizontal="center" vertical="center"/>
      <protection locked="0"/>
    </xf>
    <xf numFmtId="0" fontId="0" fillId="0" borderId="0" xfId="0" applyBorder="1"/>
    <xf numFmtId="46" fontId="0" fillId="0" borderId="0" xfId="0" applyNumberFormat="1"/>
    <xf numFmtId="171" fontId="0" fillId="0" borderId="0" xfId="0" applyNumberFormat="1"/>
    <xf numFmtId="0" fontId="15" fillId="0" borderId="0" xfId="0" applyFont="1" applyAlignment="1">
      <alignment vertical="center" wrapText="1"/>
    </xf>
    <xf numFmtId="171" fontId="16" fillId="0" borderId="0" xfId="0" applyNumberFormat="1" applyFont="1" applyAlignment="1" applyProtection="1">
      <alignment horizontal="center" vertical="center"/>
      <protection locked="0"/>
    </xf>
    <xf numFmtId="171" fontId="16" fillId="0" borderId="1" xfId="0" applyNumberFormat="1" applyFont="1" applyBorder="1" applyAlignment="1" applyProtection="1">
      <alignment horizontal="center" vertical="center"/>
      <protection locked="0"/>
    </xf>
    <xf numFmtId="171" fontId="1" fillId="0" borderId="0" xfId="0" applyNumberFormat="1" applyFont="1" applyAlignment="1" applyProtection="1">
      <alignment horizontal="center" vertical="center"/>
      <protection locked="0"/>
    </xf>
    <xf numFmtId="171" fontId="1" fillId="0" borderId="1" xfId="0" applyNumberFormat="1" applyFont="1" applyBorder="1" applyAlignment="1" applyProtection="1">
      <alignment horizontal="center" vertical="center"/>
      <protection locked="0"/>
    </xf>
    <xf numFmtId="0" fontId="17" fillId="0" borderId="0" xfId="0" applyFont="1" applyAlignment="1">
      <alignment vertical="center" wrapText="1"/>
    </xf>
    <xf numFmtId="0" fontId="17" fillId="2" borderId="0" xfId="0" applyFont="1" applyFill="1" applyAlignment="1">
      <alignment vertical="center" wrapText="1"/>
    </xf>
    <xf numFmtId="0" fontId="18" fillId="0" borderId="0" xfId="0" applyFont="1" applyAlignment="1">
      <alignment vertical="center" wrapText="1"/>
    </xf>
    <xf numFmtId="0" fontId="19" fillId="0" borderId="0" xfId="0" applyFont="1" applyAlignment="1">
      <alignment vertical="center" wrapText="1"/>
    </xf>
    <xf numFmtId="0" fontId="20" fillId="0" borderId="0" xfId="0" applyFont="1" applyAlignment="1">
      <alignment horizontal="left" vertical="center" wrapText="1" indent="3"/>
    </xf>
    <xf numFmtId="0" fontId="15" fillId="2" borderId="0" xfId="0" applyFont="1" applyFill="1" applyAlignment="1">
      <alignment vertical="center" wrapText="1"/>
    </xf>
    <xf numFmtId="9" fontId="0" fillId="0" borderId="0" xfId="0" applyNumberFormat="1"/>
    <xf numFmtId="0" fontId="0" fillId="2" borderId="0" xfId="0" applyFill="1"/>
    <xf numFmtId="9" fontId="0" fillId="0" borderId="0" xfId="67" applyFont="1"/>
    <xf numFmtId="0" fontId="0" fillId="0" borderId="0" xfId="0" applyFont="1" applyAlignment="1">
      <alignment vertical="center" wrapText="1"/>
    </xf>
    <xf numFmtId="0" fontId="6" fillId="0" borderId="0" xfId="0" applyFont="1"/>
    <xf numFmtId="0" fontId="0" fillId="0" borderId="0" xfId="0" applyFont="1"/>
    <xf numFmtId="9" fontId="0" fillId="2" borderId="0" xfId="67" applyFont="1" applyFill="1"/>
    <xf numFmtId="9" fontId="0" fillId="2" borderId="0" xfId="67" applyNumberFormat="1" applyFont="1" applyFill="1"/>
    <xf numFmtId="0" fontId="0" fillId="2" borderId="0" xfId="0" applyFont="1" applyFill="1" applyAlignment="1">
      <alignment vertical="center" wrapText="1"/>
    </xf>
    <xf numFmtId="0" fontId="0" fillId="2" borderId="0" xfId="0" applyFont="1" applyFill="1"/>
    <xf numFmtId="0" fontId="0" fillId="0" borderId="0" xfId="0" applyFont="1" applyFill="1" applyAlignment="1">
      <alignment vertical="center" wrapText="1"/>
    </xf>
    <xf numFmtId="0" fontId="0" fillId="0" borderId="0" xfId="0" applyFont="1" applyFill="1"/>
    <xf numFmtId="0" fontId="0" fillId="3" borderId="0" xfId="0" applyFont="1" applyFill="1" applyAlignment="1">
      <alignment vertical="center" wrapText="1"/>
    </xf>
    <xf numFmtId="0" fontId="0" fillId="3" borderId="0" xfId="0" applyFont="1" applyFill="1"/>
    <xf numFmtId="0" fontId="17" fillId="0" borderId="0" xfId="0" applyFont="1" applyFill="1" applyAlignment="1">
      <alignment vertical="center" wrapText="1"/>
    </xf>
    <xf numFmtId="0" fontId="15" fillId="0" borderId="0" xfId="0" applyFont="1" applyFill="1" applyAlignment="1">
      <alignment vertical="center" wrapText="1"/>
    </xf>
  </cellXfs>
  <cellStyles count="7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8" builtinId="8" hidden="1"/>
    <cellStyle name="Normal" xfId="0" builtinId="0"/>
    <cellStyle name="Percent" xfId="67" builtinId="5"/>
  </cellStyles>
  <dxfs count="5">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scatterChart>
        <c:scatterStyle val="lineMarker"/>
        <c:varyColors val="0"/>
        <c:ser>
          <c:idx val="0"/>
          <c:order val="0"/>
          <c:tx>
            <c:strRef>
              <c:f>'coding speech 1st try'!$D$3:$D$23</c:f>
              <c:strCache>
                <c:ptCount val="21"/>
              </c:strCache>
            </c:strRef>
          </c:tx>
          <c:spPr>
            <a:ln w="47625">
              <a:noFill/>
            </a:ln>
          </c:spPr>
          <c:yVal>
            <c:numRef>
              <c:f>'coding speech 1st try'!$D$24:$D$670</c:f>
              <c:numCache>
                <c:formatCode>General</c:formatCode>
                <c:ptCount val="647"/>
                <c:pt idx="0">
                  <c:v>0.0</c:v>
                </c:pt>
                <c:pt idx="1">
                  <c:v>0.0</c:v>
                </c:pt>
                <c:pt idx="3">
                  <c:v>2.0</c:v>
                </c:pt>
                <c:pt idx="9">
                  <c:v>2.0</c:v>
                </c:pt>
                <c:pt idx="18">
                  <c:v>0.0</c:v>
                </c:pt>
                <c:pt idx="43">
                  <c:v>2.0</c:v>
                </c:pt>
                <c:pt idx="49">
                  <c:v>2.0</c:v>
                </c:pt>
                <c:pt idx="56">
                  <c:v>2.0</c:v>
                </c:pt>
                <c:pt idx="64">
                  <c:v>2.0</c:v>
                </c:pt>
                <c:pt idx="77">
                  <c:v>0.0</c:v>
                </c:pt>
                <c:pt idx="79">
                  <c:v>0.0</c:v>
                </c:pt>
                <c:pt idx="94">
                  <c:v>2.0</c:v>
                </c:pt>
                <c:pt idx="95">
                  <c:v>2.0</c:v>
                </c:pt>
                <c:pt idx="97">
                  <c:v>2.0</c:v>
                </c:pt>
                <c:pt idx="102">
                  <c:v>2.0</c:v>
                </c:pt>
                <c:pt idx="114">
                  <c:v>2.0</c:v>
                </c:pt>
                <c:pt idx="115">
                  <c:v>2.0</c:v>
                </c:pt>
                <c:pt idx="123">
                  <c:v>2.0</c:v>
                </c:pt>
                <c:pt idx="129">
                  <c:v>2.0</c:v>
                </c:pt>
                <c:pt idx="140">
                  <c:v>4.0</c:v>
                </c:pt>
                <c:pt idx="142">
                  <c:v>4.0</c:v>
                </c:pt>
                <c:pt idx="146">
                  <c:v>4.0</c:v>
                </c:pt>
                <c:pt idx="148">
                  <c:v>4.0</c:v>
                </c:pt>
                <c:pt idx="149">
                  <c:v>2.0</c:v>
                </c:pt>
                <c:pt idx="150">
                  <c:v>4.0</c:v>
                </c:pt>
                <c:pt idx="151">
                  <c:v>2.0</c:v>
                </c:pt>
                <c:pt idx="155">
                  <c:v>2.0</c:v>
                </c:pt>
                <c:pt idx="157">
                  <c:v>2.0</c:v>
                </c:pt>
                <c:pt idx="171">
                  <c:v>0.0</c:v>
                </c:pt>
                <c:pt idx="177">
                  <c:v>1.0</c:v>
                </c:pt>
                <c:pt idx="185">
                  <c:v>2.0</c:v>
                </c:pt>
                <c:pt idx="187">
                  <c:v>2.0</c:v>
                </c:pt>
                <c:pt idx="196">
                  <c:v>0.0</c:v>
                </c:pt>
                <c:pt idx="199">
                  <c:v>0.0</c:v>
                </c:pt>
                <c:pt idx="202">
                  <c:v>2.0</c:v>
                </c:pt>
                <c:pt idx="206">
                  <c:v>2.0</c:v>
                </c:pt>
                <c:pt idx="209">
                  <c:v>2.0</c:v>
                </c:pt>
                <c:pt idx="212">
                  <c:v>2.0</c:v>
                </c:pt>
                <c:pt idx="218">
                  <c:v>4.0</c:v>
                </c:pt>
                <c:pt idx="229">
                  <c:v>4.0</c:v>
                </c:pt>
                <c:pt idx="237">
                  <c:v>2.0</c:v>
                </c:pt>
                <c:pt idx="240">
                  <c:v>0.0</c:v>
                </c:pt>
                <c:pt idx="243">
                  <c:v>0.0</c:v>
                </c:pt>
                <c:pt idx="264">
                  <c:v>0.0</c:v>
                </c:pt>
                <c:pt idx="267">
                  <c:v>2.0</c:v>
                </c:pt>
                <c:pt idx="286">
                  <c:v>4.0</c:v>
                </c:pt>
                <c:pt idx="311">
                  <c:v>4.0</c:v>
                </c:pt>
                <c:pt idx="313">
                  <c:v>4.0</c:v>
                </c:pt>
                <c:pt idx="345">
                  <c:v>0.0</c:v>
                </c:pt>
                <c:pt idx="347">
                  <c:v>0.0</c:v>
                </c:pt>
                <c:pt idx="350">
                  <c:v>0.0</c:v>
                </c:pt>
                <c:pt idx="358">
                  <c:v>0.0</c:v>
                </c:pt>
                <c:pt idx="363">
                  <c:v>2.0</c:v>
                </c:pt>
                <c:pt idx="382">
                  <c:v>2.0</c:v>
                </c:pt>
                <c:pt idx="397">
                  <c:v>2.0</c:v>
                </c:pt>
                <c:pt idx="402">
                  <c:v>2.0</c:v>
                </c:pt>
                <c:pt idx="407">
                  <c:v>2.0</c:v>
                </c:pt>
                <c:pt idx="424">
                  <c:v>0.0</c:v>
                </c:pt>
                <c:pt idx="432">
                  <c:v>0.0</c:v>
                </c:pt>
                <c:pt idx="439">
                  <c:v>4.0</c:v>
                </c:pt>
                <c:pt idx="446">
                  <c:v>0.0</c:v>
                </c:pt>
                <c:pt idx="456">
                  <c:v>2.0</c:v>
                </c:pt>
                <c:pt idx="459">
                  <c:v>2.0</c:v>
                </c:pt>
                <c:pt idx="461">
                  <c:v>2.0</c:v>
                </c:pt>
                <c:pt idx="470">
                  <c:v>2.0</c:v>
                </c:pt>
                <c:pt idx="472">
                  <c:v>0.0</c:v>
                </c:pt>
                <c:pt idx="493">
                  <c:v>0.0</c:v>
                </c:pt>
                <c:pt idx="498">
                  <c:v>2.0</c:v>
                </c:pt>
                <c:pt idx="508">
                  <c:v>3.0</c:v>
                </c:pt>
                <c:pt idx="512">
                  <c:v>3.0</c:v>
                </c:pt>
                <c:pt idx="515">
                  <c:v>3.0</c:v>
                </c:pt>
                <c:pt idx="517">
                  <c:v>3.0</c:v>
                </c:pt>
                <c:pt idx="519">
                  <c:v>0.0</c:v>
                </c:pt>
                <c:pt idx="528">
                  <c:v>3.0</c:v>
                </c:pt>
                <c:pt idx="537">
                  <c:v>3.0</c:v>
                </c:pt>
                <c:pt idx="568">
                  <c:v>2.0</c:v>
                </c:pt>
                <c:pt idx="572">
                  <c:v>2.0</c:v>
                </c:pt>
                <c:pt idx="578">
                  <c:v>2.0</c:v>
                </c:pt>
                <c:pt idx="583">
                  <c:v>2.0</c:v>
                </c:pt>
                <c:pt idx="586">
                  <c:v>2.0</c:v>
                </c:pt>
                <c:pt idx="592">
                  <c:v>0.0</c:v>
                </c:pt>
                <c:pt idx="596">
                  <c:v>0.0</c:v>
                </c:pt>
                <c:pt idx="610">
                  <c:v>0.0</c:v>
                </c:pt>
                <c:pt idx="624">
                  <c:v>2.0</c:v>
                </c:pt>
                <c:pt idx="626">
                  <c:v>2.0</c:v>
                </c:pt>
                <c:pt idx="629">
                  <c:v>2.0</c:v>
                </c:pt>
              </c:numCache>
            </c:numRef>
          </c:yVal>
          <c:smooth val="0"/>
        </c:ser>
        <c:dLbls>
          <c:showLegendKey val="0"/>
          <c:showVal val="0"/>
          <c:showCatName val="0"/>
          <c:showSerName val="0"/>
          <c:showPercent val="0"/>
          <c:showBubbleSize val="0"/>
        </c:dLbls>
        <c:axId val="-1776982560"/>
        <c:axId val="-1776979952"/>
      </c:scatterChart>
      <c:valAx>
        <c:axId val="-1776982560"/>
        <c:scaling>
          <c:orientation val="minMax"/>
        </c:scaling>
        <c:delete val="0"/>
        <c:axPos val="b"/>
        <c:majorTickMark val="out"/>
        <c:minorTickMark val="none"/>
        <c:tickLblPos val="nextTo"/>
        <c:crossAx val="-1776979952"/>
        <c:crosses val="autoZero"/>
        <c:crossBetween val="midCat"/>
      </c:valAx>
      <c:valAx>
        <c:axId val="-1776979952"/>
        <c:scaling>
          <c:orientation val="minMax"/>
        </c:scaling>
        <c:delete val="0"/>
        <c:axPos val="l"/>
        <c:majorGridlines/>
        <c:numFmt formatCode="General" sourceLinked="1"/>
        <c:majorTickMark val="out"/>
        <c:minorTickMark val="none"/>
        <c:tickLblPos val="nextTo"/>
        <c:crossAx val="-1776982560"/>
        <c:crosses val="autoZero"/>
        <c:crossBetween val="midCat"/>
        <c:majorUnit val="1.0"/>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57217379077615"/>
          <c:y val="0.0169491525423729"/>
          <c:w val="0.662151410761155"/>
          <c:h val="0.966101694915254"/>
        </c:manualLayout>
      </c:layout>
      <c:scatterChart>
        <c:scatterStyle val="lineMarker"/>
        <c:varyColors val="0"/>
        <c:ser>
          <c:idx val="7"/>
          <c:order val="0"/>
          <c:spPr>
            <a:ln w="254000" cap="flat">
              <a:noFill/>
            </a:ln>
            <a:effectLst/>
          </c:spPr>
          <c:marker>
            <c:symbol val="circle"/>
            <c:size val="5"/>
            <c:spPr>
              <a:solidFill>
                <a:schemeClr val="accent2"/>
              </a:solidFill>
              <a:effectLst/>
            </c:spPr>
          </c:marker>
          <c:xVal>
            <c:numRef>
              <c:f>'coding test responses'!$K$5:$K$47</c:f>
              <c:numCache>
                <c:formatCode>[h]:mm</c:formatCode>
                <c:ptCount val="43"/>
                <c:pt idx="0">
                  <c:v>0.101388888888889</c:v>
                </c:pt>
                <c:pt idx="1">
                  <c:v>0.189583333333333</c:v>
                </c:pt>
                <c:pt idx="2">
                  <c:v>0.227777777777778</c:v>
                </c:pt>
                <c:pt idx="3">
                  <c:v>0.321527777777778</c:v>
                </c:pt>
                <c:pt idx="4">
                  <c:v>0.34375</c:v>
                </c:pt>
                <c:pt idx="5">
                  <c:v>0.460416666666667</c:v>
                </c:pt>
                <c:pt idx="6">
                  <c:v>0.525</c:v>
                </c:pt>
                <c:pt idx="7">
                  <c:v>0.60625</c:v>
                </c:pt>
                <c:pt idx="8">
                  <c:v>0.651388888888889</c:v>
                </c:pt>
                <c:pt idx="9">
                  <c:v>0.75625</c:v>
                </c:pt>
                <c:pt idx="10">
                  <c:v>0.827083333333333</c:v>
                </c:pt>
                <c:pt idx="11">
                  <c:v>0.85</c:v>
                </c:pt>
                <c:pt idx="12">
                  <c:v>0.943055555555556</c:v>
                </c:pt>
                <c:pt idx="13">
                  <c:v>0.970833333333333</c:v>
                </c:pt>
                <c:pt idx="14">
                  <c:v>1.005555555555556</c:v>
                </c:pt>
                <c:pt idx="15">
                  <c:v>1.121527777777778</c:v>
                </c:pt>
                <c:pt idx="16">
                  <c:v>1.15625</c:v>
                </c:pt>
                <c:pt idx="17">
                  <c:v>1.184027777777778</c:v>
                </c:pt>
                <c:pt idx="18">
                  <c:v>1.238888888888889</c:v>
                </c:pt>
                <c:pt idx="19">
                  <c:v>1.346527777777778</c:v>
                </c:pt>
                <c:pt idx="20">
                  <c:v>1.415972222222222</c:v>
                </c:pt>
                <c:pt idx="21">
                  <c:v>1.460416666666666</c:v>
                </c:pt>
                <c:pt idx="22">
                  <c:v>1.501388888888889</c:v>
                </c:pt>
                <c:pt idx="23">
                  <c:v>1.519444444444445</c:v>
                </c:pt>
                <c:pt idx="24">
                  <c:v>1.534027777777778</c:v>
                </c:pt>
                <c:pt idx="25">
                  <c:v>1.591666666666667</c:v>
                </c:pt>
                <c:pt idx="26">
                  <c:v>1.624305555555555</c:v>
                </c:pt>
                <c:pt idx="27">
                  <c:v>1.64375</c:v>
                </c:pt>
                <c:pt idx="28">
                  <c:v>1.686111111111111</c:v>
                </c:pt>
                <c:pt idx="29">
                  <c:v>1.740972222222222</c:v>
                </c:pt>
                <c:pt idx="30">
                  <c:v>1.8</c:v>
                </c:pt>
                <c:pt idx="31">
                  <c:v>1.818055555555555</c:v>
                </c:pt>
                <c:pt idx="32">
                  <c:v>1.853472222222222</c:v>
                </c:pt>
                <c:pt idx="33">
                  <c:v>1.8625</c:v>
                </c:pt>
                <c:pt idx="34">
                  <c:v>1.867361111111111</c:v>
                </c:pt>
                <c:pt idx="35">
                  <c:v>1.91875</c:v>
                </c:pt>
                <c:pt idx="36">
                  <c:v>1.98125</c:v>
                </c:pt>
                <c:pt idx="37">
                  <c:v>2.048611111111111</c:v>
                </c:pt>
                <c:pt idx="38">
                  <c:v>2.107638888888889</c:v>
                </c:pt>
                <c:pt idx="39">
                  <c:v>2.1375</c:v>
                </c:pt>
                <c:pt idx="40">
                  <c:v>2.163888888888889</c:v>
                </c:pt>
                <c:pt idx="41">
                  <c:v>2.183333333333333</c:v>
                </c:pt>
                <c:pt idx="42">
                  <c:v>2.208333333333333</c:v>
                </c:pt>
              </c:numCache>
            </c:numRef>
          </c:xVal>
          <c:yVal>
            <c:numRef>
              <c:f>'coding test responses'!$H$5:$H$46</c:f>
              <c:numCache>
                <c:formatCode>General</c:formatCode>
                <c:ptCount val="42"/>
                <c:pt idx="0">
                  <c:v>0.0</c:v>
                </c:pt>
                <c:pt idx="1">
                  <c:v>0.0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-1.0</c:v>
                </c:pt>
                <c:pt idx="18">
                  <c:v>0.0</c:v>
                </c:pt>
                <c:pt idx="19">
                  <c:v>2.0</c:v>
                </c:pt>
                <c:pt idx="20">
                  <c:v>2.0</c:v>
                </c:pt>
                <c:pt idx="21">
                  <c:v>2.0</c:v>
                </c:pt>
                <c:pt idx="22">
                  <c:v>2.0</c:v>
                </c:pt>
                <c:pt idx="23">
                  <c:v>4.0</c:v>
                </c:pt>
                <c:pt idx="24">
                  <c:v>2.0</c:v>
                </c:pt>
                <c:pt idx="25">
                  <c:v>2.0</c:v>
                </c:pt>
                <c:pt idx="26">
                  <c:v>2.0</c:v>
                </c:pt>
                <c:pt idx="27">
                  <c:v>2.0</c:v>
                </c:pt>
                <c:pt idx="28">
                  <c:v>2.0</c:v>
                </c:pt>
                <c:pt idx="29">
                  <c:v>3.0</c:v>
                </c:pt>
                <c:pt idx="30">
                  <c:v>3.0</c:v>
                </c:pt>
                <c:pt idx="31">
                  <c:v>3.0</c:v>
                </c:pt>
                <c:pt idx="32">
                  <c:v>-1.0</c:v>
                </c:pt>
                <c:pt idx="33">
                  <c:v>-1.0</c:v>
                </c:pt>
                <c:pt idx="34">
                  <c:v>3.0</c:v>
                </c:pt>
                <c:pt idx="35">
                  <c:v>2.0</c:v>
                </c:pt>
                <c:pt idx="36">
                  <c:v>2.0</c:v>
                </c:pt>
                <c:pt idx="37">
                  <c:v>2.0</c:v>
                </c:pt>
                <c:pt idx="38">
                  <c:v>2.0</c:v>
                </c:pt>
                <c:pt idx="39">
                  <c:v>2.0</c:v>
                </c:pt>
                <c:pt idx="40">
                  <c:v>2.0</c:v>
                </c:pt>
                <c:pt idx="41">
                  <c:v>2.0</c:v>
                </c:pt>
              </c:numCache>
            </c:numRef>
          </c:yVal>
          <c:smooth val="0"/>
        </c:ser>
        <c:dLbls>
          <c:showLegendKey val="0"/>
          <c:showVal val="0"/>
          <c:showCatName val="0"/>
          <c:showSerName val="0"/>
          <c:showPercent val="0"/>
          <c:showBubbleSize val="0"/>
        </c:dLbls>
        <c:axId val="-1777047760"/>
        <c:axId val="-1777051088"/>
      </c:scatterChart>
      <c:valAx>
        <c:axId val="-1777047760"/>
        <c:scaling>
          <c:orientation val="minMax"/>
          <c:max val="0.25"/>
          <c:min val="0.0"/>
        </c:scaling>
        <c:delete val="0"/>
        <c:axPos val="t"/>
        <c:numFmt formatCode="[h]:mm" sourceLinked="1"/>
        <c:majorTickMark val="none"/>
        <c:minorTickMark val="none"/>
        <c:tickLblPos val="none"/>
        <c:crossAx val="-1777051088"/>
        <c:crosses val="autoZero"/>
        <c:crossBetween val="midCat"/>
        <c:majorUnit val="0.25"/>
      </c:valAx>
      <c:valAx>
        <c:axId val="-1777051088"/>
        <c:scaling>
          <c:orientation val="maxMin"/>
          <c:max val="2.5"/>
          <c:min val="0.0"/>
        </c:scaling>
        <c:delete val="0"/>
        <c:axPos val="l"/>
        <c:numFmt formatCode="[h]" sourceLinked="0"/>
        <c:majorTickMark val="out"/>
        <c:minorTickMark val="none"/>
        <c:tickLblPos val="nextTo"/>
        <c:spPr>
          <a:ln w="0"/>
        </c:spPr>
        <c:crossAx val="-1777047760"/>
        <c:crosses val="autoZero"/>
        <c:crossBetween val="midCat"/>
        <c:majorUnit val="0.25"/>
        <c:minorUnit val="0.2"/>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scatterChart>
        <c:scatterStyle val="lineMarker"/>
        <c:varyColors val="0"/>
        <c:ser>
          <c:idx val="0"/>
          <c:order val="0"/>
          <c:spPr>
            <a:ln w="47625">
              <a:noFill/>
            </a:ln>
          </c:spPr>
          <c:xVal>
            <c:numRef>
              <c:f>'coding test responses'!$K$5:$K$47</c:f>
              <c:numCache>
                <c:formatCode>[h]:mm</c:formatCode>
                <c:ptCount val="43"/>
                <c:pt idx="0">
                  <c:v>0.101388888888889</c:v>
                </c:pt>
                <c:pt idx="1">
                  <c:v>0.189583333333333</c:v>
                </c:pt>
                <c:pt idx="2">
                  <c:v>0.227777777777778</c:v>
                </c:pt>
                <c:pt idx="3">
                  <c:v>0.321527777777778</c:v>
                </c:pt>
                <c:pt idx="4">
                  <c:v>0.34375</c:v>
                </c:pt>
                <c:pt idx="5">
                  <c:v>0.460416666666667</c:v>
                </c:pt>
                <c:pt idx="6">
                  <c:v>0.525</c:v>
                </c:pt>
                <c:pt idx="7">
                  <c:v>0.60625</c:v>
                </c:pt>
                <c:pt idx="8">
                  <c:v>0.651388888888889</c:v>
                </c:pt>
                <c:pt idx="9">
                  <c:v>0.75625</c:v>
                </c:pt>
                <c:pt idx="10">
                  <c:v>0.827083333333333</c:v>
                </c:pt>
                <c:pt idx="11">
                  <c:v>0.85</c:v>
                </c:pt>
                <c:pt idx="12">
                  <c:v>0.943055555555556</c:v>
                </c:pt>
                <c:pt idx="13">
                  <c:v>0.970833333333333</c:v>
                </c:pt>
                <c:pt idx="14">
                  <c:v>1.005555555555556</c:v>
                </c:pt>
                <c:pt idx="15">
                  <c:v>1.121527777777778</c:v>
                </c:pt>
                <c:pt idx="16">
                  <c:v>1.15625</c:v>
                </c:pt>
                <c:pt idx="17">
                  <c:v>1.184027777777778</c:v>
                </c:pt>
                <c:pt idx="18">
                  <c:v>1.238888888888889</c:v>
                </c:pt>
                <c:pt idx="19">
                  <c:v>1.346527777777778</c:v>
                </c:pt>
                <c:pt idx="20">
                  <c:v>1.415972222222222</c:v>
                </c:pt>
                <c:pt idx="21">
                  <c:v>1.460416666666666</c:v>
                </c:pt>
                <c:pt idx="22">
                  <c:v>1.501388888888889</c:v>
                </c:pt>
                <c:pt idx="23">
                  <c:v>1.519444444444445</c:v>
                </c:pt>
                <c:pt idx="24">
                  <c:v>1.534027777777778</c:v>
                </c:pt>
                <c:pt idx="25">
                  <c:v>1.591666666666667</c:v>
                </c:pt>
                <c:pt idx="26">
                  <c:v>1.624305555555555</c:v>
                </c:pt>
                <c:pt idx="27">
                  <c:v>1.64375</c:v>
                </c:pt>
                <c:pt idx="28">
                  <c:v>1.686111111111111</c:v>
                </c:pt>
                <c:pt idx="29">
                  <c:v>1.740972222222222</c:v>
                </c:pt>
                <c:pt idx="30">
                  <c:v>1.8</c:v>
                </c:pt>
                <c:pt idx="31">
                  <c:v>1.818055555555555</c:v>
                </c:pt>
                <c:pt idx="32">
                  <c:v>1.853472222222222</c:v>
                </c:pt>
                <c:pt idx="33">
                  <c:v>1.8625</c:v>
                </c:pt>
                <c:pt idx="34">
                  <c:v>1.867361111111111</c:v>
                </c:pt>
                <c:pt idx="35">
                  <c:v>1.91875</c:v>
                </c:pt>
                <c:pt idx="36">
                  <c:v>1.98125</c:v>
                </c:pt>
                <c:pt idx="37">
                  <c:v>2.048611111111111</c:v>
                </c:pt>
                <c:pt idx="38">
                  <c:v>2.107638888888889</c:v>
                </c:pt>
                <c:pt idx="39">
                  <c:v>2.1375</c:v>
                </c:pt>
                <c:pt idx="40">
                  <c:v>2.163888888888889</c:v>
                </c:pt>
                <c:pt idx="41">
                  <c:v>2.183333333333333</c:v>
                </c:pt>
                <c:pt idx="42">
                  <c:v>2.208333333333333</c:v>
                </c:pt>
              </c:numCache>
            </c:numRef>
          </c:xVal>
          <c:yVal>
            <c:numRef>
              <c:f>'coding test responses'!$H$5:$H$47</c:f>
              <c:numCache>
                <c:formatCode>General</c:formatCode>
                <c:ptCount val="43"/>
                <c:pt idx="0">
                  <c:v>0.0</c:v>
                </c:pt>
                <c:pt idx="1">
                  <c:v>0.0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-1.0</c:v>
                </c:pt>
                <c:pt idx="18">
                  <c:v>0.0</c:v>
                </c:pt>
                <c:pt idx="19">
                  <c:v>2.0</c:v>
                </c:pt>
                <c:pt idx="20">
                  <c:v>2.0</c:v>
                </c:pt>
                <c:pt idx="21">
                  <c:v>2.0</c:v>
                </c:pt>
                <c:pt idx="22">
                  <c:v>2.0</c:v>
                </c:pt>
                <c:pt idx="23">
                  <c:v>4.0</c:v>
                </c:pt>
                <c:pt idx="24">
                  <c:v>2.0</c:v>
                </c:pt>
                <c:pt idx="25">
                  <c:v>2.0</c:v>
                </c:pt>
                <c:pt idx="26">
                  <c:v>2.0</c:v>
                </c:pt>
                <c:pt idx="27">
                  <c:v>2.0</c:v>
                </c:pt>
                <c:pt idx="28">
                  <c:v>2.0</c:v>
                </c:pt>
                <c:pt idx="29">
                  <c:v>3.0</c:v>
                </c:pt>
                <c:pt idx="30">
                  <c:v>3.0</c:v>
                </c:pt>
                <c:pt idx="31">
                  <c:v>3.0</c:v>
                </c:pt>
                <c:pt idx="32">
                  <c:v>-1.0</c:v>
                </c:pt>
                <c:pt idx="33">
                  <c:v>-1.0</c:v>
                </c:pt>
                <c:pt idx="34">
                  <c:v>3.0</c:v>
                </c:pt>
                <c:pt idx="35">
                  <c:v>2.0</c:v>
                </c:pt>
                <c:pt idx="36">
                  <c:v>2.0</c:v>
                </c:pt>
                <c:pt idx="37">
                  <c:v>2.0</c:v>
                </c:pt>
                <c:pt idx="38">
                  <c:v>2.0</c:v>
                </c:pt>
                <c:pt idx="39">
                  <c:v>2.0</c:v>
                </c:pt>
                <c:pt idx="40">
                  <c:v>2.0</c:v>
                </c:pt>
                <c:pt idx="41">
                  <c:v>2.0</c:v>
                </c:pt>
                <c:pt idx="42">
                  <c:v>0.0</c:v>
                </c:pt>
              </c:numCache>
            </c:numRef>
          </c:yVal>
          <c:smooth val="0"/>
        </c:ser>
        <c:ser>
          <c:idx val="1"/>
          <c:order val="1"/>
          <c:spPr>
            <a:ln w="47625">
              <a:noFill/>
            </a:ln>
          </c:spPr>
          <c:xVal>
            <c:numRef>
              <c:f>'coding test responses'!$K$52:$K$95</c:f>
              <c:numCache>
                <c:formatCode>[h]:mm</c:formatCode>
                <c:ptCount val="44"/>
                <c:pt idx="0">
                  <c:v>0.0555555555555555</c:v>
                </c:pt>
                <c:pt idx="1">
                  <c:v>0.0770833333333333</c:v>
                </c:pt>
                <c:pt idx="2">
                  <c:v>0.120138888888889</c:v>
                </c:pt>
                <c:pt idx="3">
                  <c:v>0.134722222222222</c:v>
                </c:pt>
                <c:pt idx="4">
                  <c:v>0.184027777777778</c:v>
                </c:pt>
                <c:pt idx="5">
                  <c:v>0.211111111111111</c:v>
                </c:pt>
                <c:pt idx="6">
                  <c:v>0.223611111111111</c:v>
                </c:pt>
                <c:pt idx="7">
                  <c:v>0.238194444444444</c:v>
                </c:pt>
                <c:pt idx="8">
                  <c:v>0.263888888888889</c:v>
                </c:pt>
                <c:pt idx="9">
                  <c:v>0.29375</c:v>
                </c:pt>
                <c:pt idx="10">
                  <c:v>0.49375</c:v>
                </c:pt>
                <c:pt idx="11">
                  <c:v>0.497916666666667</c:v>
                </c:pt>
                <c:pt idx="12">
                  <c:v>0.51875</c:v>
                </c:pt>
                <c:pt idx="13">
                  <c:v>0.547916666666667</c:v>
                </c:pt>
                <c:pt idx="14">
                  <c:v>0.746527777777778</c:v>
                </c:pt>
                <c:pt idx="15">
                  <c:v>0.857638888888889</c:v>
                </c:pt>
                <c:pt idx="16">
                  <c:v>0.86875</c:v>
                </c:pt>
                <c:pt idx="17">
                  <c:v>0.886111111111111</c:v>
                </c:pt>
                <c:pt idx="18">
                  <c:v>0.927083333333333</c:v>
                </c:pt>
                <c:pt idx="19">
                  <c:v>0.953472222222222</c:v>
                </c:pt>
                <c:pt idx="20">
                  <c:v>1.019444444444444</c:v>
                </c:pt>
                <c:pt idx="21">
                  <c:v>1.058333333333333</c:v>
                </c:pt>
                <c:pt idx="22">
                  <c:v>1.136111111111111</c:v>
                </c:pt>
                <c:pt idx="23">
                  <c:v>1.265972222222222</c:v>
                </c:pt>
                <c:pt idx="24">
                  <c:v>1.333333333333333</c:v>
                </c:pt>
                <c:pt idx="25">
                  <c:v>1.461805555555556</c:v>
                </c:pt>
                <c:pt idx="26">
                  <c:v>1.538888888888889</c:v>
                </c:pt>
                <c:pt idx="27">
                  <c:v>1.561111111111111</c:v>
                </c:pt>
                <c:pt idx="28">
                  <c:v>1.579166666666667</c:v>
                </c:pt>
                <c:pt idx="29">
                  <c:v>1.620833333333333</c:v>
                </c:pt>
                <c:pt idx="30">
                  <c:v>1.647916666666667</c:v>
                </c:pt>
                <c:pt idx="31">
                  <c:v>1.690277777777778</c:v>
                </c:pt>
                <c:pt idx="32">
                  <c:v>1.697916666666667</c:v>
                </c:pt>
                <c:pt idx="33">
                  <c:v>1.719444444444444</c:v>
                </c:pt>
                <c:pt idx="34">
                  <c:v>1.734027777777778</c:v>
                </c:pt>
                <c:pt idx="35">
                  <c:v>1.825694444444444</c:v>
                </c:pt>
                <c:pt idx="36">
                  <c:v>1.910416666666667</c:v>
                </c:pt>
                <c:pt idx="37">
                  <c:v>1.939583333333333</c:v>
                </c:pt>
                <c:pt idx="38">
                  <c:v>1.990277777777778</c:v>
                </c:pt>
                <c:pt idx="39">
                  <c:v>2.027083333333334</c:v>
                </c:pt>
                <c:pt idx="40">
                  <c:v>2.061805555555555</c:v>
                </c:pt>
                <c:pt idx="41">
                  <c:v>2.148611111111111</c:v>
                </c:pt>
                <c:pt idx="42">
                  <c:v>2.174305555555556</c:v>
                </c:pt>
                <c:pt idx="43">
                  <c:v>2.198611111111111</c:v>
                </c:pt>
              </c:numCache>
            </c:numRef>
          </c:xVal>
          <c:yVal>
            <c:numRef>
              <c:f>'coding test responses'!$H$52:$H$95</c:f>
              <c:numCache>
                <c:formatCode>General</c:formatCode>
                <c:ptCount val="44"/>
                <c:pt idx="0">
                  <c:v>0.0</c:v>
                </c:pt>
                <c:pt idx="1">
                  <c:v>0.0</c:v>
                </c:pt>
                <c:pt idx="2">
                  <c:v>2.0</c:v>
                </c:pt>
                <c:pt idx="3">
                  <c:v>2.0</c:v>
                </c:pt>
                <c:pt idx="4">
                  <c:v>-1.0</c:v>
                </c:pt>
                <c:pt idx="5">
                  <c:v>2.0</c:v>
                </c:pt>
                <c:pt idx="6">
                  <c:v>2.0</c:v>
                </c:pt>
                <c:pt idx="7">
                  <c:v>2.0</c:v>
                </c:pt>
                <c:pt idx="8">
                  <c:v>2.0</c:v>
                </c:pt>
                <c:pt idx="9">
                  <c:v>0.0</c:v>
                </c:pt>
                <c:pt idx="10">
                  <c:v>-1.0</c:v>
                </c:pt>
                <c:pt idx="11">
                  <c:v>4.0</c:v>
                </c:pt>
                <c:pt idx="12">
                  <c:v>2.0</c:v>
                </c:pt>
                <c:pt idx="13">
                  <c:v>0.0</c:v>
                </c:pt>
                <c:pt idx="14">
                  <c:v>0.0</c:v>
                </c:pt>
                <c:pt idx="15">
                  <c:v>4.0</c:v>
                </c:pt>
                <c:pt idx="16">
                  <c:v>4.0</c:v>
                </c:pt>
                <c:pt idx="17">
                  <c:v>4.0</c:v>
                </c:pt>
                <c:pt idx="18">
                  <c:v>4.0</c:v>
                </c:pt>
                <c:pt idx="19">
                  <c:v>0.0</c:v>
                </c:pt>
                <c:pt idx="20">
                  <c:v>2.0</c:v>
                </c:pt>
                <c:pt idx="21">
                  <c:v>4.0</c:v>
                </c:pt>
                <c:pt idx="22">
                  <c:v>-1.0</c:v>
                </c:pt>
                <c:pt idx="23">
                  <c:v>0.0</c:v>
                </c:pt>
                <c:pt idx="24">
                  <c:v>4.0</c:v>
                </c:pt>
                <c:pt idx="25">
                  <c:v>2.0</c:v>
                </c:pt>
                <c:pt idx="26">
                  <c:v>2.0</c:v>
                </c:pt>
                <c:pt idx="27">
                  <c:v>2.0</c:v>
                </c:pt>
                <c:pt idx="28">
                  <c:v>2.0</c:v>
                </c:pt>
                <c:pt idx="29">
                  <c:v>2.0</c:v>
                </c:pt>
                <c:pt idx="30">
                  <c:v>2.0</c:v>
                </c:pt>
                <c:pt idx="31">
                  <c:v>2.0</c:v>
                </c:pt>
                <c:pt idx="32">
                  <c:v>2.0</c:v>
                </c:pt>
                <c:pt idx="33">
                  <c:v>2.0</c:v>
                </c:pt>
                <c:pt idx="34">
                  <c:v>4.0</c:v>
                </c:pt>
                <c:pt idx="35">
                  <c:v>-1.0</c:v>
                </c:pt>
                <c:pt idx="36">
                  <c:v>-1.0</c:v>
                </c:pt>
                <c:pt idx="37">
                  <c:v>-1.0</c:v>
                </c:pt>
                <c:pt idx="38">
                  <c:v>2.0</c:v>
                </c:pt>
                <c:pt idx="39">
                  <c:v>2.0</c:v>
                </c:pt>
                <c:pt idx="40">
                  <c:v>2.0</c:v>
                </c:pt>
                <c:pt idx="41">
                  <c:v>2.0</c:v>
                </c:pt>
                <c:pt idx="42">
                  <c:v>2.0</c:v>
                </c:pt>
                <c:pt idx="43">
                  <c:v>0.0</c:v>
                </c:pt>
              </c:numCache>
            </c:numRef>
          </c:yVal>
          <c:smooth val="0"/>
        </c:ser>
        <c:dLbls>
          <c:showLegendKey val="0"/>
          <c:showVal val="0"/>
          <c:showCatName val="0"/>
          <c:showSerName val="0"/>
          <c:showPercent val="0"/>
          <c:showBubbleSize val="0"/>
        </c:dLbls>
        <c:axId val="-1777264816"/>
        <c:axId val="-1777269968"/>
      </c:scatterChart>
      <c:valAx>
        <c:axId val="-1777264816"/>
        <c:scaling>
          <c:orientation val="minMax"/>
        </c:scaling>
        <c:delete val="0"/>
        <c:axPos val="b"/>
        <c:numFmt formatCode="[h]:mm" sourceLinked="1"/>
        <c:majorTickMark val="out"/>
        <c:minorTickMark val="none"/>
        <c:tickLblPos val="nextTo"/>
        <c:crossAx val="-1777269968"/>
        <c:crosses val="autoZero"/>
        <c:crossBetween val="midCat"/>
      </c:valAx>
      <c:valAx>
        <c:axId val="-1777269968"/>
        <c:scaling>
          <c:orientation val="minMax"/>
        </c:scaling>
        <c:delete val="0"/>
        <c:axPos val="l"/>
        <c:majorGridlines/>
        <c:numFmt formatCode="General" sourceLinked="1"/>
        <c:majorTickMark val="out"/>
        <c:minorTickMark val="none"/>
        <c:tickLblPos val="nextTo"/>
        <c:crossAx val="-1777264816"/>
        <c:crosses val="autoZero"/>
        <c:crossBetween val="midCat"/>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b="0"/>
            </a:pPr>
            <a:r>
              <a:rPr lang="en-US" sz="1200" b="0"/>
              <a:t>Regan &amp; Nicky</a:t>
            </a:r>
          </a:p>
        </c:rich>
      </c:tx>
      <c:layout>
        <c:manualLayout>
          <c:xMode val="edge"/>
          <c:yMode val="edge"/>
          <c:x val="0.0121951342620634"/>
          <c:y val="0.0388888888888889"/>
        </c:manualLayout>
      </c:layout>
      <c:overlay val="0"/>
    </c:title>
    <c:autoTitleDeleted val="0"/>
    <c:plotArea>
      <c:layout/>
      <c:barChart>
        <c:barDir val="bar"/>
        <c:grouping val="clustered"/>
        <c:varyColors val="0"/>
        <c:ser>
          <c:idx val="3"/>
          <c:order val="3"/>
          <c:tx>
            <c:strRef>
              <c:f>'coding 2'!$T$5</c:f>
              <c:strCache>
                <c:ptCount val="1"/>
                <c:pt idx="0">
                  <c:v>plotting value</c:v>
                </c:pt>
              </c:strCache>
            </c:strRef>
          </c:tx>
          <c:spPr>
            <a:noFill/>
            <a:ln w="47625">
              <a:noFill/>
            </a:ln>
            <a:effectLst/>
          </c:spPr>
          <c:invertIfNegative val="0"/>
          <c:cat>
            <c:strRef>
              <c:f>'coding 2'!$Q$6:$Q$13</c:f>
              <c:strCache>
                <c:ptCount val="8"/>
                <c:pt idx="1">
                  <c:v>Test</c:v>
                </c:pt>
                <c:pt idx="2">
                  <c:v>Non-physical</c:v>
                </c:pt>
                <c:pt idx="3">
                  <c:v>Weight</c:v>
                </c:pt>
                <c:pt idx="4">
                  <c:v>Air pushing</c:v>
                </c:pt>
                <c:pt idx="5">
                  <c:v>Size</c:v>
                </c:pt>
                <c:pt idx="6">
                  <c:v>Air flow</c:v>
                </c:pt>
                <c:pt idx="7">
                  <c:v>Other factors</c:v>
                </c:pt>
              </c:strCache>
            </c:strRef>
          </c:cat>
          <c:val>
            <c:numRef>
              <c:f>'coding 2'!$S$6:$S$13</c:f>
              <c:numCache>
                <c:formatCode>General</c:formatCode>
                <c:ptCount val="8"/>
                <c:pt idx="1">
                  <c:v>1.0</c:v>
                </c:pt>
                <c:pt idx="2">
                  <c:v>1.0</c:v>
                </c:pt>
                <c:pt idx="3">
                  <c:v>1.0</c:v>
                </c:pt>
                <c:pt idx="4">
                  <c:v>1.0</c:v>
                </c:pt>
                <c:pt idx="5">
                  <c:v>1.0</c:v>
                </c:pt>
                <c:pt idx="6">
                  <c:v>1.0</c:v>
                </c:pt>
                <c:pt idx="7">
                  <c:v>1.0</c:v>
                </c:pt>
              </c:numCache>
            </c:numRef>
          </c:val>
        </c:ser>
        <c:dLbls>
          <c:showLegendKey val="0"/>
          <c:showVal val="0"/>
          <c:showCatName val="0"/>
          <c:showSerName val="0"/>
          <c:showPercent val="0"/>
          <c:showBubbleSize val="0"/>
        </c:dLbls>
        <c:gapWidth val="150"/>
        <c:axId val="-1771284944"/>
        <c:axId val="-1771287712"/>
      </c:barChart>
      <c:scatterChart>
        <c:scatterStyle val="lineMarker"/>
        <c:varyColors val="0"/>
        <c:ser>
          <c:idx val="0"/>
          <c:order val="0"/>
          <c:tx>
            <c:v>Coded speech</c:v>
          </c:tx>
          <c:spPr>
            <a:ln w="47625">
              <a:noFill/>
            </a:ln>
          </c:spPr>
          <c:marker>
            <c:symbol val="diamond"/>
            <c:size val="7"/>
            <c:spPr>
              <a:solidFill>
                <a:schemeClr val="accent1"/>
              </a:solidFill>
              <a:ln>
                <a:solidFill>
                  <a:schemeClr val="tx2"/>
                </a:solidFill>
              </a:ln>
            </c:spPr>
          </c:marker>
          <c:dPt>
            <c:idx val="544"/>
            <c:marker>
              <c:spPr>
                <a:solidFill>
                  <a:schemeClr val="accent1"/>
                </a:solidFill>
                <a:ln>
                  <a:solidFill>
                    <a:schemeClr val="tx2"/>
                  </a:solidFill>
                </a:ln>
                <a:effectLst/>
              </c:spPr>
            </c:marker>
            <c:bubble3D val="0"/>
            <c:spPr>
              <a:ln w="47625">
                <a:noFill/>
              </a:ln>
              <a:effectLst/>
            </c:spPr>
          </c:dPt>
          <c:xVal>
            <c:numRef>
              <c:f>'coding 2'!$G$8:$G$670</c:f>
              <c:numCache>
                <c:formatCode>[h]:mm:ss;@</c:formatCode>
                <c:ptCount val="66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0.102777777777778</c:v>
                </c:pt>
                <c:pt idx="20">
                  <c:v>0.0</c:v>
                </c:pt>
                <c:pt idx="21">
                  <c:v>0.0</c:v>
                </c:pt>
                <c:pt idx="22">
                  <c:v>0.0</c:v>
                </c:pt>
                <c:pt idx="23">
                  <c:v>0.0</c:v>
                </c:pt>
                <c:pt idx="24">
                  <c:v>0.0</c:v>
                </c:pt>
                <c:pt idx="25">
                  <c:v>0.126388888888889</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0.235416666666667</c:v>
                </c:pt>
                <c:pt idx="60">
                  <c:v>0.0</c:v>
                </c:pt>
                <c:pt idx="61">
                  <c:v>0.0</c:v>
                </c:pt>
                <c:pt idx="62">
                  <c:v>0.0</c:v>
                </c:pt>
                <c:pt idx="63">
                  <c:v>0.0</c:v>
                </c:pt>
                <c:pt idx="64">
                  <c:v>0.0</c:v>
                </c:pt>
                <c:pt idx="65">
                  <c:v>0.248611111111111</c:v>
                </c:pt>
                <c:pt idx="66">
                  <c:v>0.0</c:v>
                </c:pt>
                <c:pt idx="67">
                  <c:v>0.0</c:v>
                </c:pt>
                <c:pt idx="68">
                  <c:v>0.0</c:v>
                </c:pt>
                <c:pt idx="69">
                  <c:v>0.0</c:v>
                </c:pt>
                <c:pt idx="70">
                  <c:v>0.0</c:v>
                </c:pt>
                <c:pt idx="71">
                  <c:v>0.0</c:v>
                </c:pt>
                <c:pt idx="72">
                  <c:v>0.255555555555556</c:v>
                </c:pt>
                <c:pt idx="73">
                  <c:v>0.0</c:v>
                </c:pt>
                <c:pt idx="74">
                  <c:v>0.0</c:v>
                </c:pt>
                <c:pt idx="75">
                  <c:v>0.0</c:v>
                </c:pt>
                <c:pt idx="76">
                  <c:v>0.0</c:v>
                </c:pt>
                <c:pt idx="77">
                  <c:v>0.0</c:v>
                </c:pt>
                <c:pt idx="78">
                  <c:v>0.0</c:v>
                </c:pt>
                <c:pt idx="79">
                  <c:v>0.0</c:v>
                </c:pt>
                <c:pt idx="80">
                  <c:v>0.290972222222222</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0.331944444444444</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0.378472222222222</c:v>
                </c:pt>
                <c:pt idx="111">
                  <c:v>0.38125</c:v>
                </c:pt>
                <c:pt idx="112">
                  <c:v>0.0</c:v>
                </c:pt>
                <c:pt idx="113">
                  <c:v>0.409027777777778</c:v>
                </c:pt>
                <c:pt idx="114">
                  <c:v>0.0</c:v>
                </c:pt>
                <c:pt idx="115">
                  <c:v>0.0</c:v>
                </c:pt>
                <c:pt idx="116">
                  <c:v>0.0</c:v>
                </c:pt>
                <c:pt idx="117">
                  <c:v>0.0</c:v>
                </c:pt>
                <c:pt idx="118">
                  <c:v>0.4625</c:v>
                </c:pt>
                <c:pt idx="119">
                  <c:v>0.0</c:v>
                </c:pt>
                <c:pt idx="120">
                  <c:v>0.0</c:v>
                </c:pt>
                <c:pt idx="121">
                  <c:v>0.0</c:v>
                </c:pt>
                <c:pt idx="122">
                  <c:v>0.0</c:v>
                </c:pt>
                <c:pt idx="123">
                  <c:v>0.0</c:v>
                </c:pt>
                <c:pt idx="124">
                  <c:v>0.0</c:v>
                </c:pt>
                <c:pt idx="125">
                  <c:v>0.0</c:v>
                </c:pt>
                <c:pt idx="126">
                  <c:v>0.0</c:v>
                </c:pt>
                <c:pt idx="127">
                  <c:v>0.0</c:v>
                </c:pt>
                <c:pt idx="128">
                  <c:v>0.0</c:v>
                </c:pt>
                <c:pt idx="129">
                  <c:v>0.0</c:v>
                </c:pt>
                <c:pt idx="130">
                  <c:v>0.522222222222222</c:v>
                </c:pt>
                <c:pt idx="131">
                  <c:v>0.523611111111111</c:v>
                </c:pt>
                <c:pt idx="132">
                  <c:v>0.0</c:v>
                </c:pt>
                <c:pt idx="133">
                  <c:v>0.0</c:v>
                </c:pt>
                <c:pt idx="134">
                  <c:v>0.0</c:v>
                </c:pt>
                <c:pt idx="135">
                  <c:v>0.0</c:v>
                </c:pt>
                <c:pt idx="136">
                  <c:v>0.0</c:v>
                </c:pt>
                <c:pt idx="137">
                  <c:v>0.0</c:v>
                </c:pt>
                <c:pt idx="138">
                  <c:v>0.0</c:v>
                </c:pt>
                <c:pt idx="139">
                  <c:v>0.535416666666667</c:v>
                </c:pt>
                <c:pt idx="140">
                  <c:v>0.0</c:v>
                </c:pt>
                <c:pt idx="141">
                  <c:v>0.0</c:v>
                </c:pt>
                <c:pt idx="142">
                  <c:v>0.0</c:v>
                </c:pt>
                <c:pt idx="143">
                  <c:v>0.0</c:v>
                </c:pt>
                <c:pt idx="144">
                  <c:v>0.0</c:v>
                </c:pt>
                <c:pt idx="145">
                  <c:v>0.548611111111111</c:v>
                </c:pt>
                <c:pt idx="146">
                  <c:v>0.0</c:v>
                </c:pt>
                <c:pt idx="147">
                  <c:v>0.0</c:v>
                </c:pt>
                <c:pt idx="148">
                  <c:v>0.0</c:v>
                </c:pt>
                <c:pt idx="149">
                  <c:v>0.0</c:v>
                </c:pt>
                <c:pt idx="150">
                  <c:v>0.0</c:v>
                </c:pt>
                <c:pt idx="151">
                  <c:v>0.0</c:v>
                </c:pt>
                <c:pt idx="152">
                  <c:v>0.0</c:v>
                </c:pt>
                <c:pt idx="153">
                  <c:v>0.0</c:v>
                </c:pt>
                <c:pt idx="154">
                  <c:v>0.0</c:v>
                </c:pt>
                <c:pt idx="155">
                  <c:v>0.0</c:v>
                </c:pt>
                <c:pt idx="156">
                  <c:v>0.570138888888889</c:v>
                </c:pt>
                <c:pt idx="157">
                  <c:v>0.0</c:v>
                </c:pt>
                <c:pt idx="158">
                  <c:v>0.573611111111111</c:v>
                </c:pt>
                <c:pt idx="159">
                  <c:v>0.0</c:v>
                </c:pt>
                <c:pt idx="160">
                  <c:v>0.0</c:v>
                </c:pt>
                <c:pt idx="161">
                  <c:v>0.0</c:v>
                </c:pt>
                <c:pt idx="162">
                  <c:v>0.584722222222222</c:v>
                </c:pt>
                <c:pt idx="163">
                  <c:v>0.0</c:v>
                </c:pt>
                <c:pt idx="164">
                  <c:v>0.5875</c:v>
                </c:pt>
                <c:pt idx="165">
                  <c:v>0.588888888888889</c:v>
                </c:pt>
                <c:pt idx="166">
                  <c:v>0.588888888888889</c:v>
                </c:pt>
                <c:pt idx="167">
                  <c:v>0.592361111111111</c:v>
                </c:pt>
                <c:pt idx="168">
                  <c:v>0.0</c:v>
                </c:pt>
                <c:pt idx="169">
                  <c:v>0.0</c:v>
                </c:pt>
                <c:pt idx="170">
                  <c:v>0.0</c:v>
                </c:pt>
                <c:pt idx="171">
                  <c:v>0.617361111111111</c:v>
                </c:pt>
                <c:pt idx="172">
                  <c:v>0.0</c:v>
                </c:pt>
                <c:pt idx="173">
                  <c:v>0.620833333333333</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0.760416666666667</c:v>
                </c:pt>
                <c:pt idx="202">
                  <c:v>0.0</c:v>
                </c:pt>
                <c:pt idx="203">
                  <c:v>0.765972222222222</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0.828472222222222</c:v>
                </c:pt>
                <c:pt idx="219">
                  <c:v>0.0</c:v>
                </c:pt>
                <c:pt idx="220">
                  <c:v>0.0</c:v>
                </c:pt>
                <c:pt idx="221">
                  <c:v>0.0</c:v>
                </c:pt>
                <c:pt idx="222">
                  <c:v>0.834027777777778</c:v>
                </c:pt>
                <c:pt idx="223">
                  <c:v>0.0</c:v>
                </c:pt>
                <c:pt idx="224">
                  <c:v>0.0</c:v>
                </c:pt>
                <c:pt idx="225">
                  <c:v>0.851388888888889</c:v>
                </c:pt>
                <c:pt idx="226">
                  <c:v>0.0</c:v>
                </c:pt>
                <c:pt idx="227">
                  <c:v>0.0</c:v>
                </c:pt>
                <c:pt idx="228">
                  <c:v>0.856944444444444</c:v>
                </c:pt>
                <c:pt idx="229">
                  <c:v>0.0</c:v>
                </c:pt>
                <c:pt idx="230">
                  <c:v>0.0</c:v>
                </c:pt>
                <c:pt idx="231">
                  <c:v>0.0</c:v>
                </c:pt>
                <c:pt idx="232">
                  <c:v>0.0</c:v>
                </c:pt>
                <c:pt idx="233">
                  <c:v>0.0</c:v>
                </c:pt>
                <c:pt idx="234">
                  <c:v>0.869444444444444</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0.927777777777778</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1.009027777777778</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1.154166666666667</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1.347222222222222</c:v>
                </c:pt>
                <c:pt idx="380">
                  <c:v>0.0</c:v>
                </c:pt>
                <c:pt idx="381">
                  <c:v>0.0</c:v>
                </c:pt>
                <c:pt idx="382">
                  <c:v>0.0</c:v>
                </c:pt>
                <c:pt idx="383">
                  <c:v>0.0</c:v>
                </c:pt>
                <c:pt idx="384">
                  <c:v>0.0</c:v>
                </c:pt>
                <c:pt idx="385">
                  <c:v>0.0</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1.42013888888889</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1.483333333333333</c:v>
                </c:pt>
                <c:pt idx="414">
                  <c:v>1.492361111111111</c:v>
                </c:pt>
                <c:pt idx="415">
                  <c:v>0.0</c:v>
                </c:pt>
                <c:pt idx="416">
                  <c:v>0.0</c:v>
                </c:pt>
                <c:pt idx="417">
                  <c:v>0.0</c:v>
                </c:pt>
                <c:pt idx="418">
                  <c:v>1.50625</c:v>
                </c:pt>
                <c:pt idx="419">
                  <c:v>0.0</c:v>
                </c:pt>
                <c:pt idx="420">
                  <c:v>0.0</c:v>
                </c:pt>
                <c:pt idx="421">
                  <c:v>0.0</c:v>
                </c:pt>
                <c:pt idx="422">
                  <c:v>0.0</c:v>
                </c:pt>
                <c:pt idx="423">
                  <c:v>1.528472222222222</c:v>
                </c:pt>
                <c:pt idx="424">
                  <c:v>0.0</c:v>
                </c:pt>
                <c:pt idx="425">
                  <c:v>0.0</c:v>
                </c:pt>
                <c:pt idx="426">
                  <c:v>0.0</c:v>
                </c:pt>
                <c:pt idx="427">
                  <c:v>0.0</c:v>
                </c:pt>
                <c:pt idx="428">
                  <c:v>0.0</c:v>
                </c:pt>
                <c:pt idx="429">
                  <c:v>0.0</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0.0</c:v>
                </c:pt>
                <c:pt idx="443">
                  <c:v>0.0</c:v>
                </c:pt>
                <c:pt idx="448">
                  <c:v>0.0</c:v>
                </c:pt>
                <c:pt idx="449">
                  <c:v>0.0</c:v>
                </c:pt>
                <c:pt idx="450">
                  <c:v>0.0</c:v>
                </c:pt>
                <c:pt idx="451">
                  <c:v>0.0</c:v>
                </c:pt>
                <c:pt idx="452">
                  <c:v>0.0</c:v>
                </c:pt>
                <c:pt idx="453">
                  <c:v>0.0</c:v>
                </c:pt>
                <c:pt idx="454">
                  <c:v>0.0</c:v>
                </c:pt>
                <c:pt idx="455">
                  <c:v>1.613194444444444</c:v>
                </c:pt>
                <c:pt idx="456">
                  <c:v>0.0</c:v>
                </c:pt>
                <c:pt idx="457">
                  <c:v>0.0</c:v>
                </c:pt>
                <c:pt idx="458">
                  <c:v>0.0</c:v>
                </c:pt>
                <c:pt idx="459">
                  <c:v>0.0</c:v>
                </c:pt>
                <c:pt idx="460">
                  <c:v>0.0</c:v>
                </c:pt>
                <c:pt idx="461">
                  <c:v>0.0</c:v>
                </c:pt>
                <c:pt idx="462">
                  <c:v>0.0</c:v>
                </c:pt>
                <c:pt idx="463">
                  <c:v>0.0</c:v>
                </c:pt>
                <c:pt idx="464">
                  <c:v>0.0</c:v>
                </c:pt>
                <c:pt idx="465">
                  <c:v>0.0</c:v>
                </c:pt>
                <c:pt idx="466">
                  <c:v>0.0</c:v>
                </c:pt>
                <c:pt idx="467">
                  <c:v>0.0</c:v>
                </c:pt>
                <c:pt idx="468">
                  <c:v>0.0</c:v>
                </c:pt>
                <c:pt idx="469">
                  <c:v>0.0</c:v>
                </c:pt>
                <c:pt idx="470">
                  <c:v>0.0</c:v>
                </c:pt>
                <c:pt idx="471">
                  <c:v>0.0</c:v>
                </c:pt>
                <c:pt idx="472">
                  <c:v>1.665277777777778</c:v>
                </c:pt>
                <c:pt idx="473">
                  <c:v>0.0</c:v>
                </c:pt>
                <c:pt idx="474">
                  <c:v>0.0</c:v>
                </c:pt>
                <c:pt idx="475">
                  <c:v>0.0</c:v>
                </c:pt>
                <c:pt idx="476">
                  <c:v>0.0</c:v>
                </c:pt>
                <c:pt idx="477">
                  <c:v>1.671527777777778</c:v>
                </c:pt>
                <c:pt idx="478">
                  <c:v>0.0</c:v>
                </c:pt>
                <c:pt idx="479">
                  <c:v>0.0</c:v>
                </c:pt>
                <c:pt idx="480">
                  <c:v>0.0</c:v>
                </c:pt>
                <c:pt idx="481">
                  <c:v>0.0</c:v>
                </c:pt>
                <c:pt idx="482">
                  <c:v>0.0</c:v>
                </c:pt>
                <c:pt idx="483">
                  <c:v>0.0</c:v>
                </c:pt>
                <c:pt idx="484">
                  <c:v>0.0</c:v>
                </c:pt>
                <c:pt idx="485">
                  <c:v>0.0</c:v>
                </c:pt>
                <c:pt idx="486">
                  <c:v>1.707638888888889</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1.763194444444444</c:v>
                </c:pt>
                <c:pt idx="515">
                  <c:v>0.0</c:v>
                </c:pt>
                <c:pt idx="516">
                  <c:v>0.0</c:v>
                </c:pt>
                <c:pt idx="517">
                  <c:v>0.0</c:v>
                </c:pt>
                <c:pt idx="518">
                  <c:v>0.0</c:v>
                </c:pt>
                <c:pt idx="519">
                  <c:v>0.0</c:v>
                </c:pt>
                <c:pt idx="520">
                  <c:v>0.0</c:v>
                </c:pt>
                <c:pt idx="521">
                  <c:v>0.0</c:v>
                </c:pt>
                <c:pt idx="522">
                  <c:v>0.0</c:v>
                </c:pt>
                <c:pt idx="523">
                  <c:v>0.0</c:v>
                </c:pt>
                <c:pt idx="524">
                  <c:v>1.820138888888889</c:v>
                </c:pt>
                <c:pt idx="525">
                  <c:v>0.0</c:v>
                </c:pt>
                <c:pt idx="526">
                  <c:v>0.0</c:v>
                </c:pt>
                <c:pt idx="527">
                  <c:v>0.0</c:v>
                </c:pt>
                <c:pt idx="528">
                  <c:v>1.829861111111111</c:v>
                </c:pt>
                <c:pt idx="529">
                  <c:v>0.0</c:v>
                </c:pt>
                <c:pt idx="530">
                  <c:v>0.0</c:v>
                </c:pt>
                <c:pt idx="531">
                  <c:v>1.838194444444444</c:v>
                </c:pt>
                <c:pt idx="532">
                  <c:v>0.0</c:v>
                </c:pt>
                <c:pt idx="533">
                  <c:v>1.842361111111111</c:v>
                </c:pt>
                <c:pt idx="534">
                  <c:v>0.0</c:v>
                </c:pt>
                <c:pt idx="535">
                  <c:v>0.0</c:v>
                </c:pt>
                <c:pt idx="536">
                  <c:v>0.0</c:v>
                </c:pt>
                <c:pt idx="537">
                  <c:v>0.0</c:v>
                </c:pt>
                <c:pt idx="538">
                  <c:v>0.0</c:v>
                </c:pt>
                <c:pt idx="539">
                  <c:v>0.0</c:v>
                </c:pt>
                <c:pt idx="540">
                  <c:v>0.0</c:v>
                </c:pt>
                <c:pt idx="541">
                  <c:v>0.0</c:v>
                </c:pt>
                <c:pt idx="542">
                  <c:v>0.0</c:v>
                </c:pt>
                <c:pt idx="543">
                  <c:v>0.0</c:v>
                </c:pt>
                <c:pt idx="544">
                  <c:v>1.875694444444444</c:v>
                </c:pt>
                <c:pt idx="545">
                  <c:v>0.0</c:v>
                </c:pt>
                <c:pt idx="546">
                  <c:v>0.0</c:v>
                </c:pt>
                <c:pt idx="547">
                  <c:v>0.0</c:v>
                </c:pt>
                <c:pt idx="548">
                  <c:v>0.0</c:v>
                </c:pt>
                <c:pt idx="549">
                  <c:v>1.89375</c:v>
                </c:pt>
                <c:pt idx="550">
                  <c:v>0.0</c:v>
                </c:pt>
                <c:pt idx="551">
                  <c:v>0.0</c:v>
                </c:pt>
                <c:pt idx="552">
                  <c:v>0.0</c:v>
                </c:pt>
                <c:pt idx="553">
                  <c:v>1.898611111111111</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2.03125</c:v>
                </c:pt>
                <c:pt idx="589">
                  <c:v>0.0</c:v>
                </c:pt>
                <c:pt idx="590">
                  <c:v>0.0</c:v>
                </c:pt>
                <c:pt idx="591">
                  <c:v>0.0</c:v>
                </c:pt>
                <c:pt idx="592">
                  <c:v>0.0</c:v>
                </c:pt>
                <c:pt idx="593">
                  <c:v>0.0</c:v>
                </c:pt>
                <c:pt idx="594">
                  <c:v>2.045833333333333</c:v>
                </c:pt>
                <c:pt idx="595">
                  <c:v>0.0</c:v>
                </c:pt>
                <c:pt idx="596">
                  <c:v>0.0</c:v>
                </c:pt>
                <c:pt idx="597">
                  <c:v>0.0</c:v>
                </c:pt>
                <c:pt idx="598">
                  <c:v>0.0</c:v>
                </c:pt>
                <c:pt idx="599">
                  <c:v>2.054166666666667</c:v>
                </c:pt>
                <c:pt idx="600">
                  <c:v>0.0</c:v>
                </c:pt>
                <c:pt idx="601">
                  <c:v>0.0</c:v>
                </c:pt>
                <c:pt idx="602">
                  <c:v>2.061805555555555</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2.195833333333333</c:v>
                </c:pt>
                <c:pt idx="641">
                  <c:v>0.0</c:v>
                </c:pt>
                <c:pt idx="642">
                  <c:v>2.191666666666666</c:v>
                </c:pt>
                <c:pt idx="643">
                  <c:v>0.0</c:v>
                </c:pt>
                <c:pt idx="644">
                  <c:v>0.0</c:v>
                </c:pt>
                <c:pt idx="645">
                  <c:v>2.202083333333333</c:v>
                </c:pt>
                <c:pt idx="646">
                  <c:v>0.0</c:v>
                </c:pt>
                <c:pt idx="647">
                  <c:v>0.0</c:v>
                </c:pt>
                <c:pt idx="648">
                  <c:v>0.0</c:v>
                </c:pt>
                <c:pt idx="649">
                  <c:v>0.0</c:v>
                </c:pt>
                <c:pt idx="650">
                  <c:v>0.0</c:v>
                </c:pt>
                <c:pt idx="651">
                  <c:v>0.0</c:v>
                </c:pt>
                <c:pt idx="652">
                  <c:v>0.0</c:v>
                </c:pt>
                <c:pt idx="653">
                  <c:v>0.0</c:v>
                </c:pt>
                <c:pt idx="654">
                  <c:v>0.0</c:v>
                </c:pt>
                <c:pt idx="655">
                  <c:v>0.0</c:v>
                </c:pt>
                <c:pt idx="656">
                  <c:v>0.0</c:v>
                </c:pt>
                <c:pt idx="657">
                  <c:v>0.0</c:v>
                </c:pt>
                <c:pt idx="658">
                  <c:v>0.0</c:v>
                </c:pt>
                <c:pt idx="659">
                  <c:v>0.0</c:v>
                </c:pt>
                <c:pt idx="660">
                  <c:v>0.0</c:v>
                </c:pt>
                <c:pt idx="661">
                  <c:v>0.0</c:v>
                </c:pt>
              </c:numCache>
            </c:numRef>
          </c:xVal>
          <c:yVal>
            <c:numRef>
              <c:f>'coding 2'!$E$8:$E$670</c:f>
              <c:numCache>
                <c:formatCode>General</c:formatCode>
                <c:ptCount val="66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3.0</c:v>
                </c:pt>
                <c:pt idx="20">
                  <c:v>#N/A</c:v>
                </c:pt>
                <c:pt idx="21">
                  <c:v>#N/A</c:v>
                </c:pt>
                <c:pt idx="22">
                  <c:v>#N/A</c:v>
                </c:pt>
                <c:pt idx="23">
                  <c:v>#N/A</c:v>
                </c:pt>
                <c:pt idx="24">
                  <c:v>#N/A</c:v>
                </c:pt>
                <c:pt idx="25">
                  <c:v>3.0</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3.0</c:v>
                </c:pt>
                <c:pt idx="60">
                  <c:v>#N/A</c:v>
                </c:pt>
                <c:pt idx="61">
                  <c:v>#N/A</c:v>
                </c:pt>
                <c:pt idx="62">
                  <c:v>#N/A</c:v>
                </c:pt>
                <c:pt idx="63">
                  <c:v>#N/A</c:v>
                </c:pt>
                <c:pt idx="64">
                  <c:v>#N/A</c:v>
                </c:pt>
                <c:pt idx="65">
                  <c:v>3.0</c:v>
                </c:pt>
                <c:pt idx="66">
                  <c:v>#N/A</c:v>
                </c:pt>
                <c:pt idx="67">
                  <c:v>#N/A</c:v>
                </c:pt>
                <c:pt idx="68">
                  <c:v>#N/A</c:v>
                </c:pt>
                <c:pt idx="69">
                  <c:v>#N/A</c:v>
                </c:pt>
                <c:pt idx="70">
                  <c:v>#N/A</c:v>
                </c:pt>
                <c:pt idx="71">
                  <c:v>#N/A</c:v>
                </c:pt>
                <c:pt idx="72">
                  <c:v>3.0</c:v>
                </c:pt>
                <c:pt idx="73">
                  <c:v>#N/A</c:v>
                </c:pt>
                <c:pt idx="74">
                  <c:v>#N/A</c:v>
                </c:pt>
                <c:pt idx="75">
                  <c:v>#N/A</c:v>
                </c:pt>
                <c:pt idx="76">
                  <c:v>#N/A</c:v>
                </c:pt>
                <c:pt idx="77">
                  <c:v>#N/A</c:v>
                </c:pt>
                <c:pt idx="78">
                  <c:v>#N/A</c:v>
                </c:pt>
                <c:pt idx="79">
                  <c:v>#N/A</c:v>
                </c:pt>
                <c:pt idx="80">
                  <c:v>3.0</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4.0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3.0</c:v>
                </c:pt>
                <c:pt idx="111">
                  <c:v>3.0</c:v>
                </c:pt>
                <c:pt idx="112">
                  <c:v>#N/A</c:v>
                </c:pt>
                <c:pt idx="113">
                  <c:v>3.0</c:v>
                </c:pt>
                <c:pt idx="114">
                  <c:v>#N/A</c:v>
                </c:pt>
                <c:pt idx="115">
                  <c:v>#N/A</c:v>
                </c:pt>
                <c:pt idx="116">
                  <c:v>#N/A</c:v>
                </c:pt>
                <c:pt idx="117">
                  <c:v>#N/A</c:v>
                </c:pt>
                <c:pt idx="118">
                  <c:v>3.0</c:v>
                </c:pt>
                <c:pt idx="119">
                  <c:v>#N/A</c:v>
                </c:pt>
                <c:pt idx="120">
                  <c:v>#N/A</c:v>
                </c:pt>
                <c:pt idx="121">
                  <c:v>#N/A</c:v>
                </c:pt>
                <c:pt idx="122">
                  <c:v>#N/A</c:v>
                </c:pt>
                <c:pt idx="123">
                  <c:v>#N/A</c:v>
                </c:pt>
                <c:pt idx="124">
                  <c:v>#N/A</c:v>
                </c:pt>
                <c:pt idx="125">
                  <c:v>#N/A</c:v>
                </c:pt>
                <c:pt idx="126">
                  <c:v>#N/A</c:v>
                </c:pt>
                <c:pt idx="127">
                  <c:v>#N/A</c:v>
                </c:pt>
                <c:pt idx="128">
                  <c:v>#N/A</c:v>
                </c:pt>
                <c:pt idx="129">
                  <c:v>#N/A</c:v>
                </c:pt>
                <c:pt idx="130">
                  <c:v>3.0</c:v>
                </c:pt>
                <c:pt idx="131">
                  <c:v>3.0</c:v>
                </c:pt>
                <c:pt idx="132">
                  <c:v>#N/A</c:v>
                </c:pt>
                <c:pt idx="133">
                  <c:v>#N/A</c:v>
                </c:pt>
                <c:pt idx="134">
                  <c:v>#N/A</c:v>
                </c:pt>
                <c:pt idx="135">
                  <c:v>#N/A</c:v>
                </c:pt>
                <c:pt idx="136">
                  <c:v>#N/A</c:v>
                </c:pt>
                <c:pt idx="137">
                  <c:v>#N/A</c:v>
                </c:pt>
                <c:pt idx="138">
                  <c:v>#N/A</c:v>
                </c:pt>
                <c:pt idx="139">
                  <c:v>3.0</c:v>
                </c:pt>
                <c:pt idx="140">
                  <c:v>#N/A</c:v>
                </c:pt>
                <c:pt idx="141">
                  <c:v>#N/A</c:v>
                </c:pt>
                <c:pt idx="142">
                  <c:v>#N/A</c:v>
                </c:pt>
                <c:pt idx="143">
                  <c:v>#N/A</c:v>
                </c:pt>
                <c:pt idx="144">
                  <c:v>#N/A</c:v>
                </c:pt>
                <c:pt idx="145">
                  <c:v>3.0</c:v>
                </c:pt>
                <c:pt idx="146">
                  <c:v>#N/A</c:v>
                </c:pt>
                <c:pt idx="147">
                  <c:v>#N/A</c:v>
                </c:pt>
                <c:pt idx="148">
                  <c:v>#N/A</c:v>
                </c:pt>
                <c:pt idx="149">
                  <c:v>#N/A</c:v>
                </c:pt>
                <c:pt idx="150">
                  <c:v>#N/A</c:v>
                </c:pt>
                <c:pt idx="151">
                  <c:v>#N/A</c:v>
                </c:pt>
                <c:pt idx="152">
                  <c:v>#N/A</c:v>
                </c:pt>
                <c:pt idx="153">
                  <c:v>#N/A</c:v>
                </c:pt>
                <c:pt idx="154">
                  <c:v>#N/A</c:v>
                </c:pt>
                <c:pt idx="155">
                  <c:v>#N/A</c:v>
                </c:pt>
                <c:pt idx="156">
                  <c:v>5.0</c:v>
                </c:pt>
                <c:pt idx="157">
                  <c:v>#N/A</c:v>
                </c:pt>
                <c:pt idx="158">
                  <c:v>5.0</c:v>
                </c:pt>
                <c:pt idx="159">
                  <c:v>#N/A</c:v>
                </c:pt>
                <c:pt idx="160">
                  <c:v>#N/A</c:v>
                </c:pt>
                <c:pt idx="161">
                  <c:v>#N/A</c:v>
                </c:pt>
                <c:pt idx="162">
                  <c:v>5.0</c:v>
                </c:pt>
                <c:pt idx="163">
                  <c:v>#N/A</c:v>
                </c:pt>
                <c:pt idx="164">
                  <c:v>5.0</c:v>
                </c:pt>
                <c:pt idx="165">
                  <c:v>3.0</c:v>
                </c:pt>
                <c:pt idx="166">
                  <c:v>5.0</c:v>
                </c:pt>
                <c:pt idx="167">
                  <c:v>3.0</c:v>
                </c:pt>
                <c:pt idx="168">
                  <c:v>#N/A</c:v>
                </c:pt>
                <c:pt idx="169">
                  <c:v>#N/A</c:v>
                </c:pt>
                <c:pt idx="170">
                  <c:v>#N/A</c:v>
                </c:pt>
                <c:pt idx="171">
                  <c:v>3.0</c:v>
                </c:pt>
                <c:pt idx="172">
                  <c:v>#N/A</c:v>
                </c:pt>
                <c:pt idx="173">
                  <c:v>3.0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3.0</c:v>
                </c:pt>
                <c:pt idx="202">
                  <c:v>#N/A</c:v>
                </c:pt>
                <c:pt idx="203">
                  <c:v>3.0</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3.0</c:v>
                </c:pt>
                <c:pt idx="219">
                  <c:v>#N/A</c:v>
                </c:pt>
                <c:pt idx="220">
                  <c:v>#N/A</c:v>
                </c:pt>
                <c:pt idx="221">
                  <c:v>#N/A</c:v>
                </c:pt>
                <c:pt idx="222">
                  <c:v>3.0</c:v>
                </c:pt>
                <c:pt idx="223">
                  <c:v>#N/A</c:v>
                </c:pt>
                <c:pt idx="224">
                  <c:v>#N/A</c:v>
                </c:pt>
                <c:pt idx="225">
                  <c:v>3.0</c:v>
                </c:pt>
                <c:pt idx="226">
                  <c:v>#N/A</c:v>
                </c:pt>
                <c:pt idx="227">
                  <c:v>#N/A</c:v>
                </c:pt>
                <c:pt idx="228">
                  <c:v>3.0</c:v>
                </c:pt>
                <c:pt idx="229">
                  <c:v>#N/A</c:v>
                </c:pt>
                <c:pt idx="230">
                  <c:v>#N/A</c:v>
                </c:pt>
                <c:pt idx="231">
                  <c:v>#N/A</c:v>
                </c:pt>
                <c:pt idx="232">
                  <c:v>#N/A</c:v>
                </c:pt>
                <c:pt idx="233">
                  <c:v>#N/A</c:v>
                </c:pt>
                <c:pt idx="234">
                  <c:v>5.0</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3.0</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3.0</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7.0</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3.0</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3.0</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3.0</c:v>
                </c:pt>
                <c:pt idx="414">
                  <c:v>3.0</c:v>
                </c:pt>
                <c:pt idx="415">
                  <c:v>#N/A</c:v>
                </c:pt>
                <c:pt idx="416">
                  <c:v>#N/A</c:v>
                </c:pt>
                <c:pt idx="417">
                  <c:v>#N/A</c:v>
                </c:pt>
                <c:pt idx="418">
                  <c:v>3.0</c:v>
                </c:pt>
                <c:pt idx="419">
                  <c:v>#N/A</c:v>
                </c:pt>
                <c:pt idx="420">
                  <c:v>#N/A</c:v>
                </c:pt>
                <c:pt idx="421">
                  <c:v>#N/A</c:v>
                </c:pt>
                <c:pt idx="422">
                  <c:v>#N/A</c:v>
                </c:pt>
                <c:pt idx="423">
                  <c:v>3.0</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7.0</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3.0</c:v>
                </c:pt>
                <c:pt idx="473">
                  <c:v>#N/A</c:v>
                </c:pt>
                <c:pt idx="474">
                  <c:v>#N/A</c:v>
                </c:pt>
                <c:pt idx="475">
                  <c:v>#N/A</c:v>
                </c:pt>
                <c:pt idx="476">
                  <c:v>#N/A</c:v>
                </c:pt>
                <c:pt idx="477">
                  <c:v>3.0</c:v>
                </c:pt>
                <c:pt idx="478">
                  <c:v>#N/A</c:v>
                </c:pt>
                <c:pt idx="479">
                  <c:v>#N/A</c:v>
                </c:pt>
                <c:pt idx="480">
                  <c:v>#N/A</c:v>
                </c:pt>
                <c:pt idx="481">
                  <c:v>#N/A</c:v>
                </c:pt>
                <c:pt idx="482">
                  <c:v>#N/A</c:v>
                </c:pt>
                <c:pt idx="483">
                  <c:v>#N/A</c:v>
                </c:pt>
                <c:pt idx="484">
                  <c:v>#N/A</c:v>
                </c:pt>
                <c:pt idx="485">
                  <c:v>#N/A</c:v>
                </c:pt>
                <c:pt idx="486">
                  <c:v>3.0</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3.0</c:v>
                </c:pt>
                <c:pt idx="515">
                  <c:v>#N/A</c:v>
                </c:pt>
                <c:pt idx="516">
                  <c:v>#N/A</c:v>
                </c:pt>
                <c:pt idx="517">
                  <c:v>#N/A</c:v>
                </c:pt>
                <c:pt idx="518">
                  <c:v>#N/A</c:v>
                </c:pt>
                <c:pt idx="519">
                  <c:v>#N/A</c:v>
                </c:pt>
                <c:pt idx="520">
                  <c:v>#N/A</c:v>
                </c:pt>
                <c:pt idx="521">
                  <c:v>#N/A</c:v>
                </c:pt>
                <c:pt idx="522">
                  <c:v>#N/A</c:v>
                </c:pt>
                <c:pt idx="523">
                  <c:v>#N/A</c:v>
                </c:pt>
                <c:pt idx="524">
                  <c:v>6.0</c:v>
                </c:pt>
                <c:pt idx="525">
                  <c:v>#N/A</c:v>
                </c:pt>
                <c:pt idx="526">
                  <c:v>#N/A</c:v>
                </c:pt>
                <c:pt idx="527">
                  <c:v>#N/A</c:v>
                </c:pt>
                <c:pt idx="528">
                  <c:v>6.0</c:v>
                </c:pt>
                <c:pt idx="529">
                  <c:v>#N/A</c:v>
                </c:pt>
                <c:pt idx="530">
                  <c:v>#N/A</c:v>
                </c:pt>
                <c:pt idx="531">
                  <c:v>6.0</c:v>
                </c:pt>
                <c:pt idx="532">
                  <c:v>#N/A</c:v>
                </c:pt>
                <c:pt idx="533">
                  <c:v>6.0</c:v>
                </c:pt>
                <c:pt idx="534">
                  <c:v>#N/A</c:v>
                </c:pt>
                <c:pt idx="535">
                  <c:v>#N/A</c:v>
                </c:pt>
                <c:pt idx="536">
                  <c:v>#N/A</c:v>
                </c:pt>
                <c:pt idx="537">
                  <c:v>#N/A</c:v>
                </c:pt>
                <c:pt idx="538">
                  <c:v>#N/A</c:v>
                </c:pt>
                <c:pt idx="539">
                  <c:v>#N/A</c:v>
                </c:pt>
                <c:pt idx="540">
                  <c:v>#N/A</c:v>
                </c:pt>
                <c:pt idx="541">
                  <c:v>#N/A</c:v>
                </c:pt>
                <c:pt idx="542">
                  <c:v>#N/A</c:v>
                </c:pt>
                <c:pt idx="543">
                  <c:v>#N/A</c:v>
                </c:pt>
                <c:pt idx="544">
                  <c:v>6.0</c:v>
                </c:pt>
                <c:pt idx="545">
                  <c:v>#N/A</c:v>
                </c:pt>
                <c:pt idx="546">
                  <c:v>#N/A</c:v>
                </c:pt>
                <c:pt idx="547">
                  <c:v>#N/A</c:v>
                </c:pt>
                <c:pt idx="548">
                  <c:v>#N/A</c:v>
                </c:pt>
                <c:pt idx="549">
                  <c:v>6.0</c:v>
                </c:pt>
                <c:pt idx="550">
                  <c:v>#N/A</c:v>
                </c:pt>
                <c:pt idx="551">
                  <c:v>#N/A</c:v>
                </c:pt>
                <c:pt idx="552">
                  <c:v>#N/A</c:v>
                </c:pt>
                <c:pt idx="553">
                  <c:v>6.0</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3.0</c:v>
                </c:pt>
                <c:pt idx="589">
                  <c:v>#N/A</c:v>
                </c:pt>
                <c:pt idx="590">
                  <c:v>#N/A</c:v>
                </c:pt>
                <c:pt idx="591">
                  <c:v>#N/A</c:v>
                </c:pt>
                <c:pt idx="592">
                  <c:v>#N/A</c:v>
                </c:pt>
                <c:pt idx="593">
                  <c:v>#N/A</c:v>
                </c:pt>
                <c:pt idx="594">
                  <c:v>3.0</c:v>
                </c:pt>
                <c:pt idx="595">
                  <c:v>#N/A</c:v>
                </c:pt>
                <c:pt idx="596">
                  <c:v>#N/A</c:v>
                </c:pt>
                <c:pt idx="597">
                  <c:v>#N/A</c:v>
                </c:pt>
                <c:pt idx="598">
                  <c:v>#N/A</c:v>
                </c:pt>
                <c:pt idx="599">
                  <c:v>3.0</c:v>
                </c:pt>
                <c:pt idx="600">
                  <c:v>#N/A</c:v>
                </c:pt>
                <c:pt idx="601">
                  <c:v>#N/A</c:v>
                </c:pt>
                <c:pt idx="602">
                  <c:v>3.0</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3.0</c:v>
                </c:pt>
                <c:pt idx="641">
                  <c:v>#N/A</c:v>
                </c:pt>
                <c:pt idx="642">
                  <c:v>3.0</c:v>
                </c:pt>
                <c:pt idx="643">
                  <c:v>#N/A</c:v>
                </c:pt>
                <c:pt idx="644">
                  <c:v>#N/A</c:v>
                </c:pt>
                <c:pt idx="645">
                  <c:v>3.0</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numCache>
            </c:numRef>
          </c:yVal>
          <c:smooth val="0"/>
        </c:ser>
        <c:ser>
          <c:idx val="1"/>
          <c:order val="1"/>
          <c:tx>
            <c:v>Test: Failure</c:v>
          </c:tx>
          <c:spPr>
            <a:ln w="47625">
              <a:noFill/>
            </a:ln>
            <a:effectLst/>
          </c:spPr>
          <c:marker>
            <c:symbol val="circle"/>
            <c:size val="5"/>
            <c:spPr>
              <a:solidFill>
                <a:schemeClr val="tx1"/>
              </a:solidFill>
              <a:ln w="6350">
                <a:solidFill>
                  <a:schemeClr val="tx1">
                    <a:lumMod val="50000"/>
                    <a:lumOff val="50000"/>
                  </a:schemeClr>
                </a:solidFill>
              </a:ln>
              <a:effectLst/>
            </c:spPr>
          </c:marker>
          <c:xVal>
            <c:numRef>
              <c:f>'coding 2'!$K$8:$K$96</c:f>
              <c:numCache>
                <c:formatCode>[h]:mm:ss;@</c:formatCode>
                <c:ptCount val="89"/>
                <c:pt idx="0">
                  <c:v>0.0555555555555555</c:v>
                </c:pt>
                <c:pt idx="1">
                  <c:v>0.0770833333333333</c:v>
                </c:pt>
                <c:pt idx="2">
                  <c:v>0.120138888888889</c:v>
                </c:pt>
                <c:pt idx="3">
                  <c:v>0.134722222222222</c:v>
                </c:pt>
                <c:pt idx="4">
                  <c:v>0.184027777777778</c:v>
                </c:pt>
                <c:pt idx="5">
                  <c:v>0.211111111111111</c:v>
                </c:pt>
                <c:pt idx="6">
                  <c:v>0.223611111111111</c:v>
                </c:pt>
                <c:pt idx="7">
                  <c:v>0.238194444444444</c:v>
                </c:pt>
                <c:pt idx="8">
                  <c:v>0.263888888888889</c:v>
                </c:pt>
                <c:pt idx="9">
                  <c:v>0.29375</c:v>
                </c:pt>
                <c:pt idx="10">
                  <c:v>0.49375</c:v>
                </c:pt>
                <c:pt idx="11">
                  <c:v>0.497916666666667</c:v>
                </c:pt>
                <c:pt idx="12">
                  <c:v>0.51875</c:v>
                </c:pt>
                <c:pt idx="13">
                  <c:v>0.547916666666667</c:v>
                </c:pt>
                <c:pt idx="14">
                  <c:v>0.746527777777778</c:v>
                </c:pt>
                <c:pt idx="15">
                  <c:v>0.857638888888889</c:v>
                </c:pt>
                <c:pt idx="16">
                  <c:v>0.86875</c:v>
                </c:pt>
                <c:pt idx="17">
                  <c:v>0.886111111111111</c:v>
                </c:pt>
                <c:pt idx="18">
                  <c:v>0.927083333333333</c:v>
                </c:pt>
                <c:pt idx="19">
                  <c:v>0.953472222222222</c:v>
                </c:pt>
                <c:pt idx="20">
                  <c:v>1.019444444444444</c:v>
                </c:pt>
                <c:pt idx="21">
                  <c:v>1.058333333333333</c:v>
                </c:pt>
                <c:pt idx="22">
                  <c:v>1.136111111111111</c:v>
                </c:pt>
                <c:pt idx="23">
                  <c:v>1.265972222222222</c:v>
                </c:pt>
                <c:pt idx="24">
                  <c:v>1.333333333333333</c:v>
                </c:pt>
                <c:pt idx="25">
                  <c:v>1.461805555555556</c:v>
                </c:pt>
                <c:pt idx="26">
                  <c:v>1.538888888888889</c:v>
                </c:pt>
                <c:pt idx="27">
                  <c:v>1.561111111111111</c:v>
                </c:pt>
                <c:pt idx="28">
                  <c:v>1.6</c:v>
                </c:pt>
                <c:pt idx="29">
                  <c:v>1.641666666666667</c:v>
                </c:pt>
                <c:pt idx="30">
                  <c:v>1.66875</c:v>
                </c:pt>
                <c:pt idx="31">
                  <c:v>1.711111111111111</c:v>
                </c:pt>
                <c:pt idx="32">
                  <c:v>1.71875</c:v>
                </c:pt>
                <c:pt idx="33">
                  <c:v>1.740277777777778</c:v>
                </c:pt>
                <c:pt idx="34">
                  <c:v>1.754861111111111</c:v>
                </c:pt>
                <c:pt idx="35">
                  <c:v>1.846527777777778</c:v>
                </c:pt>
                <c:pt idx="36">
                  <c:v>1.93125</c:v>
                </c:pt>
                <c:pt idx="37">
                  <c:v>1.960416666666667</c:v>
                </c:pt>
                <c:pt idx="38">
                  <c:v>2.011111111111111</c:v>
                </c:pt>
                <c:pt idx="39">
                  <c:v>2.047916666666666</c:v>
                </c:pt>
                <c:pt idx="40">
                  <c:v>2.082638888888889</c:v>
                </c:pt>
                <c:pt idx="41">
                  <c:v>2.169444444444444</c:v>
                </c:pt>
                <c:pt idx="42">
                  <c:v>2.195138888888889</c:v>
                </c:pt>
                <c:pt idx="43">
                  <c:v>2.219444444444445</c:v>
                </c:pt>
                <c:pt idx="46">
                  <c:v>0.101388888888889</c:v>
                </c:pt>
                <c:pt idx="47">
                  <c:v>0.189583333333333</c:v>
                </c:pt>
                <c:pt idx="48">
                  <c:v>0.227777777777778</c:v>
                </c:pt>
                <c:pt idx="49">
                  <c:v>0.321527777777778</c:v>
                </c:pt>
                <c:pt idx="50">
                  <c:v>0.34375</c:v>
                </c:pt>
                <c:pt idx="51">
                  <c:v>0.460416666666667</c:v>
                </c:pt>
                <c:pt idx="52">
                  <c:v>0.525</c:v>
                </c:pt>
                <c:pt idx="53">
                  <c:v>0.60625</c:v>
                </c:pt>
                <c:pt idx="54">
                  <c:v>0.651388888888889</c:v>
                </c:pt>
                <c:pt idx="55">
                  <c:v>0.75625</c:v>
                </c:pt>
                <c:pt idx="56">
                  <c:v>0.827083333333333</c:v>
                </c:pt>
                <c:pt idx="57">
                  <c:v>0.85</c:v>
                </c:pt>
                <c:pt idx="58">
                  <c:v>0.943055555555556</c:v>
                </c:pt>
                <c:pt idx="59">
                  <c:v>0.970833333333333</c:v>
                </c:pt>
                <c:pt idx="60">
                  <c:v>1.005555555555556</c:v>
                </c:pt>
                <c:pt idx="61">
                  <c:v>1.121527777777778</c:v>
                </c:pt>
                <c:pt idx="62">
                  <c:v>1.15625</c:v>
                </c:pt>
                <c:pt idx="63">
                  <c:v>1.184027777777778</c:v>
                </c:pt>
                <c:pt idx="64">
                  <c:v>1.238888888888889</c:v>
                </c:pt>
                <c:pt idx="65">
                  <c:v>1.346527777777778</c:v>
                </c:pt>
                <c:pt idx="66">
                  <c:v>1.415972222222222</c:v>
                </c:pt>
                <c:pt idx="67">
                  <c:v>1.460416666666666</c:v>
                </c:pt>
                <c:pt idx="68">
                  <c:v>1.501388888888889</c:v>
                </c:pt>
                <c:pt idx="69">
                  <c:v>1.519444444444445</c:v>
                </c:pt>
                <c:pt idx="70">
                  <c:v>1.534027777777778</c:v>
                </c:pt>
                <c:pt idx="71">
                  <c:v>1.6125</c:v>
                </c:pt>
                <c:pt idx="72">
                  <c:v>1.645138888888889</c:v>
                </c:pt>
                <c:pt idx="73">
                  <c:v>1.664583333333333</c:v>
                </c:pt>
                <c:pt idx="74">
                  <c:v>1.706944444444444</c:v>
                </c:pt>
                <c:pt idx="75">
                  <c:v>1.761805555555555</c:v>
                </c:pt>
                <c:pt idx="76">
                  <c:v>1.820833333333333</c:v>
                </c:pt>
                <c:pt idx="77">
                  <c:v>1.838888888888889</c:v>
                </c:pt>
                <c:pt idx="78">
                  <c:v>1.874305555555555</c:v>
                </c:pt>
                <c:pt idx="79">
                  <c:v>1.883333333333333</c:v>
                </c:pt>
                <c:pt idx="80">
                  <c:v>1.888194444444444</c:v>
                </c:pt>
                <c:pt idx="81">
                  <c:v>1.939583333333333</c:v>
                </c:pt>
                <c:pt idx="82">
                  <c:v>2.002083333333333</c:v>
                </c:pt>
                <c:pt idx="83">
                  <c:v>2.069444444444444</c:v>
                </c:pt>
                <c:pt idx="84">
                  <c:v>2.128472222222222</c:v>
                </c:pt>
                <c:pt idx="85">
                  <c:v>2.158333333333333</c:v>
                </c:pt>
                <c:pt idx="86">
                  <c:v>2.184722222222222</c:v>
                </c:pt>
                <c:pt idx="87">
                  <c:v>2.204166666666666</c:v>
                </c:pt>
                <c:pt idx="88">
                  <c:v>2.229166666666666</c:v>
                </c:pt>
              </c:numCache>
            </c:numRef>
          </c:xVal>
          <c:yVal>
            <c:numRef>
              <c:f>'coding 2'!$L$8:$L$96</c:f>
              <c:numCache>
                <c:formatCode>General</c:formatCode>
                <c:ptCount val="8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numCache>
            </c:numRef>
          </c:yVal>
          <c:smooth val="0"/>
        </c:ser>
        <c:ser>
          <c:idx val="2"/>
          <c:order val="2"/>
          <c:tx>
            <c:v>Test: Success</c:v>
          </c:tx>
          <c:spPr>
            <a:ln w="47625">
              <a:noFill/>
            </a:ln>
          </c:spPr>
          <c:marker>
            <c:symbol val="diamond"/>
            <c:size val="9"/>
            <c:spPr>
              <a:solidFill>
                <a:srgbClr val="FF0000"/>
              </a:solidFill>
              <a:ln>
                <a:solidFill>
                  <a:schemeClr val="tx1"/>
                </a:solidFill>
              </a:ln>
            </c:spPr>
          </c:marker>
          <c:xVal>
            <c:numRef>
              <c:f>'coding 2'!$N$8:$N$10</c:f>
              <c:numCache>
                <c:formatCode>[h]:mm:ss;@</c:formatCode>
                <c:ptCount val="3"/>
                <c:pt idx="0">
                  <c:v>1.184027777777778</c:v>
                </c:pt>
                <c:pt idx="1">
                  <c:v>1.238888888888889</c:v>
                </c:pt>
              </c:numCache>
            </c:numRef>
          </c:xVal>
          <c:yVal>
            <c:numRef>
              <c:f>'coding 2'!$O$8:$O$10</c:f>
              <c:numCache>
                <c:formatCode>General</c:formatCode>
                <c:ptCount val="3"/>
                <c:pt idx="0">
                  <c:v>1.0</c:v>
                </c:pt>
                <c:pt idx="1">
                  <c:v>1.0</c:v>
                </c:pt>
              </c:numCache>
            </c:numRef>
          </c:yVal>
          <c:smooth val="0"/>
        </c:ser>
        <c:dLbls>
          <c:showLegendKey val="0"/>
          <c:showVal val="0"/>
          <c:showCatName val="0"/>
          <c:showSerName val="0"/>
          <c:showPercent val="0"/>
          <c:showBubbleSize val="0"/>
        </c:dLbls>
        <c:axId val="-1754379888"/>
        <c:axId val="-1771291328"/>
      </c:scatterChart>
      <c:valAx>
        <c:axId val="-1754379888"/>
        <c:scaling>
          <c:orientation val="minMax"/>
        </c:scaling>
        <c:delete val="0"/>
        <c:axPos val="b"/>
        <c:title>
          <c:tx>
            <c:rich>
              <a:bodyPr/>
              <a:lstStyle/>
              <a:p>
                <a:pPr>
                  <a:defRPr/>
                </a:pPr>
                <a:r>
                  <a:rPr lang="en-US"/>
                  <a:t>minutes</a:t>
                </a:r>
              </a:p>
            </c:rich>
          </c:tx>
          <c:overlay val="0"/>
        </c:title>
        <c:numFmt formatCode="[h]" sourceLinked="0"/>
        <c:majorTickMark val="out"/>
        <c:minorTickMark val="none"/>
        <c:tickLblPos val="nextTo"/>
        <c:crossAx val="-1771291328"/>
        <c:crossesAt val="0.0"/>
        <c:crossBetween val="midCat"/>
      </c:valAx>
      <c:valAx>
        <c:axId val="-1771291328"/>
        <c:scaling>
          <c:orientation val="minMax"/>
          <c:max val="7.0"/>
        </c:scaling>
        <c:delete val="0"/>
        <c:axPos val="l"/>
        <c:majorGridlines/>
        <c:numFmt formatCode="General" sourceLinked="1"/>
        <c:majorTickMark val="none"/>
        <c:minorTickMark val="none"/>
        <c:tickLblPos val="none"/>
        <c:crossAx val="-1754379888"/>
        <c:crosses val="autoZero"/>
        <c:crossBetween val="midCat"/>
        <c:majorUnit val="1.0"/>
      </c:valAx>
      <c:valAx>
        <c:axId val="-1771287712"/>
        <c:scaling>
          <c:orientation val="minMax"/>
        </c:scaling>
        <c:delete val="1"/>
        <c:axPos val="b"/>
        <c:numFmt formatCode="General" sourceLinked="1"/>
        <c:majorTickMark val="out"/>
        <c:minorTickMark val="none"/>
        <c:tickLblPos val="nextTo"/>
        <c:crossAx val="-1771284944"/>
        <c:crossesAt val="6.0"/>
        <c:crossBetween val="midCat"/>
      </c:valAx>
      <c:catAx>
        <c:axId val="-1771284944"/>
        <c:scaling>
          <c:orientation val="minMax"/>
        </c:scaling>
        <c:delete val="0"/>
        <c:axPos val="r"/>
        <c:numFmt formatCode="General" sourceLinked="1"/>
        <c:majorTickMark val="none"/>
        <c:minorTickMark val="none"/>
        <c:tickLblPos val="low"/>
        <c:crossAx val="-1771287712"/>
        <c:crosses val="max"/>
        <c:auto val="1"/>
        <c:lblAlgn val="ctr"/>
        <c:lblOffset val="100"/>
        <c:noMultiLvlLbl val="0"/>
      </c:catAx>
    </c:plotArea>
    <c:plotVisOnly val="1"/>
    <c:dispBlanksAs val="gap"/>
    <c:showDLblsOverMax val="0"/>
  </c:chart>
  <c:txPr>
    <a:bodyPr/>
    <a:lstStyle/>
    <a:p>
      <a:pPr>
        <a:defRPr>
          <a:latin typeface="Times"/>
          <a:cs typeface="Times"/>
        </a:defRPr>
      </a:pPr>
      <a:endParaRPr lang="en-US"/>
    </a:p>
  </c:tx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b="0"/>
            </a:pPr>
            <a:r>
              <a:rPr lang="en-US" sz="1200" b="0"/>
              <a:t>Regan &amp; Nicky</a:t>
            </a:r>
          </a:p>
        </c:rich>
      </c:tx>
      <c:layout>
        <c:manualLayout>
          <c:xMode val="edge"/>
          <c:yMode val="edge"/>
          <c:x val="0.0121951342620634"/>
          <c:y val="0.0388888888888889"/>
        </c:manualLayout>
      </c:layout>
      <c:overlay val="0"/>
    </c:title>
    <c:autoTitleDeleted val="0"/>
    <c:plotArea>
      <c:layout>
        <c:manualLayout>
          <c:layoutTarget val="inner"/>
          <c:xMode val="edge"/>
          <c:yMode val="edge"/>
          <c:x val="0.145879433340063"/>
          <c:y val="0.207214809954311"/>
          <c:w val="0.815659028198398"/>
          <c:h val="0.618531884903276"/>
        </c:manualLayout>
      </c:layout>
      <c:barChart>
        <c:barDir val="bar"/>
        <c:grouping val="clustered"/>
        <c:varyColors val="0"/>
        <c:ser>
          <c:idx val="3"/>
          <c:order val="3"/>
          <c:tx>
            <c:strRef>
              <c:f>'coding after IRR'!$U$5</c:f>
              <c:strCache>
                <c:ptCount val="1"/>
                <c:pt idx="0">
                  <c:v>plotting value</c:v>
                </c:pt>
              </c:strCache>
            </c:strRef>
          </c:tx>
          <c:spPr>
            <a:noFill/>
            <a:ln w="47625">
              <a:noFill/>
            </a:ln>
            <a:effectLst/>
          </c:spPr>
          <c:invertIfNegative val="0"/>
          <c:cat>
            <c:strRef>
              <c:f>'coding after IRR'!$R$6:$R$12</c:f>
              <c:strCache>
                <c:ptCount val="7"/>
                <c:pt idx="1">
                  <c:v>Test</c:v>
                </c:pt>
                <c:pt idx="2">
                  <c:v>Weight</c:v>
                </c:pt>
                <c:pt idx="3">
                  <c:v>Size</c:v>
                </c:pt>
                <c:pt idx="4">
                  <c:v>Air pushing</c:v>
                </c:pt>
                <c:pt idx="5">
                  <c:v>Air flow</c:v>
                </c:pt>
                <c:pt idx="6">
                  <c:v>Other factors</c:v>
                </c:pt>
              </c:strCache>
            </c:strRef>
          </c:cat>
          <c:val>
            <c:numRef>
              <c:f>'coding after IRR'!$T$6:$T$12</c:f>
              <c:numCache>
                <c:formatCode>General</c:formatCode>
                <c:ptCount val="7"/>
                <c:pt idx="1">
                  <c:v>1.0</c:v>
                </c:pt>
                <c:pt idx="2">
                  <c:v>1.0</c:v>
                </c:pt>
                <c:pt idx="3">
                  <c:v>1.0</c:v>
                </c:pt>
                <c:pt idx="4">
                  <c:v>1.0</c:v>
                </c:pt>
                <c:pt idx="5">
                  <c:v>1.0</c:v>
                </c:pt>
                <c:pt idx="6">
                  <c:v>1.0</c:v>
                </c:pt>
              </c:numCache>
            </c:numRef>
          </c:val>
        </c:ser>
        <c:dLbls>
          <c:showLegendKey val="0"/>
          <c:showVal val="0"/>
          <c:showCatName val="0"/>
          <c:showSerName val="0"/>
          <c:showPercent val="0"/>
          <c:showBubbleSize val="0"/>
        </c:dLbls>
        <c:gapWidth val="150"/>
        <c:axId val="-1646347328"/>
        <c:axId val="-1646334240"/>
      </c:barChart>
      <c:scatterChart>
        <c:scatterStyle val="lineMarker"/>
        <c:varyColors val="0"/>
        <c:ser>
          <c:idx val="0"/>
          <c:order val="0"/>
          <c:tx>
            <c:v>Coded speech</c:v>
          </c:tx>
          <c:spPr>
            <a:ln w="47625">
              <a:noFill/>
            </a:ln>
            <a:effectLst/>
          </c:spPr>
          <c:marker>
            <c:symbol val="diamond"/>
            <c:size val="7"/>
            <c:spPr>
              <a:solidFill>
                <a:schemeClr val="accent1"/>
              </a:solidFill>
              <a:ln>
                <a:solidFill>
                  <a:schemeClr val="tx2"/>
                </a:solidFill>
              </a:ln>
              <a:effectLst/>
            </c:spPr>
          </c:marker>
          <c:dPt>
            <c:idx val="544"/>
            <c:bubble3D val="0"/>
            <c:spPr>
              <a:ln w="47625">
                <a:noFill/>
              </a:ln>
              <a:effectLst/>
            </c:spPr>
          </c:dPt>
          <c:xVal>
            <c:numRef>
              <c:f>'coding after IRR'!$H$8:$H$670</c:f>
              <c:numCache>
                <c:formatCode>[h]:mm:ss;@</c:formatCode>
                <c:ptCount val="66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0.102777777777778</c:v>
                </c:pt>
                <c:pt idx="20">
                  <c:v>0.0</c:v>
                </c:pt>
                <c:pt idx="21">
                  <c:v>0.0</c:v>
                </c:pt>
                <c:pt idx="22">
                  <c:v>0.0</c:v>
                </c:pt>
                <c:pt idx="23">
                  <c:v>0.0</c:v>
                </c:pt>
                <c:pt idx="24">
                  <c:v>0.0</c:v>
                </c:pt>
                <c:pt idx="25">
                  <c:v>0.126388888888889</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0.235416666666667</c:v>
                </c:pt>
                <c:pt idx="60">
                  <c:v>0.0</c:v>
                </c:pt>
                <c:pt idx="61">
                  <c:v>0.0</c:v>
                </c:pt>
                <c:pt idx="62">
                  <c:v>0.0</c:v>
                </c:pt>
                <c:pt idx="63">
                  <c:v>0.0</c:v>
                </c:pt>
                <c:pt idx="64">
                  <c:v>0.0</c:v>
                </c:pt>
                <c:pt idx="65">
                  <c:v>0.248611111111111</c:v>
                </c:pt>
                <c:pt idx="66">
                  <c:v>0.0</c:v>
                </c:pt>
                <c:pt idx="67">
                  <c:v>0.0</c:v>
                </c:pt>
                <c:pt idx="68">
                  <c:v>0.0</c:v>
                </c:pt>
                <c:pt idx="69">
                  <c:v>0.0</c:v>
                </c:pt>
                <c:pt idx="70">
                  <c:v>0.0</c:v>
                </c:pt>
                <c:pt idx="71">
                  <c:v>0.0</c:v>
                </c:pt>
                <c:pt idx="72">
                  <c:v>0.255555555555556</c:v>
                </c:pt>
                <c:pt idx="73">
                  <c:v>0.0</c:v>
                </c:pt>
                <c:pt idx="74">
                  <c:v>0.0</c:v>
                </c:pt>
                <c:pt idx="75">
                  <c:v>0.0</c:v>
                </c:pt>
                <c:pt idx="76">
                  <c:v>0.0</c:v>
                </c:pt>
                <c:pt idx="77">
                  <c:v>0.0</c:v>
                </c:pt>
                <c:pt idx="78">
                  <c:v>0.0</c:v>
                </c:pt>
                <c:pt idx="79">
                  <c:v>0.0</c:v>
                </c:pt>
                <c:pt idx="80">
                  <c:v>0.290972222222222</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0.331944444444444</c:v>
                </c:pt>
                <c:pt idx="96">
                  <c:v>0.333333333333333</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0.378472222222222</c:v>
                </c:pt>
                <c:pt idx="111">
                  <c:v>0.38125</c:v>
                </c:pt>
                <c:pt idx="112">
                  <c:v>0.0</c:v>
                </c:pt>
                <c:pt idx="113">
                  <c:v>0.409027777777778</c:v>
                </c:pt>
                <c:pt idx="114">
                  <c:v>0.0</c:v>
                </c:pt>
                <c:pt idx="115">
                  <c:v>0.0</c:v>
                </c:pt>
                <c:pt idx="116">
                  <c:v>0.0</c:v>
                </c:pt>
                <c:pt idx="117">
                  <c:v>0.0</c:v>
                </c:pt>
                <c:pt idx="118">
                  <c:v>0.4625</c:v>
                </c:pt>
                <c:pt idx="119">
                  <c:v>0.0</c:v>
                </c:pt>
                <c:pt idx="120">
                  <c:v>0.0</c:v>
                </c:pt>
                <c:pt idx="121">
                  <c:v>0.0</c:v>
                </c:pt>
                <c:pt idx="122">
                  <c:v>0.0</c:v>
                </c:pt>
                <c:pt idx="123">
                  <c:v>0.0</c:v>
                </c:pt>
                <c:pt idx="124">
                  <c:v>0.0</c:v>
                </c:pt>
                <c:pt idx="125">
                  <c:v>0.0</c:v>
                </c:pt>
                <c:pt idx="126">
                  <c:v>0.0</c:v>
                </c:pt>
                <c:pt idx="127">
                  <c:v>0.0</c:v>
                </c:pt>
                <c:pt idx="128">
                  <c:v>0.0</c:v>
                </c:pt>
                <c:pt idx="129">
                  <c:v>0.0</c:v>
                </c:pt>
                <c:pt idx="130">
                  <c:v>0.522222222222222</c:v>
                </c:pt>
                <c:pt idx="131">
                  <c:v>0.523611111111111</c:v>
                </c:pt>
                <c:pt idx="132">
                  <c:v>0.0</c:v>
                </c:pt>
                <c:pt idx="133">
                  <c:v>0.0</c:v>
                </c:pt>
                <c:pt idx="134">
                  <c:v>0.0</c:v>
                </c:pt>
                <c:pt idx="135">
                  <c:v>0.0</c:v>
                </c:pt>
                <c:pt idx="136">
                  <c:v>0.0</c:v>
                </c:pt>
                <c:pt idx="137">
                  <c:v>0.0</c:v>
                </c:pt>
                <c:pt idx="138">
                  <c:v>0.0</c:v>
                </c:pt>
                <c:pt idx="139">
                  <c:v>0.535416666666667</c:v>
                </c:pt>
                <c:pt idx="140">
                  <c:v>0.0</c:v>
                </c:pt>
                <c:pt idx="141">
                  <c:v>0.0</c:v>
                </c:pt>
                <c:pt idx="142">
                  <c:v>0.0</c:v>
                </c:pt>
                <c:pt idx="143">
                  <c:v>0.0</c:v>
                </c:pt>
                <c:pt idx="144">
                  <c:v>0.0</c:v>
                </c:pt>
                <c:pt idx="145">
                  <c:v>0.548611111111111</c:v>
                </c:pt>
                <c:pt idx="146">
                  <c:v>0.0</c:v>
                </c:pt>
                <c:pt idx="147">
                  <c:v>0.0</c:v>
                </c:pt>
                <c:pt idx="148">
                  <c:v>0.0</c:v>
                </c:pt>
                <c:pt idx="149">
                  <c:v>0.0</c:v>
                </c:pt>
                <c:pt idx="150">
                  <c:v>0.0</c:v>
                </c:pt>
                <c:pt idx="151">
                  <c:v>0.0</c:v>
                </c:pt>
                <c:pt idx="152">
                  <c:v>0.0</c:v>
                </c:pt>
                <c:pt idx="153">
                  <c:v>0.0</c:v>
                </c:pt>
                <c:pt idx="154">
                  <c:v>0.0</c:v>
                </c:pt>
                <c:pt idx="155">
                  <c:v>0.0</c:v>
                </c:pt>
                <c:pt idx="156">
                  <c:v>0.570138888888889</c:v>
                </c:pt>
                <c:pt idx="157">
                  <c:v>0.0</c:v>
                </c:pt>
                <c:pt idx="158">
                  <c:v>0.573611111111111</c:v>
                </c:pt>
                <c:pt idx="159">
                  <c:v>0.0</c:v>
                </c:pt>
                <c:pt idx="160">
                  <c:v>0.0</c:v>
                </c:pt>
                <c:pt idx="161">
                  <c:v>0.0</c:v>
                </c:pt>
                <c:pt idx="162">
                  <c:v>0.584722222222222</c:v>
                </c:pt>
                <c:pt idx="163">
                  <c:v>0.0</c:v>
                </c:pt>
                <c:pt idx="164">
                  <c:v>0.5875</c:v>
                </c:pt>
                <c:pt idx="165">
                  <c:v>0.588888888888889</c:v>
                </c:pt>
                <c:pt idx="166">
                  <c:v>0.588888888888889</c:v>
                </c:pt>
                <c:pt idx="167">
                  <c:v>0.592361111111111</c:v>
                </c:pt>
                <c:pt idx="168">
                  <c:v>0.0</c:v>
                </c:pt>
                <c:pt idx="169">
                  <c:v>0.0</c:v>
                </c:pt>
                <c:pt idx="170">
                  <c:v>0.0</c:v>
                </c:pt>
                <c:pt idx="171">
                  <c:v>0.617361111111111</c:v>
                </c:pt>
                <c:pt idx="172">
                  <c:v>0.619444444444444</c:v>
                </c:pt>
                <c:pt idx="173">
                  <c:v>0.620833333333333</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0.760416666666667</c:v>
                </c:pt>
                <c:pt idx="202">
                  <c:v>0.0</c:v>
                </c:pt>
                <c:pt idx="203">
                  <c:v>0.765972222222222</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0.828472222222222</c:v>
                </c:pt>
                <c:pt idx="219">
                  <c:v>0.0</c:v>
                </c:pt>
                <c:pt idx="220">
                  <c:v>0.0</c:v>
                </c:pt>
                <c:pt idx="221">
                  <c:v>0.0</c:v>
                </c:pt>
                <c:pt idx="222">
                  <c:v>0.834027777777778</c:v>
                </c:pt>
                <c:pt idx="223">
                  <c:v>0.0</c:v>
                </c:pt>
                <c:pt idx="224">
                  <c:v>0.0</c:v>
                </c:pt>
                <c:pt idx="225">
                  <c:v>0.851388888888889</c:v>
                </c:pt>
                <c:pt idx="226">
                  <c:v>0.0</c:v>
                </c:pt>
                <c:pt idx="227">
                  <c:v>0.0</c:v>
                </c:pt>
                <c:pt idx="228">
                  <c:v>0.856944444444444</c:v>
                </c:pt>
                <c:pt idx="229">
                  <c:v>0.0</c:v>
                </c:pt>
                <c:pt idx="230">
                  <c:v>0.0</c:v>
                </c:pt>
                <c:pt idx="231">
                  <c:v>0.0</c:v>
                </c:pt>
                <c:pt idx="232">
                  <c:v>0.0</c:v>
                </c:pt>
                <c:pt idx="233">
                  <c:v>0.0</c:v>
                </c:pt>
                <c:pt idx="234">
                  <c:v>0.869444444444444</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0.927777777777778</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1.009027777777778</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1.14375</c:v>
                </c:pt>
                <c:pt idx="328">
                  <c:v>0.0</c:v>
                </c:pt>
                <c:pt idx="329">
                  <c:v>1.154166666666667</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1.347222222222222</c:v>
                </c:pt>
                <c:pt idx="380">
                  <c:v>0.0</c:v>
                </c:pt>
                <c:pt idx="381">
                  <c:v>0.0</c:v>
                </c:pt>
                <c:pt idx="382">
                  <c:v>0.0</c:v>
                </c:pt>
                <c:pt idx="383">
                  <c:v>0.0</c:v>
                </c:pt>
                <c:pt idx="384">
                  <c:v>0.0</c:v>
                </c:pt>
                <c:pt idx="385">
                  <c:v>0.0</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1.42013888888889</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1.483333333333333</c:v>
                </c:pt>
                <c:pt idx="414">
                  <c:v>1.492361111111111</c:v>
                </c:pt>
                <c:pt idx="415">
                  <c:v>0.0</c:v>
                </c:pt>
                <c:pt idx="416">
                  <c:v>0.0</c:v>
                </c:pt>
                <c:pt idx="417">
                  <c:v>0.0</c:v>
                </c:pt>
                <c:pt idx="418">
                  <c:v>1.50625</c:v>
                </c:pt>
                <c:pt idx="419">
                  <c:v>0.0</c:v>
                </c:pt>
                <c:pt idx="420">
                  <c:v>0.0</c:v>
                </c:pt>
                <c:pt idx="421">
                  <c:v>0.0</c:v>
                </c:pt>
                <c:pt idx="422">
                  <c:v>0.0</c:v>
                </c:pt>
                <c:pt idx="423">
                  <c:v>1.528472222222222</c:v>
                </c:pt>
                <c:pt idx="424">
                  <c:v>0.0</c:v>
                </c:pt>
                <c:pt idx="425">
                  <c:v>0.0</c:v>
                </c:pt>
                <c:pt idx="426">
                  <c:v>0.0</c:v>
                </c:pt>
                <c:pt idx="427">
                  <c:v>0.0</c:v>
                </c:pt>
                <c:pt idx="428">
                  <c:v>0.0</c:v>
                </c:pt>
                <c:pt idx="429">
                  <c:v>0.0</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0.0</c:v>
                </c:pt>
                <c:pt idx="443">
                  <c:v>0.0</c:v>
                </c:pt>
                <c:pt idx="448">
                  <c:v>0.0</c:v>
                </c:pt>
                <c:pt idx="449">
                  <c:v>0.0</c:v>
                </c:pt>
                <c:pt idx="450">
                  <c:v>0.0</c:v>
                </c:pt>
                <c:pt idx="451">
                  <c:v>0.0</c:v>
                </c:pt>
                <c:pt idx="452">
                  <c:v>1.609027777777778</c:v>
                </c:pt>
                <c:pt idx="453">
                  <c:v>0.0</c:v>
                </c:pt>
                <c:pt idx="454">
                  <c:v>0.0</c:v>
                </c:pt>
                <c:pt idx="455">
                  <c:v>1.613194444444444</c:v>
                </c:pt>
                <c:pt idx="456">
                  <c:v>0.0</c:v>
                </c:pt>
                <c:pt idx="457">
                  <c:v>0.0</c:v>
                </c:pt>
                <c:pt idx="458">
                  <c:v>0.0</c:v>
                </c:pt>
                <c:pt idx="459">
                  <c:v>0.0</c:v>
                </c:pt>
                <c:pt idx="460">
                  <c:v>0.0</c:v>
                </c:pt>
                <c:pt idx="461">
                  <c:v>0.0</c:v>
                </c:pt>
                <c:pt idx="462">
                  <c:v>0.0</c:v>
                </c:pt>
                <c:pt idx="463">
                  <c:v>0.0</c:v>
                </c:pt>
                <c:pt idx="464">
                  <c:v>0.0</c:v>
                </c:pt>
                <c:pt idx="465">
                  <c:v>0.0</c:v>
                </c:pt>
                <c:pt idx="466">
                  <c:v>0.0</c:v>
                </c:pt>
                <c:pt idx="467">
                  <c:v>0.0</c:v>
                </c:pt>
                <c:pt idx="468">
                  <c:v>0.0</c:v>
                </c:pt>
                <c:pt idx="469">
                  <c:v>0.0</c:v>
                </c:pt>
                <c:pt idx="470">
                  <c:v>0.0</c:v>
                </c:pt>
                <c:pt idx="471">
                  <c:v>0.0</c:v>
                </c:pt>
                <c:pt idx="472">
                  <c:v>1.665277777777778</c:v>
                </c:pt>
                <c:pt idx="473">
                  <c:v>0.0</c:v>
                </c:pt>
                <c:pt idx="474">
                  <c:v>0.0</c:v>
                </c:pt>
                <c:pt idx="475">
                  <c:v>0.0</c:v>
                </c:pt>
                <c:pt idx="476">
                  <c:v>0.0</c:v>
                </c:pt>
                <c:pt idx="477">
                  <c:v>1.671527777777778</c:v>
                </c:pt>
                <c:pt idx="478">
                  <c:v>0.0</c:v>
                </c:pt>
                <c:pt idx="479">
                  <c:v>0.0</c:v>
                </c:pt>
                <c:pt idx="480">
                  <c:v>0.0</c:v>
                </c:pt>
                <c:pt idx="481">
                  <c:v>0.0</c:v>
                </c:pt>
                <c:pt idx="482">
                  <c:v>0.0</c:v>
                </c:pt>
                <c:pt idx="483">
                  <c:v>0.0</c:v>
                </c:pt>
                <c:pt idx="484">
                  <c:v>0.0</c:v>
                </c:pt>
                <c:pt idx="485">
                  <c:v>0.0</c:v>
                </c:pt>
                <c:pt idx="486">
                  <c:v>1.707638888888889</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1.763194444444444</c:v>
                </c:pt>
                <c:pt idx="515">
                  <c:v>0.0</c:v>
                </c:pt>
                <c:pt idx="516">
                  <c:v>0.0</c:v>
                </c:pt>
                <c:pt idx="517">
                  <c:v>0.0</c:v>
                </c:pt>
                <c:pt idx="518">
                  <c:v>0.0</c:v>
                </c:pt>
                <c:pt idx="519">
                  <c:v>0.0</c:v>
                </c:pt>
                <c:pt idx="520">
                  <c:v>0.0</c:v>
                </c:pt>
                <c:pt idx="521">
                  <c:v>0.0</c:v>
                </c:pt>
                <c:pt idx="522">
                  <c:v>0.0</c:v>
                </c:pt>
                <c:pt idx="523">
                  <c:v>0.0</c:v>
                </c:pt>
                <c:pt idx="524">
                  <c:v>1.820138888888889</c:v>
                </c:pt>
                <c:pt idx="525">
                  <c:v>0.0</c:v>
                </c:pt>
                <c:pt idx="526">
                  <c:v>0.0</c:v>
                </c:pt>
                <c:pt idx="527">
                  <c:v>0.0</c:v>
                </c:pt>
                <c:pt idx="528">
                  <c:v>1.829861111111111</c:v>
                </c:pt>
                <c:pt idx="529">
                  <c:v>0.0</c:v>
                </c:pt>
                <c:pt idx="530">
                  <c:v>0.0</c:v>
                </c:pt>
                <c:pt idx="531">
                  <c:v>1.838194444444444</c:v>
                </c:pt>
                <c:pt idx="532">
                  <c:v>0.0</c:v>
                </c:pt>
                <c:pt idx="533">
                  <c:v>1.842361111111111</c:v>
                </c:pt>
                <c:pt idx="534">
                  <c:v>0.0</c:v>
                </c:pt>
                <c:pt idx="535">
                  <c:v>0.0</c:v>
                </c:pt>
                <c:pt idx="536">
                  <c:v>0.0</c:v>
                </c:pt>
                <c:pt idx="537">
                  <c:v>0.0</c:v>
                </c:pt>
                <c:pt idx="538">
                  <c:v>0.0</c:v>
                </c:pt>
                <c:pt idx="539">
                  <c:v>0.0</c:v>
                </c:pt>
                <c:pt idx="540">
                  <c:v>0.0</c:v>
                </c:pt>
                <c:pt idx="541">
                  <c:v>0.0</c:v>
                </c:pt>
                <c:pt idx="542">
                  <c:v>0.0</c:v>
                </c:pt>
                <c:pt idx="543">
                  <c:v>0.0</c:v>
                </c:pt>
                <c:pt idx="544">
                  <c:v>1.875694444444444</c:v>
                </c:pt>
                <c:pt idx="545">
                  <c:v>0.0</c:v>
                </c:pt>
                <c:pt idx="546">
                  <c:v>0.0</c:v>
                </c:pt>
                <c:pt idx="547">
                  <c:v>0.0</c:v>
                </c:pt>
                <c:pt idx="548">
                  <c:v>0.0</c:v>
                </c:pt>
                <c:pt idx="549">
                  <c:v>1.89375</c:v>
                </c:pt>
                <c:pt idx="550">
                  <c:v>0.0</c:v>
                </c:pt>
                <c:pt idx="551">
                  <c:v>0.0</c:v>
                </c:pt>
                <c:pt idx="552">
                  <c:v>0.0</c:v>
                </c:pt>
                <c:pt idx="553">
                  <c:v>1.898611111111111</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2.03125</c:v>
                </c:pt>
                <c:pt idx="589">
                  <c:v>0.0</c:v>
                </c:pt>
                <c:pt idx="590">
                  <c:v>0.0</c:v>
                </c:pt>
                <c:pt idx="591">
                  <c:v>0.0</c:v>
                </c:pt>
                <c:pt idx="592">
                  <c:v>0.0</c:v>
                </c:pt>
                <c:pt idx="593">
                  <c:v>0.0</c:v>
                </c:pt>
                <c:pt idx="594">
                  <c:v>2.045833333333333</c:v>
                </c:pt>
                <c:pt idx="595">
                  <c:v>0.0</c:v>
                </c:pt>
                <c:pt idx="596">
                  <c:v>0.0</c:v>
                </c:pt>
                <c:pt idx="597">
                  <c:v>0.0</c:v>
                </c:pt>
                <c:pt idx="598">
                  <c:v>0.0</c:v>
                </c:pt>
                <c:pt idx="599">
                  <c:v>2.054166666666667</c:v>
                </c:pt>
                <c:pt idx="600">
                  <c:v>0.0</c:v>
                </c:pt>
                <c:pt idx="601">
                  <c:v>0.0</c:v>
                </c:pt>
                <c:pt idx="602">
                  <c:v>2.061805555555555</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2.195833333333333</c:v>
                </c:pt>
                <c:pt idx="641">
                  <c:v>0.0</c:v>
                </c:pt>
                <c:pt idx="642">
                  <c:v>2.191666666666666</c:v>
                </c:pt>
                <c:pt idx="643">
                  <c:v>0.0</c:v>
                </c:pt>
                <c:pt idx="644">
                  <c:v>0.0</c:v>
                </c:pt>
                <c:pt idx="645">
                  <c:v>2.202083333333333</c:v>
                </c:pt>
                <c:pt idx="646">
                  <c:v>0.0</c:v>
                </c:pt>
                <c:pt idx="647">
                  <c:v>0.0</c:v>
                </c:pt>
                <c:pt idx="648">
                  <c:v>0.0</c:v>
                </c:pt>
                <c:pt idx="649">
                  <c:v>0.0</c:v>
                </c:pt>
                <c:pt idx="650">
                  <c:v>0.0</c:v>
                </c:pt>
                <c:pt idx="651">
                  <c:v>0.0</c:v>
                </c:pt>
                <c:pt idx="652">
                  <c:v>0.0</c:v>
                </c:pt>
                <c:pt idx="653">
                  <c:v>0.0</c:v>
                </c:pt>
                <c:pt idx="654">
                  <c:v>0.0</c:v>
                </c:pt>
                <c:pt idx="655">
                  <c:v>0.0</c:v>
                </c:pt>
                <c:pt idx="656">
                  <c:v>0.0</c:v>
                </c:pt>
                <c:pt idx="657">
                  <c:v>0.0</c:v>
                </c:pt>
                <c:pt idx="658">
                  <c:v>0.0</c:v>
                </c:pt>
                <c:pt idx="659">
                  <c:v>0.0</c:v>
                </c:pt>
                <c:pt idx="660">
                  <c:v>0.0</c:v>
                </c:pt>
                <c:pt idx="661">
                  <c:v>0.0</c:v>
                </c:pt>
              </c:numCache>
            </c:numRef>
          </c:xVal>
          <c:yVal>
            <c:numRef>
              <c:f>'coding after IRR'!$F$8:$F$670</c:f>
              <c:numCache>
                <c:formatCode>General</c:formatCode>
                <c:ptCount val="66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2.0</c:v>
                </c:pt>
                <c:pt idx="20">
                  <c:v>#N/A</c:v>
                </c:pt>
                <c:pt idx="21">
                  <c:v>#N/A</c:v>
                </c:pt>
                <c:pt idx="22">
                  <c:v>#N/A</c:v>
                </c:pt>
                <c:pt idx="23">
                  <c:v>#N/A</c:v>
                </c:pt>
                <c:pt idx="24">
                  <c:v>#N/A</c:v>
                </c:pt>
                <c:pt idx="25">
                  <c:v>2.0</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2.0</c:v>
                </c:pt>
                <c:pt idx="60">
                  <c:v>#N/A</c:v>
                </c:pt>
                <c:pt idx="61">
                  <c:v>#N/A</c:v>
                </c:pt>
                <c:pt idx="62">
                  <c:v>#N/A</c:v>
                </c:pt>
                <c:pt idx="63">
                  <c:v>#N/A</c:v>
                </c:pt>
                <c:pt idx="64">
                  <c:v>#N/A</c:v>
                </c:pt>
                <c:pt idx="65">
                  <c:v>2.0</c:v>
                </c:pt>
                <c:pt idx="66">
                  <c:v>#N/A</c:v>
                </c:pt>
                <c:pt idx="67">
                  <c:v>#N/A</c:v>
                </c:pt>
                <c:pt idx="68">
                  <c:v>#N/A</c:v>
                </c:pt>
                <c:pt idx="69">
                  <c:v>#N/A</c:v>
                </c:pt>
                <c:pt idx="70">
                  <c:v>#N/A</c:v>
                </c:pt>
                <c:pt idx="71">
                  <c:v>#N/A</c:v>
                </c:pt>
                <c:pt idx="72">
                  <c:v>2.0</c:v>
                </c:pt>
                <c:pt idx="73">
                  <c:v>#N/A</c:v>
                </c:pt>
                <c:pt idx="74">
                  <c:v>#N/A</c:v>
                </c:pt>
                <c:pt idx="75">
                  <c:v>#N/A</c:v>
                </c:pt>
                <c:pt idx="76">
                  <c:v>#N/A</c:v>
                </c:pt>
                <c:pt idx="77">
                  <c:v>#N/A</c:v>
                </c:pt>
                <c:pt idx="78">
                  <c:v>#N/A</c:v>
                </c:pt>
                <c:pt idx="79">
                  <c:v>#N/A</c:v>
                </c:pt>
                <c:pt idx="80">
                  <c:v>2.0</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3.0</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2.0</c:v>
                </c:pt>
                <c:pt idx="111">
                  <c:v>2.0</c:v>
                </c:pt>
                <c:pt idx="112">
                  <c:v>#N/A</c:v>
                </c:pt>
                <c:pt idx="113">
                  <c:v>#N/A</c:v>
                </c:pt>
                <c:pt idx="114">
                  <c:v>#N/A</c:v>
                </c:pt>
                <c:pt idx="115">
                  <c:v>#N/A</c:v>
                </c:pt>
                <c:pt idx="116">
                  <c:v>#N/A</c:v>
                </c:pt>
                <c:pt idx="117">
                  <c:v>#N/A</c:v>
                </c:pt>
                <c:pt idx="118">
                  <c:v>2.0</c:v>
                </c:pt>
                <c:pt idx="119">
                  <c:v>#N/A</c:v>
                </c:pt>
                <c:pt idx="120">
                  <c:v>#N/A</c:v>
                </c:pt>
                <c:pt idx="121">
                  <c:v>#N/A</c:v>
                </c:pt>
                <c:pt idx="122">
                  <c:v>#N/A</c:v>
                </c:pt>
                <c:pt idx="123">
                  <c:v>#N/A</c:v>
                </c:pt>
                <c:pt idx="124">
                  <c:v>#N/A</c:v>
                </c:pt>
                <c:pt idx="125">
                  <c:v>#N/A</c:v>
                </c:pt>
                <c:pt idx="126">
                  <c:v>#N/A</c:v>
                </c:pt>
                <c:pt idx="127">
                  <c:v>#N/A</c:v>
                </c:pt>
                <c:pt idx="128">
                  <c:v>#N/A</c:v>
                </c:pt>
                <c:pt idx="129">
                  <c:v>#N/A</c:v>
                </c:pt>
                <c:pt idx="130">
                  <c:v>2.0</c:v>
                </c:pt>
                <c:pt idx="131">
                  <c:v>2.0</c:v>
                </c:pt>
                <c:pt idx="132">
                  <c:v>#N/A</c:v>
                </c:pt>
                <c:pt idx="133">
                  <c:v>#N/A</c:v>
                </c:pt>
                <c:pt idx="134">
                  <c:v>#N/A</c:v>
                </c:pt>
                <c:pt idx="135">
                  <c:v>#N/A</c:v>
                </c:pt>
                <c:pt idx="136">
                  <c:v>#N/A</c:v>
                </c:pt>
                <c:pt idx="137">
                  <c:v>#N/A</c:v>
                </c:pt>
                <c:pt idx="138">
                  <c:v>#N/A</c:v>
                </c:pt>
                <c:pt idx="139">
                  <c:v>2.0</c:v>
                </c:pt>
                <c:pt idx="140">
                  <c:v>#N/A</c:v>
                </c:pt>
                <c:pt idx="141">
                  <c:v>#N/A</c:v>
                </c:pt>
                <c:pt idx="142">
                  <c:v>#N/A</c:v>
                </c:pt>
                <c:pt idx="143">
                  <c:v>#N/A</c:v>
                </c:pt>
                <c:pt idx="144">
                  <c:v>#N/A</c:v>
                </c:pt>
                <c:pt idx="145">
                  <c:v>2.0</c:v>
                </c:pt>
                <c:pt idx="146">
                  <c:v>#N/A</c:v>
                </c:pt>
                <c:pt idx="147">
                  <c:v>#N/A</c:v>
                </c:pt>
                <c:pt idx="148">
                  <c:v>#N/A</c:v>
                </c:pt>
                <c:pt idx="149">
                  <c:v>#N/A</c:v>
                </c:pt>
                <c:pt idx="150">
                  <c:v>#N/A</c:v>
                </c:pt>
                <c:pt idx="151">
                  <c:v>#N/A</c:v>
                </c:pt>
                <c:pt idx="152">
                  <c:v>#N/A</c:v>
                </c:pt>
                <c:pt idx="153">
                  <c:v>#N/A</c:v>
                </c:pt>
                <c:pt idx="154">
                  <c:v>#N/A</c:v>
                </c:pt>
                <c:pt idx="155">
                  <c:v>#N/A</c:v>
                </c:pt>
                <c:pt idx="156">
                  <c:v>6.0</c:v>
                </c:pt>
                <c:pt idx="157">
                  <c:v>#N/A</c:v>
                </c:pt>
                <c:pt idx="158">
                  <c:v>6.0</c:v>
                </c:pt>
                <c:pt idx="159">
                  <c:v>#N/A</c:v>
                </c:pt>
                <c:pt idx="160">
                  <c:v>#N/A</c:v>
                </c:pt>
                <c:pt idx="161">
                  <c:v>#N/A</c:v>
                </c:pt>
                <c:pt idx="162">
                  <c:v>6.0</c:v>
                </c:pt>
                <c:pt idx="163">
                  <c:v>#N/A</c:v>
                </c:pt>
                <c:pt idx="164">
                  <c:v>6.0</c:v>
                </c:pt>
                <c:pt idx="165">
                  <c:v>2.0</c:v>
                </c:pt>
                <c:pt idx="166">
                  <c:v>6.0</c:v>
                </c:pt>
                <c:pt idx="167">
                  <c:v>2.0</c:v>
                </c:pt>
                <c:pt idx="168">
                  <c:v>#N/A</c:v>
                </c:pt>
                <c:pt idx="169">
                  <c:v>#N/A</c:v>
                </c:pt>
                <c:pt idx="170">
                  <c:v>#N/A</c:v>
                </c:pt>
                <c:pt idx="171">
                  <c:v>2.0</c:v>
                </c:pt>
                <c:pt idx="172">
                  <c:v>6.0</c:v>
                </c:pt>
                <c:pt idx="173">
                  <c:v>2.0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2.0</c:v>
                </c:pt>
                <c:pt idx="202">
                  <c:v>#N/A</c:v>
                </c:pt>
                <c:pt idx="203">
                  <c:v>2.0</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2.0</c:v>
                </c:pt>
                <c:pt idx="219">
                  <c:v>#N/A</c:v>
                </c:pt>
                <c:pt idx="220">
                  <c:v>#N/A</c:v>
                </c:pt>
                <c:pt idx="221">
                  <c:v>#N/A</c:v>
                </c:pt>
                <c:pt idx="222">
                  <c:v>2.0</c:v>
                </c:pt>
                <c:pt idx="223">
                  <c:v>#N/A</c:v>
                </c:pt>
                <c:pt idx="224">
                  <c:v>#N/A</c:v>
                </c:pt>
                <c:pt idx="225">
                  <c:v>2.0</c:v>
                </c:pt>
                <c:pt idx="226">
                  <c:v>#N/A</c:v>
                </c:pt>
                <c:pt idx="227">
                  <c:v>#N/A</c:v>
                </c:pt>
                <c:pt idx="228">
                  <c:v>2.0</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2.0</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2.0</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6.0</c:v>
                </c:pt>
                <c:pt idx="328">
                  <c:v>#N/A</c:v>
                </c:pt>
                <c:pt idx="329">
                  <c:v>6.0</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2.0</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2.0</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2.0</c:v>
                </c:pt>
                <c:pt idx="414">
                  <c:v>#N/A</c:v>
                </c:pt>
                <c:pt idx="415">
                  <c:v>#N/A</c:v>
                </c:pt>
                <c:pt idx="416">
                  <c:v>#N/A</c:v>
                </c:pt>
                <c:pt idx="417">
                  <c:v>#N/A</c:v>
                </c:pt>
                <c:pt idx="418">
                  <c:v>2.0</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6.0</c:v>
                </c:pt>
                <c:pt idx="453">
                  <c:v>#N/A</c:v>
                </c:pt>
                <c:pt idx="454">
                  <c:v>#N/A</c:v>
                </c:pt>
                <c:pt idx="455">
                  <c:v>6.0</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2.0</c:v>
                </c:pt>
                <c:pt idx="473">
                  <c:v>#N/A</c:v>
                </c:pt>
                <c:pt idx="474">
                  <c:v>#N/A</c:v>
                </c:pt>
                <c:pt idx="475">
                  <c:v>#N/A</c:v>
                </c:pt>
                <c:pt idx="476">
                  <c:v>#N/A</c:v>
                </c:pt>
                <c:pt idx="477">
                  <c:v>2.0</c:v>
                </c:pt>
                <c:pt idx="478">
                  <c:v>#N/A</c:v>
                </c:pt>
                <c:pt idx="479">
                  <c:v>#N/A</c:v>
                </c:pt>
                <c:pt idx="480">
                  <c:v>#N/A</c:v>
                </c:pt>
                <c:pt idx="481">
                  <c:v>#N/A</c:v>
                </c:pt>
                <c:pt idx="482">
                  <c:v>#N/A</c:v>
                </c:pt>
                <c:pt idx="483">
                  <c:v>#N/A</c:v>
                </c:pt>
                <c:pt idx="484">
                  <c:v>#N/A</c:v>
                </c:pt>
                <c:pt idx="485">
                  <c:v>#N/A</c:v>
                </c:pt>
                <c:pt idx="486">
                  <c:v>2.0</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2.0</c:v>
                </c:pt>
                <c:pt idx="515">
                  <c:v>#N/A</c:v>
                </c:pt>
                <c:pt idx="516">
                  <c:v>#N/A</c:v>
                </c:pt>
                <c:pt idx="517">
                  <c:v>#N/A</c:v>
                </c:pt>
                <c:pt idx="518">
                  <c:v>#N/A</c:v>
                </c:pt>
                <c:pt idx="519">
                  <c:v>#N/A</c:v>
                </c:pt>
                <c:pt idx="520">
                  <c:v>#N/A</c:v>
                </c:pt>
                <c:pt idx="521">
                  <c:v>#N/A</c:v>
                </c:pt>
                <c:pt idx="522">
                  <c:v>#N/A</c:v>
                </c:pt>
                <c:pt idx="523">
                  <c:v>#N/A</c:v>
                </c:pt>
                <c:pt idx="524">
                  <c:v>5.0</c:v>
                </c:pt>
                <c:pt idx="525">
                  <c:v>#N/A</c:v>
                </c:pt>
                <c:pt idx="526">
                  <c:v>#N/A</c:v>
                </c:pt>
                <c:pt idx="527">
                  <c:v>#N/A</c:v>
                </c:pt>
                <c:pt idx="528">
                  <c:v>5.0</c:v>
                </c:pt>
                <c:pt idx="529">
                  <c:v>#N/A</c:v>
                </c:pt>
                <c:pt idx="530">
                  <c:v>#N/A</c:v>
                </c:pt>
                <c:pt idx="531">
                  <c:v>5.0</c:v>
                </c:pt>
                <c:pt idx="532">
                  <c:v>#N/A</c:v>
                </c:pt>
                <c:pt idx="533">
                  <c:v>5.0</c:v>
                </c:pt>
                <c:pt idx="534">
                  <c:v>#N/A</c:v>
                </c:pt>
                <c:pt idx="535">
                  <c:v>#N/A</c:v>
                </c:pt>
                <c:pt idx="536">
                  <c:v>#N/A</c:v>
                </c:pt>
                <c:pt idx="537">
                  <c:v>#N/A</c:v>
                </c:pt>
                <c:pt idx="538">
                  <c:v>#N/A</c:v>
                </c:pt>
                <c:pt idx="539">
                  <c:v>#N/A</c:v>
                </c:pt>
                <c:pt idx="540">
                  <c:v>#N/A</c:v>
                </c:pt>
                <c:pt idx="541">
                  <c:v>#N/A</c:v>
                </c:pt>
                <c:pt idx="542">
                  <c:v>#N/A</c:v>
                </c:pt>
                <c:pt idx="543">
                  <c:v>#N/A</c:v>
                </c:pt>
                <c:pt idx="544">
                  <c:v>5.0</c:v>
                </c:pt>
                <c:pt idx="545">
                  <c:v>#N/A</c:v>
                </c:pt>
                <c:pt idx="546">
                  <c:v>#N/A</c:v>
                </c:pt>
                <c:pt idx="547">
                  <c:v>#N/A</c:v>
                </c:pt>
                <c:pt idx="548">
                  <c:v>#N/A</c:v>
                </c:pt>
                <c:pt idx="549">
                  <c:v>5.0</c:v>
                </c:pt>
                <c:pt idx="550">
                  <c:v>#N/A</c:v>
                </c:pt>
                <c:pt idx="551">
                  <c:v>#N/A</c:v>
                </c:pt>
                <c:pt idx="552">
                  <c:v>#N/A</c:v>
                </c:pt>
                <c:pt idx="553">
                  <c:v>5.0</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2.0</c:v>
                </c:pt>
                <c:pt idx="589">
                  <c:v>#N/A</c:v>
                </c:pt>
                <c:pt idx="590">
                  <c:v>#N/A</c:v>
                </c:pt>
                <c:pt idx="591">
                  <c:v>#N/A</c:v>
                </c:pt>
                <c:pt idx="592">
                  <c:v>#N/A</c:v>
                </c:pt>
                <c:pt idx="593">
                  <c:v>#N/A</c:v>
                </c:pt>
                <c:pt idx="594">
                  <c:v>2.0</c:v>
                </c:pt>
                <c:pt idx="595">
                  <c:v>#N/A</c:v>
                </c:pt>
                <c:pt idx="596">
                  <c:v>#N/A</c:v>
                </c:pt>
                <c:pt idx="597">
                  <c:v>#N/A</c:v>
                </c:pt>
                <c:pt idx="598">
                  <c:v>#N/A</c:v>
                </c:pt>
                <c:pt idx="599">
                  <c:v>2.0</c:v>
                </c:pt>
                <c:pt idx="600">
                  <c:v>#N/A</c:v>
                </c:pt>
                <c:pt idx="601">
                  <c:v>#N/A</c:v>
                </c:pt>
                <c:pt idx="602">
                  <c:v>2.0</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2.0</c:v>
                </c:pt>
                <c:pt idx="641">
                  <c:v>#N/A</c:v>
                </c:pt>
                <c:pt idx="642">
                  <c:v>2.0</c:v>
                </c:pt>
                <c:pt idx="643">
                  <c:v>#N/A</c:v>
                </c:pt>
                <c:pt idx="644">
                  <c:v>#N/A</c:v>
                </c:pt>
                <c:pt idx="645">
                  <c:v>2.0</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numCache>
            </c:numRef>
          </c:yVal>
          <c:smooth val="0"/>
        </c:ser>
        <c:ser>
          <c:idx val="1"/>
          <c:order val="1"/>
          <c:tx>
            <c:v>Test: Failure</c:v>
          </c:tx>
          <c:spPr>
            <a:ln w="47625">
              <a:noFill/>
            </a:ln>
            <a:effectLst/>
          </c:spPr>
          <c:marker>
            <c:symbol val="circle"/>
            <c:size val="5"/>
            <c:spPr>
              <a:solidFill>
                <a:schemeClr val="tx1"/>
              </a:solidFill>
              <a:ln w="6350">
                <a:solidFill>
                  <a:schemeClr val="tx1">
                    <a:lumMod val="50000"/>
                    <a:lumOff val="50000"/>
                  </a:schemeClr>
                </a:solidFill>
              </a:ln>
              <a:effectLst/>
            </c:spPr>
          </c:marker>
          <c:xVal>
            <c:numRef>
              <c:f>'coding after IRR'!$L$8:$L$96</c:f>
              <c:numCache>
                <c:formatCode>[h]:mm:ss;@</c:formatCode>
                <c:ptCount val="89"/>
                <c:pt idx="0">
                  <c:v>0.0555555555555555</c:v>
                </c:pt>
                <c:pt idx="1">
                  <c:v>0.0770833333333333</c:v>
                </c:pt>
                <c:pt idx="2">
                  <c:v>0.120138888888889</c:v>
                </c:pt>
                <c:pt idx="3">
                  <c:v>0.134722222222222</c:v>
                </c:pt>
                <c:pt idx="4">
                  <c:v>0.184027777777778</c:v>
                </c:pt>
                <c:pt idx="5">
                  <c:v>0.211111111111111</c:v>
                </c:pt>
                <c:pt idx="6">
                  <c:v>0.223611111111111</c:v>
                </c:pt>
                <c:pt idx="7">
                  <c:v>0.238194444444444</c:v>
                </c:pt>
                <c:pt idx="8">
                  <c:v>0.263888888888889</c:v>
                </c:pt>
                <c:pt idx="9">
                  <c:v>0.29375</c:v>
                </c:pt>
                <c:pt idx="10">
                  <c:v>0.49375</c:v>
                </c:pt>
                <c:pt idx="11">
                  <c:v>0.497916666666667</c:v>
                </c:pt>
                <c:pt idx="12">
                  <c:v>0.51875</c:v>
                </c:pt>
                <c:pt idx="13">
                  <c:v>0.547916666666667</c:v>
                </c:pt>
                <c:pt idx="14">
                  <c:v>0.746527777777778</c:v>
                </c:pt>
                <c:pt idx="15">
                  <c:v>0.857638888888889</c:v>
                </c:pt>
                <c:pt idx="16">
                  <c:v>0.86875</c:v>
                </c:pt>
                <c:pt idx="17">
                  <c:v>0.886111111111111</c:v>
                </c:pt>
                <c:pt idx="18">
                  <c:v>0.927083333333333</c:v>
                </c:pt>
                <c:pt idx="19">
                  <c:v>0.953472222222222</c:v>
                </c:pt>
                <c:pt idx="20">
                  <c:v>1.019444444444444</c:v>
                </c:pt>
                <c:pt idx="21">
                  <c:v>1.058333333333333</c:v>
                </c:pt>
                <c:pt idx="22">
                  <c:v>1.136111111111111</c:v>
                </c:pt>
                <c:pt idx="23">
                  <c:v>1.265972222222222</c:v>
                </c:pt>
                <c:pt idx="24">
                  <c:v>1.333333333333333</c:v>
                </c:pt>
                <c:pt idx="25">
                  <c:v>1.461805555555556</c:v>
                </c:pt>
                <c:pt idx="26">
                  <c:v>1.538888888888889</c:v>
                </c:pt>
                <c:pt idx="27">
                  <c:v>1.561111111111111</c:v>
                </c:pt>
                <c:pt idx="28">
                  <c:v>1.6</c:v>
                </c:pt>
                <c:pt idx="29">
                  <c:v>1.641666666666667</c:v>
                </c:pt>
                <c:pt idx="30">
                  <c:v>1.66875</c:v>
                </c:pt>
                <c:pt idx="31">
                  <c:v>1.711111111111111</c:v>
                </c:pt>
                <c:pt idx="32">
                  <c:v>1.71875</c:v>
                </c:pt>
                <c:pt idx="33">
                  <c:v>1.740277777777778</c:v>
                </c:pt>
                <c:pt idx="34">
                  <c:v>1.754861111111111</c:v>
                </c:pt>
                <c:pt idx="35">
                  <c:v>1.846527777777778</c:v>
                </c:pt>
                <c:pt idx="36">
                  <c:v>1.93125</c:v>
                </c:pt>
                <c:pt idx="37">
                  <c:v>1.960416666666667</c:v>
                </c:pt>
                <c:pt idx="38">
                  <c:v>2.011111111111111</c:v>
                </c:pt>
                <c:pt idx="39">
                  <c:v>2.047916666666666</c:v>
                </c:pt>
                <c:pt idx="40">
                  <c:v>2.082638888888889</c:v>
                </c:pt>
                <c:pt idx="41">
                  <c:v>2.169444444444444</c:v>
                </c:pt>
                <c:pt idx="42">
                  <c:v>2.195138888888889</c:v>
                </c:pt>
                <c:pt idx="43">
                  <c:v>2.219444444444445</c:v>
                </c:pt>
                <c:pt idx="46">
                  <c:v>0.101388888888889</c:v>
                </c:pt>
                <c:pt idx="47">
                  <c:v>0.189583333333333</c:v>
                </c:pt>
                <c:pt idx="48">
                  <c:v>0.227777777777778</c:v>
                </c:pt>
                <c:pt idx="49">
                  <c:v>0.321527777777778</c:v>
                </c:pt>
                <c:pt idx="50">
                  <c:v>0.34375</c:v>
                </c:pt>
                <c:pt idx="51">
                  <c:v>0.460416666666667</c:v>
                </c:pt>
                <c:pt idx="52">
                  <c:v>0.525</c:v>
                </c:pt>
                <c:pt idx="53">
                  <c:v>0.60625</c:v>
                </c:pt>
                <c:pt idx="54">
                  <c:v>0.651388888888889</c:v>
                </c:pt>
                <c:pt idx="55">
                  <c:v>0.75625</c:v>
                </c:pt>
                <c:pt idx="56">
                  <c:v>0.827083333333333</c:v>
                </c:pt>
                <c:pt idx="57">
                  <c:v>0.85</c:v>
                </c:pt>
                <c:pt idx="58">
                  <c:v>0.943055555555556</c:v>
                </c:pt>
                <c:pt idx="59">
                  <c:v>0.970833333333333</c:v>
                </c:pt>
                <c:pt idx="60">
                  <c:v>1.005555555555556</c:v>
                </c:pt>
                <c:pt idx="61">
                  <c:v>1.121527777777778</c:v>
                </c:pt>
                <c:pt idx="62">
                  <c:v>1.15625</c:v>
                </c:pt>
                <c:pt idx="63">
                  <c:v>1.184027777777778</c:v>
                </c:pt>
                <c:pt idx="64">
                  <c:v>1.238888888888889</c:v>
                </c:pt>
                <c:pt idx="65">
                  <c:v>1.346527777777778</c:v>
                </c:pt>
                <c:pt idx="66">
                  <c:v>1.415972222222222</c:v>
                </c:pt>
                <c:pt idx="67">
                  <c:v>1.460416666666666</c:v>
                </c:pt>
                <c:pt idx="68">
                  <c:v>1.501388888888889</c:v>
                </c:pt>
                <c:pt idx="69">
                  <c:v>1.519444444444445</c:v>
                </c:pt>
                <c:pt idx="70">
                  <c:v>1.534027777777778</c:v>
                </c:pt>
                <c:pt idx="71">
                  <c:v>1.6125</c:v>
                </c:pt>
                <c:pt idx="72">
                  <c:v>1.645138888888889</c:v>
                </c:pt>
                <c:pt idx="73">
                  <c:v>1.664583333333333</c:v>
                </c:pt>
                <c:pt idx="74">
                  <c:v>1.706944444444444</c:v>
                </c:pt>
                <c:pt idx="75">
                  <c:v>1.761805555555555</c:v>
                </c:pt>
                <c:pt idx="76">
                  <c:v>1.820833333333333</c:v>
                </c:pt>
                <c:pt idx="77">
                  <c:v>1.838888888888889</c:v>
                </c:pt>
                <c:pt idx="78">
                  <c:v>1.874305555555555</c:v>
                </c:pt>
                <c:pt idx="79">
                  <c:v>1.883333333333333</c:v>
                </c:pt>
                <c:pt idx="80">
                  <c:v>1.888194444444444</c:v>
                </c:pt>
                <c:pt idx="81">
                  <c:v>1.939583333333333</c:v>
                </c:pt>
                <c:pt idx="82">
                  <c:v>2.002083333333333</c:v>
                </c:pt>
                <c:pt idx="83">
                  <c:v>2.069444444444444</c:v>
                </c:pt>
                <c:pt idx="84">
                  <c:v>2.128472222222222</c:v>
                </c:pt>
                <c:pt idx="85">
                  <c:v>2.158333333333333</c:v>
                </c:pt>
                <c:pt idx="86">
                  <c:v>2.184722222222222</c:v>
                </c:pt>
                <c:pt idx="87">
                  <c:v>2.204166666666666</c:v>
                </c:pt>
                <c:pt idx="88">
                  <c:v>2.229166666666666</c:v>
                </c:pt>
              </c:numCache>
            </c:numRef>
          </c:xVal>
          <c:yVal>
            <c:numRef>
              <c:f>'coding after IRR'!$M$8:$M$96</c:f>
              <c:numCache>
                <c:formatCode>General</c:formatCode>
                <c:ptCount val="8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numCache>
            </c:numRef>
          </c:yVal>
          <c:smooth val="0"/>
        </c:ser>
        <c:ser>
          <c:idx val="2"/>
          <c:order val="2"/>
          <c:tx>
            <c:v>Test: Success</c:v>
          </c:tx>
          <c:spPr>
            <a:ln w="47625">
              <a:noFill/>
            </a:ln>
            <a:effectLst/>
          </c:spPr>
          <c:marker>
            <c:symbol val="square"/>
            <c:size val="8"/>
            <c:spPr>
              <a:solidFill>
                <a:srgbClr val="FF0000"/>
              </a:solidFill>
              <a:ln>
                <a:solidFill>
                  <a:schemeClr val="accent2">
                    <a:lumMod val="50000"/>
                  </a:schemeClr>
                </a:solidFill>
              </a:ln>
              <a:effectLst/>
            </c:spPr>
          </c:marker>
          <c:xVal>
            <c:numRef>
              <c:f>'coding after IRR'!$O$8:$O$10</c:f>
              <c:numCache>
                <c:formatCode>[h]:mm:ss;@</c:formatCode>
                <c:ptCount val="3"/>
                <c:pt idx="0">
                  <c:v>1.184027777777778</c:v>
                </c:pt>
                <c:pt idx="1">
                  <c:v>1.238888888888889</c:v>
                </c:pt>
              </c:numCache>
            </c:numRef>
          </c:xVal>
          <c:yVal>
            <c:numRef>
              <c:f>'coding after IRR'!$P$8:$P$10</c:f>
              <c:numCache>
                <c:formatCode>General</c:formatCode>
                <c:ptCount val="3"/>
                <c:pt idx="0">
                  <c:v>1.0</c:v>
                </c:pt>
                <c:pt idx="1">
                  <c:v>1.0</c:v>
                </c:pt>
              </c:numCache>
            </c:numRef>
          </c:yVal>
          <c:smooth val="0"/>
        </c:ser>
        <c:dLbls>
          <c:showLegendKey val="0"/>
          <c:showVal val="0"/>
          <c:showCatName val="0"/>
          <c:showSerName val="0"/>
          <c:showPercent val="0"/>
          <c:showBubbleSize val="0"/>
        </c:dLbls>
        <c:axId val="-1646331408"/>
        <c:axId val="-1646336992"/>
      </c:scatterChart>
      <c:valAx>
        <c:axId val="-1646331408"/>
        <c:scaling>
          <c:orientation val="minMax"/>
        </c:scaling>
        <c:delete val="0"/>
        <c:axPos val="b"/>
        <c:title>
          <c:tx>
            <c:rich>
              <a:bodyPr/>
              <a:lstStyle/>
              <a:p>
                <a:pPr>
                  <a:defRPr b="0"/>
                </a:pPr>
                <a:r>
                  <a:rPr lang="en-US" b="0"/>
                  <a:t>Minutes</a:t>
                </a:r>
              </a:p>
            </c:rich>
          </c:tx>
          <c:layout>
            <c:manualLayout>
              <c:xMode val="edge"/>
              <c:yMode val="edge"/>
              <c:x val="0.508568850335483"/>
              <c:y val="0.913420492961721"/>
            </c:manualLayout>
          </c:layout>
          <c:overlay val="0"/>
        </c:title>
        <c:numFmt formatCode="[h]" sourceLinked="0"/>
        <c:majorTickMark val="out"/>
        <c:minorTickMark val="none"/>
        <c:tickLblPos val="nextTo"/>
        <c:crossAx val="-1646336992"/>
        <c:crossesAt val="0.0"/>
        <c:crossBetween val="midCat"/>
      </c:valAx>
      <c:valAx>
        <c:axId val="-1646336992"/>
        <c:scaling>
          <c:orientation val="minMax"/>
          <c:max val="6.0"/>
        </c:scaling>
        <c:delete val="1"/>
        <c:axPos val="l"/>
        <c:majorGridlines/>
        <c:numFmt formatCode="General" sourceLinked="1"/>
        <c:majorTickMark val="none"/>
        <c:minorTickMark val="none"/>
        <c:tickLblPos val="none"/>
        <c:crossAx val="-1646331408"/>
        <c:crosses val="autoZero"/>
        <c:crossBetween val="midCat"/>
        <c:majorUnit val="1.0"/>
      </c:valAx>
      <c:valAx>
        <c:axId val="-1646334240"/>
        <c:scaling>
          <c:orientation val="minMax"/>
        </c:scaling>
        <c:delete val="1"/>
        <c:axPos val="b"/>
        <c:numFmt formatCode="General" sourceLinked="1"/>
        <c:majorTickMark val="out"/>
        <c:minorTickMark val="none"/>
        <c:tickLblPos val="nextTo"/>
        <c:crossAx val="-1646347328"/>
        <c:crossesAt val="6.0"/>
        <c:crossBetween val="midCat"/>
      </c:valAx>
      <c:catAx>
        <c:axId val="-1646347328"/>
        <c:scaling>
          <c:orientation val="minMax"/>
        </c:scaling>
        <c:delete val="0"/>
        <c:axPos val="r"/>
        <c:numFmt formatCode="General" sourceLinked="1"/>
        <c:majorTickMark val="none"/>
        <c:minorTickMark val="none"/>
        <c:tickLblPos val="low"/>
        <c:crossAx val="-1646334240"/>
        <c:crosses val="max"/>
        <c:auto val="1"/>
        <c:lblAlgn val="ctr"/>
        <c:lblOffset val="100"/>
        <c:noMultiLvlLbl val="0"/>
      </c:catAx>
    </c:plotArea>
    <c:plotVisOnly val="1"/>
    <c:dispBlanksAs val="gap"/>
    <c:showDLblsOverMax val="0"/>
  </c:chart>
  <c:txPr>
    <a:bodyPr/>
    <a:lstStyle/>
    <a:p>
      <a:pPr>
        <a:defRPr>
          <a:latin typeface="Times"/>
          <a:cs typeface="Times"/>
        </a:defRPr>
      </a:pPr>
      <a:endParaRPr lang="en-US"/>
    </a:p>
  </c:txPr>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b="0"/>
            </a:pPr>
            <a:r>
              <a:rPr lang="en-US" sz="1200" b="0"/>
              <a:t>Regan &amp; Nicky</a:t>
            </a:r>
          </a:p>
        </c:rich>
      </c:tx>
      <c:layout>
        <c:manualLayout>
          <c:xMode val="edge"/>
          <c:yMode val="edge"/>
          <c:x val="0.00209417004692595"/>
          <c:y val="0.0235582407368288"/>
        </c:manualLayout>
      </c:layout>
      <c:overlay val="0"/>
    </c:title>
    <c:autoTitleDeleted val="0"/>
    <c:plotArea>
      <c:layout>
        <c:manualLayout>
          <c:layoutTarget val="inner"/>
          <c:xMode val="edge"/>
          <c:yMode val="edge"/>
          <c:x val="0.159776704048358"/>
          <c:y val="0.207214809954311"/>
          <c:w val="0.80739501312336"/>
          <c:h val="0.618531884903276"/>
        </c:manualLayout>
      </c:layout>
      <c:barChart>
        <c:barDir val="bar"/>
        <c:grouping val="clustered"/>
        <c:varyColors val="0"/>
        <c:ser>
          <c:idx val="3"/>
          <c:order val="3"/>
          <c:tx>
            <c:strRef>
              <c:f>'coding after IRR'!$U$5</c:f>
              <c:strCache>
                <c:ptCount val="1"/>
                <c:pt idx="0">
                  <c:v>plotting value</c:v>
                </c:pt>
              </c:strCache>
            </c:strRef>
          </c:tx>
          <c:spPr>
            <a:noFill/>
            <a:ln w="47625">
              <a:noFill/>
            </a:ln>
            <a:effectLst/>
          </c:spPr>
          <c:invertIfNegative val="0"/>
          <c:cat>
            <c:strRef>
              <c:f>'coding after IRR'!$R$6:$R$12</c:f>
              <c:strCache>
                <c:ptCount val="7"/>
                <c:pt idx="1">
                  <c:v>Test</c:v>
                </c:pt>
                <c:pt idx="2">
                  <c:v>Weight</c:v>
                </c:pt>
                <c:pt idx="3">
                  <c:v>Size</c:v>
                </c:pt>
                <c:pt idx="4">
                  <c:v>Air pushing</c:v>
                </c:pt>
                <c:pt idx="5">
                  <c:v>Air flow</c:v>
                </c:pt>
                <c:pt idx="6">
                  <c:v>Other factors</c:v>
                </c:pt>
              </c:strCache>
            </c:strRef>
          </c:cat>
          <c:val>
            <c:numRef>
              <c:f>'coding after IRR'!$T$6:$T$12</c:f>
              <c:numCache>
                <c:formatCode>General</c:formatCode>
                <c:ptCount val="7"/>
                <c:pt idx="1">
                  <c:v>1.0</c:v>
                </c:pt>
                <c:pt idx="2">
                  <c:v>1.0</c:v>
                </c:pt>
                <c:pt idx="3">
                  <c:v>1.0</c:v>
                </c:pt>
                <c:pt idx="4">
                  <c:v>1.0</c:v>
                </c:pt>
                <c:pt idx="5">
                  <c:v>1.0</c:v>
                </c:pt>
                <c:pt idx="6">
                  <c:v>1.0</c:v>
                </c:pt>
              </c:numCache>
            </c:numRef>
          </c:val>
        </c:ser>
        <c:dLbls>
          <c:showLegendKey val="0"/>
          <c:showVal val="0"/>
          <c:showCatName val="0"/>
          <c:showSerName val="0"/>
          <c:showPercent val="0"/>
          <c:showBubbleSize val="0"/>
        </c:dLbls>
        <c:gapWidth val="150"/>
        <c:axId val="-1622755520"/>
        <c:axId val="-1624682336"/>
      </c:barChart>
      <c:scatterChart>
        <c:scatterStyle val="lineMarker"/>
        <c:varyColors val="0"/>
        <c:ser>
          <c:idx val="0"/>
          <c:order val="0"/>
          <c:tx>
            <c:v>Coded speech</c:v>
          </c:tx>
          <c:spPr>
            <a:ln w="47625">
              <a:noFill/>
            </a:ln>
            <a:effectLst/>
          </c:spPr>
          <c:marker>
            <c:symbol val="diamond"/>
            <c:size val="7"/>
            <c:spPr>
              <a:solidFill>
                <a:schemeClr val="accent1"/>
              </a:solidFill>
              <a:ln>
                <a:solidFill>
                  <a:schemeClr val="tx2"/>
                </a:solidFill>
              </a:ln>
              <a:effectLst/>
            </c:spPr>
          </c:marker>
          <c:dPt>
            <c:idx val="544"/>
            <c:bubble3D val="0"/>
          </c:dPt>
          <c:xVal>
            <c:numRef>
              <c:f>'coding after IRR'!$H$8:$H$670</c:f>
              <c:numCache>
                <c:formatCode>[h]:mm:ss;@</c:formatCode>
                <c:ptCount val="66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0.102777777777778</c:v>
                </c:pt>
                <c:pt idx="20">
                  <c:v>0.0</c:v>
                </c:pt>
                <c:pt idx="21">
                  <c:v>0.0</c:v>
                </c:pt>
                <c:pt idx="22">
                  <c:v>0.0</c:v>
                </c:pt>
                <c:pt idx="23">
                  <c:v>0.0</c:v>
                </c:pt>
                <c:pt idx="24">
                  <c:v>0.0</c:v>
                </c:pt>
                <c:pt idx="25">
                  <c:v>0.126388888888889</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0.235416666666667</c:v>
                </c:pt>
                <c:pt idx="60">
                  <c:v>0.0</c:v>
                </c:pt>
                <c:pt idx="61">
                  <c:v>0.0</c:v>
                </c:pt>
                <c:pt idx="62">
                  <c:v>0.0</c:v>
                </c:pt>
                <c:pt idx="63">
                  <c:v>0.0</c:v>
                </c:pt>
                <c:pt idx="64">
                  <c:v>0.0</c:v>
                </c:pt>
                <c:pt idx="65">
                  <c:v>0.248611111111111</c:v>
                </c:pt>
                <c:pt idx="66">
                  <c:v>0.0</c:v>
                </c:pt>
                <c:pt idx="67">
                  <c:v>0.0</c:v>
                </c:pt>
                <c:pt idx="68">
                  <c:v>0.0</c:v>
                </c:pt>
                <c:pt idx="69">
                  <c:v>0.0</c:v>
                </c:pt>
                <c:pt idx="70">
                  <c:v>0.0</c:v>
                </c:pt>
                <c:pt idx="71">
                  <c:v>0.0</c:v>
                </c:pt>
                <c:pt idx="72">
                  <c:v>0.255555555555556</c:v>
                </c:pt>
                <c:pt idx="73">
                  <c:v>0.0</c:v>
                </c:pt>
                <c:pt idx="74">
                  <c:v>0.0</c:v>
                </c:pt>
                <c:pt idx="75">
                  <c:v>0.0</c:v>
                </c:pt>
                <c:pt idx="76">
                  <c:v>0.0</c:v>
                </c:pt>
                <c:pt idx="77">
                  <c:v>0.0</c:v>
                </c:pt>
                <c:pt idx="78">
                  <c:v>0.0</c:v>
                </c:pt>
                <c:pt idx="79">
                  <c:v>0.0</c:v>
                </c:pt>
                <c:pt idx="80">
                  <c:v>0.290972222222222</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0.331944444444444</c:v>
                </c:pt>
                <c:pt idx="96">
                  <c:v>0.333333333333333</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0.378472222222222</c:v>
                </c:pt>
                <c:pt idx="111">
                  <c:v>0.38125</c:v>
                </c:pt>
                <c:pt idx="112">
                  <c:v>0.0</c:v>
                </c:pt>
                <c:pt idx="113">
                  <c:v>0.409027777777778</c:v>
                </c:pt>
                <c:pt idx="114">
                  <c:v>0.0</c:v>
                </c:pt>
                <c:pt idx="115">
                  <c:v>0.0</c:v>
                </c:pt>
                <c:pt idx="116">
                  <c:v>0.0</c:v>
                </c:pt>
                <c:pt idx="117">
                  <c:v>0.0</c:v>
                </c:pt>
                <c:pt idx="118">
                  <c:v>0.4625</c:v>
                </c:pt>
                <c:pt idx="119">
                  <c:v>0.0</c:v>
                </c:pt>
                <c:pt idx="120">
                  <c:v>0.0</c:v>
                </c:pt>
                <c:pt idx="121">
                  <c:v>0.0</c:v>
                </c:pt>
                <c:pt idx="122">
                  <c:v>0.0</c:v>
                </c:pt>
                <c:pt idx="123">
                  <c:v>0.0</c:v>
                </c:pt>
                <c:pt idx="124">
                  <c:v>0.0</c:v>
                </c:pt>
                <c:pt idx="125">
                  <c:v>0.0</c:v>
                </c:pt>
                <c:pt idx="126">
                  <c:v>0.0</c:v>
                </c:pt>
                <c:pt idx="127">
                  <c:v>0.0</c:v>
                </c:pt>
                <c:pt idx="128">
                  <c:v>0.0</c:v>
                </c:pt>
                <c:pt idx="129">
                  <c:v>0.0</c:v>
                </c:pt>
                <c:pt idx="130">
                  <c:v>0.522222222222222</c:v>
                </c:pt>
                <c:pt idx="131">
                  <c:v>0.523611111111111</c:v>
                </c:pt>
                <c:pt idx="132">
                  <c:v>0.0</c:v>
                </c:pt>
                <c:pt idx="133">
                  <c:v>0.0</c:v>
                </c:pt>
                <c:pt idx="134">
                  <c:v>0.0</c:v>
                </c:pt>
                <c:pt idx="135">
                  <c:v>0.0</c:v>
                </c:pt>
                <c:pt idx="136">
                  <c:v>0.0</c:v>
                </c:pt>
                <c:pt idx="137">
                  <c:v>0.0</c:v>
                </c:pt>
                <c:pt idx="138">
                  <c:v>0.0</c:v>
                </c:pt>
                <c:pt idx="139">
                  <c:v>0.535416666666667</c:v>
                </c:pt>
                <c:pt idx="140">
                  <c:v>0.0</c:v>
                </c:pt>
                <c:pt idx="141">
                  <c:v>0.0</c:v>
                </c:pt>
                <c:pt idx="142">
                  <c:v>0.0</c:v>
                </c:pt>
                <c:pt idx="143">
                  <c:v>0.0</c:v>
                </c:pt>
                <c:pt idx="144">
                  <c:v>0.0</c:v>
                </c:pt>
                <c:pt idx="145">
                  <c:v>0.548611111111111</c:v>
                </c:pt>
                <c:pt idx="146">
                  <c:v>0.0</c:v>
                </c:pt>
                <c:pt idx="147">
                  <c:v>0.0</c:v>
                </c:pt>
                <c:pt idx="148">
                  <c:v>0.0</c:v>
                </c:pt>
                <c:pt idx="149">
                  <c:v>0.0</c:v>
                </c:pt>
                <c:pt idx="150">
                  <c:v>0.0</c:v>
                </c:pt>
                <c:pt idx="151">
                  <c:v>0.0</c:v>
                </c:pt>
                <c:pt idx="152">
                  <c:v>0.0</c:v>
                </c:pt>
                <c:pt idx="153">
                  <c:v>0.0</c:v>
                </c:pt>
                <c:pt idx="154">
                  <c:v>0.0</c:v>
                </c:pt>
                <c:pt idx="155">
                  <c:v>0.0</c:v>
                </c:pt>
                <c:pt idx="156">
                  <c:v>0.570138888888889</c:v>
                </c:pt>
                <c:pt idx="157">
                  <c:v>0.0</c:v>
                </c:pt>
                <c:pt idx="158">
                  <c:v>0.573611111111111</c:v>
                </c:pt>
                <c:pt idx="159">
                  <c:v>0.0</c:v>
                </c:pt>
                <c:pt idx="160">
                  <c:v>0.0</c:v>
                </c:pt>
                <c:pt idx="161">
                  <c:v>0.0</c:v>
                </c:pt>
                <c:pt idx="162">
                  <c:v>0.584722222222222</c:v>
                </c:pt>
                <c:pt idx="163">
                  <c:v>0.0</c:v>
                </c:pt>
                <c:pt idx="164">
                  <c:v>0.5875</c:v>
                </c:pt>
                <c:pt idx="165">
                  <c:v>0.588888888888889</c:v>
                </c:pt>
                <c:pt idx="166">
                  <c:v>0.588888888888889</c:v>
                </c:pt>
                <c:pt idx="167">
                  <c:v>0.592361111111111</c:v>
                </c:pt>
                <c:pt idx="168">
                  <c:v>0.0</c:v>
                </c:pt>
                <c:pt idx="169">
                  <c:v>0.0</c:v>
                </c:pt>
                <c:pt idx="170">
                  <c:v>0.0</c:v>
                </c:pt>
                <c:pt idx="171">
                  <c:v>0.617361111111111</c:v>
                </c:pt>
                <c:pt idx="172">
                  <c:v>0.619444444444444</c:v>
                </c:pt>
                <c:pt idx="173">
                  <c:v>0.620833333333333</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0.760416666666667</c:v>
                </c:pt>
                <c:pt idx="202">
                  <c:v>0.0</c:v>
                </c:pt>
                <c:pt idx="203">
                  <c:v>0.765972222222222</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0.828472222222222</c:v>
                </c:pt>
                <c:pt idx="219">
                  <c:v>0.0</c:v>
                </c:pt>
                <c:pt idx="220">
                  <c:v>0.0</c:v>
                </c:pt>
                <c:pt idx="221">
                  <c:v>0.0</c:v>
                </c:pt>
                <c:pt idx="222">
                  <c:v>0.834027777777778</c:v>
                </c:pt>
                <c:pt idx="223">
                  <c:v>0.0</c:v>
                </c:pt>
                <c:pt idx="224">
                  <c:v>0.0</c:v>
                </c:pt>
                <c:pt idx="225">
                  <c:v>0.851388888888889</c:v>
                </c:pt>
                <c:pt idx="226">
                  <c:v>0.0</c:v>
                </c:pt>
                <c:pt idx="227">
                  <c:v>0.0</c:v>
                </c:pt>
                <c:pt idx="228">
                  <c:v>0.856944444444444</c:v>
                </c:pt>
                <c:pt idx="229">
                  <c:v>0.0</c:v>
                </c:pt>
                <c:pt idx="230">
                  <c:v>0.0</c:v>
                </c:pt>
                <c:pt idx="231">
                  <c:v>0.0</c:v>
                </c:pt>
                <c:pt idx="232">
                  <c:v>0.0</c:v>
                </c:pt>
                <c:pt idx="233">
                  <c:v>0.0</c:v>
                </c:pt>
                <c:pt idx="234">
                  <c:v>0.869444444444444</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0.927777777777778</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1.009027777777778</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1.14375</c:v>
                </c:pt>
                <c:pt idx="328">
                  <c:v>0.0</c:v>
                </c:pt>
                <c:pt idx="329">
                  <c:v>1.154166666666667</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1.347222222222222</c:v>
                </c:pt>
                <c:pt idx="380">
                  <c:v>0.0</c:v>
                </c:pt>
                <c:pt idx="381">
                  <c:v>0.0</c:v>
                </c:pt>
                <c:pt idx="382">
                  <c:v>0.0</c:v>
                </c:pt>
                <c:pt idx="383">
                  <c:v>0.0</c:v>
                </c:pt>
                <c:pt idx="384">
                  <c:v>0.0</c:v>
                </c:pt>
                <c:pt idx="385">
                  <c:v>0.0</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1.42013888888889</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1.483333333333333</c:v>
                </c:pt>
                <c:pt idx="414">
                  <c:v>1.492361111111111</c:v>
                </c:pt>
                <c:pt idx="415">
                  <c:v>0.0</c:v>
                </c:pt>
                <c:pt idx="416">
                  <c:v>0.0</c:v>
                </c:pt>
                <c:pt idx="417">
                  <c:v>0.0</c:v>
                </c:pt>
                <c:pt idx="418">
                  <c:v>1.50625</c:v>
                </c:pt>
                <c:pt idx="419">
                  <c:v>0.0</c:v>
                </c:pt>
                <c:pt idx="420">
                  <c:v>0.0</c:v>
                </c:pt>
                <c:pt idx="421">
                  <c:v>0.0</c:v>
                </c:pt>
                <c:pt idx="422">
                  <c:v>0.0</c:v>
                </c:pt>
                <c:pt idx="423">
                  <c:v>1.528472222222222</c:v>
                </c:pt>
                <c:pt idx="424">
                  <c:v>0.0</c:v>
                </c:pt>
                <c:pt idx="425">
                  <c:v>0.0</c:v>
                </c:pt>
                <c:pt idx="426">
                  <c:v>0.0</c:v>
                </c:pt>
                <c:pt idx="427">
                  <c:v>0.0</c:v>
                </c:pt>
                <c:pt idx="428">
                  <c:v>0.0</c:v>
                </c:pt>
                <c:pt idx="429">
                  <c:v>0.0</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0.0</c:v>
                </c:pt>
                <c:pt idx="443">
                  <c:v>0.0</c:v>
                </c:pt>
                <c:pt idx="448">
                  <c:v>0.0</c:v>
                </c:pt>
                <c:pt idx="449">
                  <c:v>0.0</c:v>
                </c:pt>
                <c:pt idx="450">
                  <c:v>0.0</c:v>
                </c:pt>
                <c:pt idx="451">
                  <c:v>0.0</c:v>
                </c:pt>
                <c:pt idx="452">
                  <c:v>1.609027777777778</c:v>
                </c:pt>
                <c:pt idx="453">
                  <c:v>0.0</c:v>
                </c:pt>
                <c:pt idx="454">
                  <c:v>0.0</c:v>
                </c:pt>
                <c:pt idx="455">
                  <c:v>1.613194444444444</c:v>
                </c:pt>
                <c:pt idx="456">
                  <c:v>0.0</c:v>
                </c:pt>
                <c:pt idx="457">
                  <c:v>0.0</c:v>
                </c:pt>
                <c:pt idx="458">
                  <c:v>0.0</c:v>
                </c:pt>
                <c:pt idx="459">
                  <c:v>0.0</c:v>
                </c:pt>
                <c:pt idx="460">
                  <c:v>0.0</c:v>
                </c:pt>
                <c:pt idx="461">
                  <c:v>0.0</c:v>
                </c:pt>
                <c:pt idx="462">
                  <c:v>0.0</c:v>
                </c:pt>
                <c:pt idx="463">
                  <c:v>0.0</c:v>
                </c:pt>
                <c:pt idx="464">
                  <c:v>0.0</c:v>
                </c:pt>
                <c:pt idx="465">
                  <c:v>0.0</c:v>
                </c:pt>
                <c:pt idx="466">
                  <c:v>0.0</c:v>
                </c:pt>
                <c:pt idx="467">
                  <c:v>0.0</c:v>
                </c:pt>
                <c:pt idx="468">
                  <c:v>0.0</c:v>
                </c:pt>
                <c:pt idx="469">
                  <c:v>0.0</c:v>
                </c:pt>
                <c:pt idx="470">
                  <c:v>0.0</c:v>
                </c:pt>
                <c:pt idx="471">
                  <c:v>0.0</c:v>
                </c:pt>
                <c:pt idx="472">
                  <c:v>1.665277777777778</c:v>
                </c:pt>
                <c:pt idx="473">
                  <c:v>0.0</c:v>
                </c:pt>
                <c:pt idx="474">
                  <c:v>0.0</c:v>
                </c:pt>
                <c:pt idx="475">
                  <c:v>0.0</c:v>
                </c:pt>
                <c:pt idx="476">
                  <c:v>0.0</c:v>
                </c:pt>
                <c:pt idx="477">
                  <c:v>1.671527777777778</c:v>
                </c:pt>
                <c:pt idx="478">
                  <c:v>0.0</c:v>
                </c:pt>
                <c:pt idx="479">
                  <c:v>0.0</c:v>
                </c:pt>
                <c:pt idx="480">
                  <c:v>0.0</c:v>
                </c:pt>
                <c:pt idx="481">
                  <c:v>0.0</c:v>
                </c:pt>
                <c:pt idx="482">
                  <c:v>0.0</c:v>
                </c:pt>
                <c:pt idx="483">
                  <c:v>0.0</c:v>
                </c:pt>
                <c:pt idx="484">
                  <c:v>0.0</c:v>
                </c:pt>
                <c:pt idx="485">
                  <c:v>0.0</c:v>
                </c:pt>
                <c:pt idx="486">
                  <c:v>1.707638888888889</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1.763194444444444</c:v>
                </c:pt>
                <c:pt idx="515">
                  <c:v>0.0</c:v>
                </c:pt>
                <c:pt idx="516">
                  <c:v>0.0</c:v>
                </c:pt>
                <c:pt idx="517">
                  <c:v>0.0</c:v>
                </c:pt>
                <c:pt idx="518">
                  <c:v>0.0</c:v>
                </c:pt>
                <c:pt idx="519">
                  <c:v>0.0</c:v>
                </c:pt>
                <c:pt idx="520">
                  <c:v>0.0</c:v>
                </c:pt>
                <c:pt idx="521">
                  <c:v>0.0</c:v>
                </c:pt>
                <c:pt idx="522">
                  <c:v>0.0</c:v>
                </c:pt>
                <c:pt idx="523">
                  <c:v>0.0</c:v>
                </c:pt>
                <c:pt idx="524">
                  <c:v>1.820138888888889</c:v>
                </c:pt>
                <c:pt idx="525">
                  <c:v>0.0</c:v>
                </c:pt>
                <c:pt idx="526">
                  <c:v>0.0</c:v>
                </c:pt>
                <c:pt idx="527">
                  <c:v>0.0</c:v>
                </c:pt>
                <c:pt idx="528">
                  <c:v>1.829861111111111</c:v>
                </c:pt>
                <c:pt idx="529">
                  <c:v>0.0</c:v>
                </c:pt>
                <c:pt idx="530">
                  <c:v>0.0</c:v>
                </c:pt>
                <c:pt idx="531">
                  <c:v>1.838194444444444</c:v>
                </c:pt>
                <c:pt idx="532">
                  <c:v>0.0</c:v>
                </c:pt>
                <c:pt idx="533">
                  <c:v>1.842361111111111</c:v>
                </c:pt>
                <c:pt idx="534">
                  <c:v>0.0</c:v>
                </c:pt>
                <c:pt idx="535">
                  <c:v>0.0</c:v>
                </c:pt>
                <c:pt idx="536">
                  <c:v>0.0</c:v>
                </c:pt>
                <c:pt idx="537">
                  <c:v>0.0</c:v>
                </c:pt>
                <c:pt idx="538">
                  <c:v>0.0</c:v>
                </c:pt>
                <c:pt idx="539">
                  <c:v>0.0</c:v>
                </c:pt>
                <c:pt idx="540">
                  <c:v>0.0</c:v>
                </c:pt>
                <c:pt idx="541">
                  <c:v>0.0</c:v>
                </c:pt>
                <c:pt idx="542">
                  <c:v>0.0</c:v>
                </c:pt>
                <c:pt idx="543">
                  <c:v>0.0</c:v>
                </c:pt>
                <c:pt idx="544">
                  <c:v>1.875694444444444</c:v>
                </c:pt>
                <c:pt idx="545">
                  <c:v>0.0</c:v>
                </c:pt>
                <c:pt idx="546">
                  <c:v>0.0</c:v>
                </c:pt>
                <c:pt idx="547">
                  <c:v>0.0</c:v>
                </c:pt>
                <c:pt idx="548">
                  <c:v>0.0</c:v>
                </c:pt>
                <c:pt idx="549">
                  <c:v>1.89375</c:v>
                </c:pt>
                <c:pt idx="550">
                  <c:v>0.0</c:v>
                </c:pt>
                <c:pt idx="551">
                  <c:v>0.0</c:v>
                </c:pt>
                <c:pt idx="552">
                  <c:v>0.0</c:v>
                </c:pt>
                <c:pt idx="553">
                  <c:v>1.898611111111111</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2.03125</c:v>
                </c:pt>
                <c:pt idx="589">
                  <c:v>0.0</c:v>
                </c:pt>
                <c:pt idx="590">
                  <c:v>0.0</c:v>
                </c:pt>
                <c:pt idx="591">
                  <c:v>0.0</c:v>
                </c:pt>
                <c:pt idx="592">
                  <c:v>0.0</c:v>
                </c:pt>
                <c:pt idx="593">
                  <c:v>0.0</c:v>
                </c:pt>
                <c:pt idx="594">
                  <c:v>2.045833333333333</c:v>
                </c:pt>
                <c:pt idx="595">
                  <c:v>0.0</c:v>
                </c:pt>
                <c:pt idx="596">
                  <c:v>0.0</c:v>
                </c:pt>
                <c:pt idx="597">
                  <c:v>0.0</c:v>
                </c:pt>
                <c:pt idx="598">
                  <c:v>0.0</c:v>
                </c:pt>
                <c:pt idx="599">
                  <c:v>2.054166666666667</c:v>
                </c:pt>
                <c:pt idx="600">
                  <c:v>0.0</c:v>
                </c:pt>
                <c:pt idx="601">
                  <c:v>0.0</c:v>
                </c:pt>
                <c:pt idx="602">
                  <c:v>2.061805555555555</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2.195833333333333</c:v>
                </c:pt>
                <c:pt idx="641">
                  <c:v>0.0</c:v>
                </c:pt>
                <c:pt idx="642">
                  <c:v>2.191666666666666</c:v>
                </c:pt>
                <c:pt idx="643">
                  <c:v>0.0</c:v>
                </c:pt>
                <c:pt idx="644">
                  <c:v>0.0</c:v>
                </c:pt>
                <c:pt idx="645">
                  <c:v>2.202083333333333</c:v>
                </c:pt>
                <c:pt idx="646">
                  <c:v>0.0</c:v>
                </c:pt>
                <c:pt idx="647">
                  <c:v>0.0</c:v>
                </c:pt>
                <c:pt idx="648">
                  <c:v>0.0</c:v>
                </c:pt>
                <c:pt idx="649">
                  <c:v>0.0</c:v>
                </c:pt>
                <c:pt idx="650">
                  <c:v>0.0</c:v>
                </c:pt>
                <c:pt idx="651">
                  <c:v>0.0</c:v>
                </c:pt>
                <c:pt idx="652">
                  <c:v>0.0</c:v>
                </c:pt>
                <c:pt idx="653">
                  <c:v>0.0</c:v>
                </c:pt>
                <c:pt idx="654">
                  <c:v>0.0</c:v>
                </c:pt>
                <c:pt idx="655">
                  <c:v>0.0</c:v>
                </c:pt>
                <c:pt idx="656">
                  <c:v>0.0</c:v>
                </c:pt>
                <c:pt idx="657">
                  <c:v>0.0</c:v>
                </c:pt>
                <c:pt idx="658">
                  <c:v>0.0</c:v>
                </c:pt>
                <c:pt idx="659">
                  <c:v>0.0</c:v>
                </c:pt>
                <c:pt idx="660">
                  <c:v>0.0</c:v>
                </c:pt>
                <c:pt idx="661">
                  <c:v>0.0</c:v>
                </c:pt>
              </c:numCache>
            </c:numRef>
          </c:xVal>
          <c:yVal>
            <c:numRef>
              <c:f>'coding after IRR'!$F$8:$F$670</c:f>
              <c:numCache>
                <c:formatCode>General</c:formatCode>
                <c:ptCount val="66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2.0</c:v>
                </c:pt>
                <c:pt idx="20">
                  <c:v>#N/A</c:v>
                </c:pt>
                <c:pt idx="21">
                  <c:v>#N/A</c:v>
                </c:pt>
                <c:pt idx="22">
                  <c:v>#N/A</c:v>
                </c:pt>
                <c:pt idx="23">
                  <c:v>#N/A</c:v>
                </c:pt>
                <c:pt idx="24">
                  <c:v>#N/A</c:v>
                </c:pt>
                <c:pt idx="25">
                  <c:v>2.0</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2.0</c:v>
                </c:pt>
                <c:pt idx="60">
                  <c:v>#N/A</c:v>
                </c:pt>
                <c:pt idx="61">
                  <c:v>#N/A</c:v>
                </c:pt>
                <c:pt idx="62">
                  <c:v>#N/A</c:v>
                </c:pt>
                <c:pt idx="63">
                  <c:v>#N/A</c:v>
                </c:pt>
                <c:pt idx="64">
                  <c:v>#N/A</c:v>
                </c:pt>
                <c:pt idx="65">
                  <c:v>2.0</c:v>
                </c:pt>
                <c:pt idx="66">
                  <c:v>#N/A</c:v>
                </c:pt>
                <c:pt idx="67">
                  <c:v>#N/A</c:v>
                </c:pt>
                <c:pt idx="68">
                  <c:v>#N/A</c:v>
                </c:pt>
                <c:pt idx="69">
                  <c:v>#N/A</c:v>
                </c:pt>
                <c:pt idx="70">
                  <c:v>#N/A</c:v>
                </c:pt>
                <c:pt idx="71">
                  <c:v>#N/A</c:v>
                </c:pt>
                <c:pt idx="72">
                  <c:v>2.0</c:v>
                </c:pt>
                <c:pt idx="73">
                  <c:v>#N/A</c:v>
                </c:pt>
                <c:pt idx="74">
                  <c:v>#N/A</c:v>
                </c:pt>
                <c:pt idx="75">
                  <c:v>#N/A</c:v>
                </c:pt>
                <c:pt idx="76">
                  <c:v>#N/A</c:v>
                </c:pt>
                <c:pt idx="77">
                  <c:v>#N/A</c:v>
                </c:pt>
                <c:pt idx="78">
                  <c:v>#N/A</c:v>
                </c:pt>
                <c:pt idx="79">
                  <c:v>#N/A</c:v>
                </c:pt>
                <c:pt idx="80">
                  <c:v>2.0</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3.0</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2.0</c:v>
                </c:pt>
                <c:pt idx="111">
                  <c:v>2.0</c:v>
                </c:pt>
                <c:pt idx="112">
                  <c:v>#N/A</c:v>
                </c:pt>
                <c:pt idx="113">
                  <c:v>#N/A</c:v>
                </c:pt>
                <c:pt idx="114">
                  <c:v>#N/A</c:v>
                </c:pt>
                <c:pt idx="115">
                  <c:v>#N/A</c:v>
                </c:pt>
                <c:pt idx="116">
                  <c:v>#N/A</c:v>
                </c:pt>
                <c:pt idx="117">
                  <c:v>#N/A</c:v>
                </c:pt>
                <c:pt idx="118">
                  <c:v>2.0</c:v>
                </c:pt>
                <c:pt idx="119">
                  <c:v>#N/A</c:v>
                </c:pt>
                <c:pt idx="120">
                  <c:v>#N/A</c:v>
                </c:pt>
                <c:pt idx="121">
                  <c:v>#N/A</c:v>
                </c:pt>
                <c:pt idx="122">
                  <c:v>#N/A</c:v>
                </c:pt>
                <c:pt idx="123">
                  <c:v>#N/A</c:v>
                </c:pt>
                <c:pt idx="124">
                  <c:v>#N/A</c:v>
                </c:pt>
                <c:pt idx="125">
                  <c:v>#N/A</c:v>
                </c:pt>
                <c:pt idx="126">
                  <c:v>#N/A</c:v>
                </c:pt>
                <c:pt idx="127">
                  <c:v>#N/A</c:v>
                </c:pt>
                <c:pt idx="128">
                  <c:v>#N/A</c:v>
                </c:pt>
                <c:pt idx="129">
                  <c:v>#N/A</c:v>
                </c:pt>
                <c:pt idx="130">
                  <c:v>2.0</c:v>
                </c:pt>
                <c:pt idx="131">
                  <c:v>2.0</c:v>
                </c:pt>
                <c:pt idx="132">
                  <c:v>#N/A</c:v>
                </c:pt>
                <c:pt idx="133">
                  <c:v>#N/A</c:v>
                </c:pt>
                <c:pt idx="134">
                  <c:v>#N/A</c:v>
                </c:pt>
                <c:pt idx="135">
                  <c:v>#N/A</c:v>
                </c:pt>
                <c:pt idx="136">
                  <c:v>#N/A</c:v>
                </c:pt>
                <c:pt idx="137">
                  <c:v>#N/A</c:v>
                </c:pt>
                <c:pt idx="138">
                  <c:v>#N/A</c:v>
                </c:pt>
                <c:pt idx="139">
                  <c:v>2.0</c:v>
                </c:pt>
                <c:pt idx="140">
                  <c:v>#N/A</c:v>
                </c:pt>
                <c:pt idx="141">
                  <c:v>#N/A</c:v>
                </c:pt>
                <c:pt idx="142">
                  <c:v>#N/A</c:v>
                </c:pt>
                <c:pt idx="143">
                  <c:v>#N/A</c:v>
                </c:pt>
                <c:pt idx="144">
                  <c:v>#N/A</c:v>
                </c:pt>
                <c:pt idx="145">
                  <c:v>2.0</c:v>
                </c:pt>
                <c:pt idx="146">
                  <c:v>#N/A</c:v>
                </c:pt>
                <c:pt idx="147">
                  <c:v>#N/A</c:v>
                </c:pt>
                <c:pt idx="148">
                  <c:v>#N/A</c:v>
                </c:pt>
                <c:pt idx="149">
                  <c:v>#N/A</c:v>
                </c:pt>
                <c:pt idx="150">
                  <c:v>#N/A</c:v>
                </c:pt>
                <c:pt idx="151">
                  <c:v>#N/A</c:v>
                </c:pt>
                <c:pt idx="152">
                  <c:v>#N/A</c:v>
                </c:pt>
                <c:pt idx="153">
                  <c:v>#N/A</c:v>
                </c:pt>
                <c:pt idx="154">
                  <c:v>#N/A</c:v>
                </c:pt>
                <c:pt idx="155">
                  <c:v>#N/A</c:v>
                </c:pt>
                <c:pt idx="156">
                  <c:v>6.0</c:v>
                </c:pt>
                <c:pt idx="157">
                  <c:v>#N/A</c:v>
                </c:pt>
                <c:pt idx="158">
                  <c:v>6.0</c:v>
                </c:pt>
                <c:pt idx="159">
                  <c:v>#N/A</c:v>
                </c:pt>
                <c:pt idx="160">
                  <c:v>#N/A</c:v>
                </c:pt>
                <c:pt idx="161">
                  <c:v>#N/A</c:v>
                </c:pt>
                <c:pt idx="162">
                  <c:v>6.0</c:v>
                </c:pt>
                <c:pt idx="163">
                  <c:v>#N/A</c:v>
                </c:pt>
                <c:pt idx="164">
                  <c:v>6.0</c:v>
                </c:pt>
                <c:pt idx="165">
                  <c:v>2.0</c:v>
                </c:pt>
                <c:pt idx="166">
                  <c:v>6.0</c:v>
                </c:pt>
                <c:pt idx="167">
                  <c:v>2.0</c:v>
                </c:pt>
                <c:pt idx="168">
                  <c:v>#N/A</c:v>
                </c:pt>
                <c:pt idx="169">
                  <c:v>#N/A</c:v>
                </c:pt>
                <c:pt idx="170">
                  <c:v>#N/A</c:v>
                </c:pt>
                <c:pt idx="171">
                  <c:v>2.0</c:v>
                </c:pt>
                <c:pt idx="172">
                  <c:v>6.0</c:v>
                </c:pt>
                <c:pt idx="173">
                  <c:v>2.0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2.0</c:v>
                </c:pt>
                <c:pt idx="202">
                  <c:v>#N/A</c:v>
                </c:pt>
                <c:pt idx="203">
                  <c:v>2.0</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2.0</c:v>
                </c:pt>
                <c:pt idx="219">
                  <c:v>#N/A</c:v>
                </c:pt>
                <c:pt idx="220">
                  <c:v>#N/A</c:v>
                </c:pt>
                <c:pt idx="221">
                  <c:v>#N/A</c:v>
                </c:pt>
                <c:pt idx="222">
                  <c:v>2.0</c:v>
                </c:pt>
                <c:pt idx="223">
                  <c:v>#N/A</c:v>
                </c:pt>
                <c:pt idx="224">
                  <c:v>#N/A</c:v>
                </c:pt>
                <c:pt idx="225">
                  <c:v>2.0</c:v>
                </c:pt>
                <c:pt idx="226">
                  <c:v>#N/A</c:v>
                </c:pt>
                <c:pt idx="227">
                  <c:v>#N/A</c:v>
                </c:pt>
                <c:pt idx="228">
                  <c:v>2.0</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2.0</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2.0</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6.0</c:v>
                </c:pt>
                <c:pt idx="328">
                  <c:v>#N/A</c:v>
                </c:pt>
                <c:pt idx="329">
                  <c:v>6.0</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2.0</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2.0</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2.0</c:v>
                </c:pt>
                <c:pt idx="414">
                  <c:v>#N/A</c:v>
                </c:pt>
                <c:pt idx="415">
                  <c:v>#N/A</c:v>
                </c:pt>
                <c:pt idx="416">
                  <c:v>#N/A</c:v>
                </c:pt>
                <c:pt idx="417">
                  <c:v>#N/A</c:v>
                </c:pt>
                <c:pt idx="418">
                  <c:v>2.0</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6.0</c:v>
                </c:pt>
                <c:pt idx="453">
                  <c:v>#N/A</c:v>
                </c:pt>
                <c:pt idx="454">
                  <c:v>#N/A</c:v>
                </c:pt>
                <c:pt idx="455">
                  <c:v>6.0</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2.0</c:v>
                </c:pt>
                <c:pt idx="473">
                  <c:v>#N/A</c:v>
                </c:pt>
                <c:pt idx="474">
                  <c:v>#N/A</c:v>
                </c:pt>
                <c:pt idx="475">
                  <c:v>#N/A</c:v>
                </c:pt>
                <c:pt idx="476">
                  <c:v>#N/A</c:v>
                </c:pt>
                <c:pt idx="477">
                  <c:v>2.0</c:v>
                </c:pt>
                <c:pt idx="478">
                  <c:v>#N/A</c:v>
                </c:pt>
                <c:pt idx="479">
                  <c:v>#N/A</c:v>
                </c:pt>
                <c:pt idx="480">
                  <c:v>#N/A</c:v>
                </c:pt>
                <c:pt idx="481">
                  <c:v>#N/A</c:v>
                </c:pt>
                <c:pt idx="482">
                  <c:v>#N/A</c:v>
                </c:pt>
                <c:pt idx="483">
                  <c:v>#N/A</c:v>
                </c:pt>
                <c:pt idx="484">
                  <c:v>#N/A</c:v>
                </c:pt>
                <c:pt idx="485">
                  <c:v>#N/A</c:v>
                </c:pt>
                <c:pt idx="486">
                  <c:v>2.0</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2.0</c:v>
                </c:pt>
                <c:pt idx="515">
                  <c:v>#N/A</c:v>
                </c:pt>
                <c:pt idx="516">
                  <c:v>#N/A</c:v>
                </c:pt>
                <c:pt idx="517">
                  <c:v>#N/A</c:v>
                </c:pt>
                <c:pt idx="518">
                  <c:v>#N/A</c:v>
                </c:pt>
                <c:pt idx="519">
                  <c:v>#N/A</c:v>
                </c:pt>
                <c:pt idx="520">
                  <c:v>#N/A</c:v>
                </c:pt>
                <c:pt idx="521">
                  <c:v>#N/A</c:v>
                </c:pt>
                <c:pt idx="522">
                  <c:v>#N/A</c:v>
                </c:pt>
                <c:pt idx="523">
                  <c:v>#N/A</c:v>
                </c:pt>
                <c:pt idx="524">
                  <c:v>5.0</c:v>
                </c:pt>
                <c:pt idx="525">
                  <c:v>#N/A</c:v>
                </c:pt>
                <c:pt idx="526">
                  <c:v>#N/A</c:v>
                </c:pt>
                <c:pt idx="527">
                  <c:v>#N/A</c:v>
                </c:pt>
                <c:pt idx="528">
                  <c:v>5.0</c:v>
                </c:pt>
                <c:pt idx="529">
                  <c:v>#N/A</c:v>
                </c:pt>
                <c:pt idx="530">
                  <c:v>#N/A</c:v>
                </c:pt>
                <c:pt idx="531">
                  <c:v>5.0</c:v>
                </c:pt>
                <c:pt idx="532">
                  <c:v>#N/A</c:v>
                </c:pt>
                <c:pt idx="533">
                  <c:v>5.0</c:v>
                </c:pt>
                <c:pt idx="534">
                  <c:v>#N/A</c:v>
                </c:pt>
                <c:pt idx="535">
                  <c:v>#N/A</c:v>
                </c:pt>
                <c:pt idx="536">
                  <c:v>#N/A</c:v>
                </c:pt>
                <c:pt idx="537">
                  <c:v>#N/A</c:v>
                </c:pt>
                <c:pt idx="538">
                  <c:v>#N/A</c:v>
                </c:pt>
                <c:pt idx="539">
                  <c:v>#N/A</c:v>
                </c:pt>
                <c:pt idx="540">
                  <c:v>#N/A</c:v>
                </c:pt>
                <c:pt idx="541">
                  <c:v>#N/A</c:v>
                </c:pt>
                <c:pt idx="542">
                  <c:v>#N/A</c:v>
                </c:pt>
                <c:pt idx="543">
                  <c:v>#N/A</c:v>
                </c:pt>
                <c:pt idx="544">
                  <c:v>5.0</c:v>
                </c:pt>
                <c:pt idx="545">
                  <c:v>#N/A</c:v>
                </c:pt>
                <c:pt idx="546">
                  <c:v>#N/A</c:v>
                </c:pt>
                <c:pt idx="547">
                  <c:v>#N/A</c:v>
                </c:pt>
                <c:pt idx="548">
                  <c:v>#N/A</c:v>
                </c:pt>
                <c:pt idx="549">
                  <c:v>5.0</c:v>
                </c:pt>
                <c:pt idx="550">
                  <c:v>#N/A</c:v>
                </c:pt>
                <c:pt idx="551">
                  <c:v>#N/A</c:v>
                </c:pt>
                <c:pt idx="552">
                  <c:v>#N/A</c:v>
                </c:pt>
                <c:pt idx="553">
                  <c:v>5.0</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2.0</c:v>
                </c:pt>
                <c:pt idx="589">
                  <c:v>#N/A</c:v>
                </c:pt>
                <c:pt idx="590">
                  <c:v>#N/A</c:v>
                </c:pt>
                <c:pt idx="591">
                  <c:v>#N/A</c:v>
                </c:pt>
                <c:pt idx="592">
                  <c:v>#N/A</c:v>
                </c:pt>
                <c:pt idx="593">
                  <c:v>#N/A</c:v>
                </c:pt>
                <c:pt idx="594">
                  <c:v>2.0</c:v>
                </c:pt>
                <c:pt idx="595">
                  <c:v>#N/A</c:v>
                </c:pt>
                <c:pt idx="596">
                  <c:v>#N/A</c:v>
                </c:pt>
                <c:pt idx="597">
                  <c:v>#N/A</c:v>
                </c:pt>
                <c:pt idx="598">
                  <c:v>#N/A</c:v>
                </c:pt>
                <c:pt idx="599">
                  <c:v>2.0</c:v>
                </c:pt>
                <c:pt idx="600">
                  <c:v>#N/A</c:v>
                </c:pt>
                <c:pt idx="601">
                  <c:v>#N/A</c:v>
                </c:pt>
                <c:pt idx="602">
                  <c:v>2.0</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2.0</c:v>
                </c:pt>
                <c:pt idx="641">
                  <c:v>#N/A</c:v>
                </c:pt>
                <c:pt idx="642">
                  <c:v>2.0</c:v>
                </c:pt>
                <c:pt idx="643">
                  <c:v>#N/A</c:v>
                </c:pt>
                <c:pt idx="644">
                  <c:v>#N/A</c:v>
                </c:pt>
                <c:pt idx="645">
                  <c:v>2.0</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numCache>
            </c:numRef>
          </c:yVal>
          <c:smooth val="0"/>
        </c:ser>
        <c:ser>
          <c:idx val="1"/>
          <c:order val="1"/>
          <c:tx>
            <c:v>Test: Failure</c:v>
          </c:tx>
          <c:spPr>
            <a:ln w="47625">
              <a:noFill/>
            </a:ln>
            <a:effectLst/>
          </c:spPr>
          <c:marker>
            <c:symbol val="circle"/>
            <c:size val="5"/>
            <c:spPr>
              <a:solidFill>
                <a:schemeClr val="tx1"/>
              </a:solidFill>
              <a:ln w="6350">
                <a:solidFill>
                  <a:schemeClr val="tx1">
                    <a:lumMod val="50000"/>
                    <a:lumOff val="50000"/>
                  </a:schemeClr>
                </a:solidFill>
              </a:ln>
              <a:effectLst/>
            </c:spPr>
          </c:marker>
          <c:xVal>
            <c:numRef>
              <c:f>'coding after IRR'!$L$8:$L$96</c:f>
              <c:numCache>
                <c:formatCode>[h]:mm:ss;@</c:formatCode>
                <c:ptCount val="89"/>
                <c:pt idx="0">
                  <c:v>0.0555555555555555</c:v>
                </c:pt>
                <c:pt idx="1">
                  <c:v>0.0770833333333333</c:v>
                </c:pt>
                <c:pt idx="2">
                  <c:v>0.120138888888889</c:v>
                </c:pt>
                <c:pt idx="3">
                  <c:v>0.134722222222222</c:v>
                </c:pt>
                <c:pt idx="4">
                  <c:v>0.184027777777778</c:v>
                </c:pt>
                <c:pt idx="5">
                  <c:v>0.211111111111111</c:v>
                </c:pt>
                <c:pt idx="6">
                  <c:v>0.223611111111111</c:v>
                </c:pt>
                <c:pt idx="7">
                  <c:v>0.238194444444444</c:v>
                </c:pt>
                <c:pt idx="8">
                  <c:v>0.263888888888889</c:v>
                </c:pt>
                <c:pt idx="9">
                  <c:v>0.29375</c:v>
                </c:pt>
                <c:pt idx="10">
                  <c:v>0.49375</c:v>
                </c:pt>
                <c:pt idx="11">
                  <c:v>0.497916666666667</c:v>
                </c:pt>
                <c:pt idx="12">
                  <c:v>0.51875</c:v>
                </c:pt>
                <c:pt idx="13">
                  <c:v>0.547916666666667</c:v>
                </c:pt>
                <c:pt idx="14">
                  <c:v>0.746527777777778</c:v>
                </c:pt>
                <c:pt idx="15">
                  <c:v>0.857638888888889</c:v>
                </c:pt>
                <c:pt idx="16">
                  <c:v>0.86875</c:v>
                </c:pt>
                <c:pt idx="17">
                  <c:v>0.886111111111111</c:v>
                </c:pt>
                <c:pt idx="18">
                  <c:v>0.927083333333333</c:v>
                </c:pt>
                <c:pt idx="19">
                  <c:v>0.953472222222222</c:v>
                </c:pt>
                <c:pt idx="20">
                  <c:v>1.019444444444444</c:v>
                </c:pt>
                <c:pt idx="21">
                  <c:v>1.058333333333333</c:v>
                </c:pt>
                <c:pt idx="22">
                  <c:v>1.136111111111111</c:v>
                </c:pt>
                <c:pt idx="23">
                  <c:v>1.265972222222222</c:v>
                </c:pt>
                <c:pt idx="24">
                  <c:v>1.333333333333333</c:v>
                </c:pt>
                <c:pt idx="25">
                  <c:v>1.461805555555556</c:v>
                </c:pt>
                <c:pt idx="26">
                  <c:v>1.538888888888889</c:v>
                </c:pt>
                <c:pt idx="27">
                  <c:v>1.561111111111111</c:v>
                </c:pt>
                <c:pt idx="28">
                  <c:v>1.6</c:v>
                </c:pt>
                <c:pt idx="29">
                  <c:v>1.641666666666667</c:v>
                </c:pt>
                <c:pt idx="30">
                  <c:v>1.66875</c:v>
                </c:pt>
                <c:pt idx="31">
                  <c:v>1.711111111111111</c:v>
                </c:pt>
                <c:pt idx="32">
                  <c:v>1.71875</c:v>
                </c:pt>
                <c:pt idx="33">
                  <c:v>1.740277777777778</c:v>
                </c:pt>
                <c:pt idx="34">
                  <c:v>1.754861111111111</c:v>
                </c:pt>
                <c:pt idx="35">
                  <c:v>1.846527777777778</c:v>
                </c:pt>
                <c:pt idx="36">
                  <c:v>1.93125</c:v>
                </c:pt>
                <c:pt idx="37">
                  <c:v>1.960416666666667</c:v>
                </c:pt>
                <c:pt idx="38">
                  <c:v>2.011111111111111</c:v>
                </c:pt>
                <c:pt idx="39">
                  <c:v>2.047916666666666</c:v>
                </c:pt>
                <c:pt idx="40">
                  <c:v>2.082638888888889</c:v>
                </c:pt>
                <c:pt idx="41">
                  <c:v>2.169444444444444</c:v>
                </c:pt>
                <c:pt idx="42">
                  <c:v>2.195138888888889</c:v>
                </c:pt>
                <c:pt idx="43">
                  <c:v>2.219444444444445</c:v>
                </c:pt>
                <c:pt idx="46">
                  <c:v>0.101388888888889</c:v>
                </c:pt>
                <c:pt idx="47">
                  <c:v>0.189583333333333</c:v>
                </c:pt>
                <c:pt idx="48">
                  <c:v>0.227777777777778</c:v>
                </c:pt>
                <c:pt idx="49">
                  <c:v>0.321527777777778</c:v>
                </c:pt>
                <c:pt idx="50">
                  <c:v>0.34375</c:v>
                </c:pt>
                <c:pt idx="51">
                  <c:v>0.460416666666667</c:v>
                </c:pt>
                <c:pt idx="52">
                  <c:v>0.525</c:v>
                </c:pt>
                <c:pt idx="53">
                  <c:v>0.60625</c:v>
                </c:pt>
                <c:pt idx="54">
                  <c:v>0.651388888888889</c:v>
                </c:pt>
                <c:pt idx="55">
                  <c:v>0.75625</c:v>
                </c:pt>
                <c:pt idx="56">
                  <c:v>0.827083333333333</c:v>
                </c:pt>
                <c:pt idx="57">
                  <c:v>0.85</c:v>
                </c:pt>
                <c:pt idx="58">
                  <c:v>0.943055555555556</c:v>
                </c:pt>
                <c:pt idx="59">
                  <c:v>0.970833333333333</c:v>
                </c:pt>
                <c:pt idx="60">
                  <c:v>1.005555555555556</c:v>
                </c:pt>
                <c:pt idx="61">
                  <c:v>1.121527777777778</c:v>
                </c:pt>
                <c:pt idx="62">
                  <c:v>1.15625</c:v>
                </c:pt>
                <c:pt idx="63">
                  <c:v>1.184027777777778</c:v>
                </c:pt>
                <c:pt idx="64">
                  <c:v>1.238888888888889</c:v>
                </c:pt>
                <c:pt idx="65">
                  <c:v>1.346527777777778</c:v>
                </c:pt>
                <c:pt idx="66">
                  <c:v>1.415972222222222</c:v>
                </c:pt>
                <c:pt idx="67">
                  <c:v>1.460416666666666</c:v>
                </c:pt>
                <c:pt idx="68">
                  <c:v>1.501388888888889</c:v>
                </c:pt>
                <c:pt idx="69">
                  <c:v>1.519444444444445</c:v>
                </c:pt>
                <c:pt idx="70">
                  <c:v>1.534027777777778</c:v>
                </c:pt>
                <c:pt idx="71">
                  <c:v>1.6125</c:v>
                </c:pt>
                <c:pt idx="72">
                  <c:v>1.645138888888889</c:v>
                </c:pt>
                <c:pt idx="73">
                  <c:v>1.664583333333333</c:v>
                </c:pt>
                <c:pt idx="74">
                  <c:v>1.706944444444444</c:v>
                </c:pt>
                <c:pt idx="75">
                  <c:v>1.761805555555555</c:v>
                </c:pt>
                <c:pt idx="76">
                  <c:v>1.820833333333333</c:v>
                </c:pt>
                <c:pt idx="77">
                  <c:v>1.838888888888889</c:v>
                </c:pt>
                <c:pt idx="78">
                  <c:v>1.874305555555555</c:v>
                </c:pt>
                <c:pt idx="79">
                  <c:v>1.883333333333333</c:v>
                </c:pt>
                <c:pt idx="80">
                  <c:v>1.888194444444444</c:v>
                </c:pt>
                <c:pt idx="81">
                  <c:v>1.939583333333333</c:v>
                </c:pt>
                <c:pt idx="82">
                  <c:v>2.002083333333333</c:v>
                </c:pt>
                <c:pt idx="83">
                  <c:v>2.069444444444444</c:v>
                </c:pt>
                <c:pt idx="84">
                  <c:v>2.128472222222222</c:v>
                </c:pt>
                <c:pt idx="85">
                  <c:v>2.158333333333333</c:v>
                </c:pt>
                <c:pt idx="86">
                  <c:v>2.184722222222222</c:v>
                </c:pt>
                <c:pt idx="87">
                  <c:v>2.204166666666666</c:v>
                </c:pt>
                <c:pt idx="88">
                  <c:v>2.229166666666666</c:v>
                </c:pt>
              </c:numCache>
            </c:numRef>
          </c:xVal>
          <c:yVal>
            <c:numRef>
              <c:f>'coding after IRR'!$M$8:$M$96</c:f>
              <c:numCache>
                <c:formatCode>General</c:formatCode>
                <c:ptCount val="8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numCache>
            </c:numRef>
          </c:yVal>
          <c:smooth val="0"/>
        </c:ser>
        <c:ser>
          <c:idx val="2"/>
          <c:order val="2"/>
          <c:tx>
            <c:v>Test: Success</c:v>
          </c:tx>
          <c:spPr>
            <a:ln w="47625">
              <a:noFill/>
            </a:ln>
            <a:effectLst/>
          </c:spPr>
          <c:marker>
            <c:symbol val="square"/>
            <c:size val="8"/>
            <c:spPr>
              <a:solidFill>
                <a:srgbClr val="FF0000"/>
              </a:solidFill>
              <a:ln>
                <a:solidFill>
                  <a:schemeClr val="accent2">
                    <a:lumMod val="50000"/>
                  </a:schemeClr>
                </a:solidFill>
              </a:ln>
              <a:effectLst/>
            </c:spPr>
          </c:marker>
          <c:xVal>
            <c:numRef>
              <c:f>'coding after IRR'!$O$8:$O$10</c:f>
              <c:numCache>
                <c:formatCode>[h]:mm:ss;@</c:formatCode>
                <c:ptCount val="3"/>
                <c:pt idx="0">
                  <c:v>1.184027777777778</c:v>
                </c:pt>
                <c:pt idx="1">
                  <c:v>1.238888888888889</c:v>
                </c:pt>
              </c:numCache>
            </c:numRef>
          </c:xVal>
          <c:yVal>
            <c:numRef>
              <c:f>'coding after IRR'!$P$8:$P$10</c:f>
              <c:numCache>
                <c:formatCode>General</c:formatCode>
                <c:ptCount val="3"/>
                <c:pt idx="0">
                  <c:v>1.0</c:v>
                </c:pt>
                <c:pt idx="1">
                  <c:v>1.0</c:v>
                </c:pt>
              </c:numCache>
            </c:numRef>
          </c:yVal>
          <c:smooth val="0"/>
        </c:ser>
        <c:dLbls>
          <c:showLegendKey val="0"/>
          <c:showVal val="0"/>
          <c:showCatName val="0"/>
          <c:showSerName val="0"/>
          <c:showPercent val="0"/>
          <c:showBubbleSize val="0"/>
        </c:dLbls>
        <c:axId val="-1622739216"/>
        <c:axId val="-1624676416"/>
      </c:scatterChart>
      <c:valAx>
        <c:axId val="-1622739216"/>
        <c:scaling>
          <c:orientation val="minMax"/>
        </c:scaling>
        <c:delete val="0"/>
        <c:axPos val="b"/>
        <c:title>
          <c:tx>
            <c:rich>
              <a:bodyPr/>
              <a:lstStyle/>
              <a:p>
                <a:pPr>
                  <a:defRPr b="0"/>
                </a:pPr>
                <a:r>
                  <a:rPr lang="en-US" b="0"/>
                  <a:t>Minutes</a:t>
                </a:r>
              </a:p>
            </c:rich>
          </c:tx>
          <c:layout>
            <c:manualLayout>
              <c:xMode val="edge"/>
              <c:yMode val="edge"/>
              <c:x val="0.518669768551658"/>
              <c:y val="0.873140273896537"/>
            </c:manualLayout>
          </c:layout>
          <c:overlay val="0"/>
        </c:title>
        <c:numFmt formatCode="[h]" sourceLinked="0"/>
        <c:majorTickMark val="out"/>
        <c:minorTickMark val="none"/>
        <c:tickLblPos val="nextTo"/>
        <c:crossAx val="-1624676416"/>
        <c:crossesAt val="0.0"/>
        <c:crossBetween val="midCat"/>
      </c:valAx>
      <c:valAx>
        <c:axId val="-1624676416"/>
        <c:scaling>
          <c:orientation val="minMax"/>
          <c:max val="6.0"/>
        </c:scaling>
        <c:delete val="1"/>
        <c:axPos val="l"/>
        <c:majorGridlines/>
        <c:numFmt formatCode="General" sourceLinked="1"/>
        <c:majorTickMark val="none"/>
        <c:minorTickMark val="none"/>
        <c:tickLblPos val="none"/>
        <c:crossAx val="-1622739216"/>
        <c:crosses val="autoZero"/>
        <c:crossBetween val="midCat"/>
        <c:majorUnit val="1.0"/>
      </c:valAx>
      <c:valAx>
        <c:axId val="-1624682336"/>
        <c:scaling>
          <c:orientation val="minMax"/>
        </c:scaling>
        <c:delete val="1"/>
        <c:axPos val="b"/>
        <c:numFmt formatCode="General" sourceLinked="1"/>
        <c:majorTickMark val="out"/>
        <c:minorTickMark val="none"/>
        <c:tickLblPos val="nextTo"/>
        <c:crossAx val="-1622755520"/>
        <c:crossesAt val="6.0"/>
        <c:crossBetween val="midCat"/>
      </c:valAx>
      <c:catAx>
        <c:axId val="-1622755520"/>
        <c:scaling>
          <c:orientation val="minMax"/>
        </c:scaling>
        <c:delete val="0"/>
        <c:axPos val="r"/>
        <c:numFmt formatCode="General" sourceLinked="1"/>
        <c:majorTickMark val="none"/>
        <c:minorTickMark val="none"/>
        <c:tickLblPos val="low"/>
        <c:crossAx val="-1624682336"/>
        <c:crosses val="max"/>
        <c:auto val="1"/>
        <c:lblAlgn val="ctr"/>
        <c:lblOffset val="100"/>
        <c:noMultiLvlLbl val="0"/>
      </c:catAx>
    </c:plotArea>
    <c:plotVisOnly val="1"/>
    <c:dispBlanksAs val="gap"/>
    <c:showDLblsOverMax val="0"/>
  </c:chart>
  <c:txPr>
    <a:bodyPr/>
    <a:lstStyle/>
    <a:p>
      <a:pPr>
        <a:defRPr>
          <a:latin typeface="Times"/>
          <a:cs typeface="Times"/>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1127760</xdr:colOff>
      <xdr:row>4</xdr:row>
      <xdr:rowOff>60960</xdr:rowOff>
    </xdr:from>
    <xdr:to>
      <xdr:col>9</xdr:col>
      <xdr:colOff>314960</xdr:colOff>
      <xdr:row>14</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406400</xdr:colOff>
      <xdr:row>3</xdr:row>
      <xdr:rowOff>139700</xdr:rowOff>
    </xdr:from>
    <xdr:to>
      <xdr:col>9</xdr:col>
      <xdr:colOff>673100</xdr:colOff>
      <xdr:row>43</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1841500</xdr:colOff>
      <xdr:row>5</xdr:row>
      <xdr:rowOff>127000</xdr:rowOff>
    </xdr:from>
    <xdr:to>
      <xdr:col>19</xdr:col>
      <xdr:colOff>525780</xdr:colOff>
      <xdr:row>20</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938116</xdr:colOff>
      <xdr:row>8</xdr:row>
      <xdr:rowOff>61546</xdr:rowOff>
    </xdr:from>
    <xdr:to>
      <xdr:col>4</xdr:col>
      <xdr:colOff>11016</xdr:colOff>
      <xdr:row>17</xdr:row>
      <xdr:rowOff>97106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455516</xdr:colOff>
      <xdr:row>3</xdr:row>
      <xdr:rowOff>23446</xdr:rowOff>
    </xdr:from>
    <xdr:to>
      <xdr:col>2</xdr:col>
      <xdr:colOff>6399116</xdr:colOff>
      <xdr:row>10</xdr:row>
      <xdr:rowOff>297766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330200</xdr:colOff>
      <xdr:row>16</xdr:row>
      <xdr:rowOff>165100</xdr:rowOff>
    </xdr:from>
    <xdr:to>
      <xdr:col>2</xdr:col>
      <xdr:colOff>5359400</xdr:colOff>
      <xdr:row>24</xdr:row>
      <xdr:rowOff>185420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pane ySplit="1" topLeftCell="A15" activePane="bottomLeft" state="frozen"/>
      <selection pane="bottomLeft" activeCell="B19" sqref="B19:B20"/>
    </sheetView>
  </sheetViews>
  <sheetFormatPr baseColWidth="10" defaultColWidth="19.33203125" defaultRowHeight="34.5" customHeight="1" x14ac:dyDescent="0.2"/>
  <cols>
    <col min="1" max="1" width="13.5" style="4" bestFit="1" customWidth="1"/>
    <col min="2" max="2" width="6" style="5" bestFit="1" customWidth="1"/>
    <col min="3" max="3" width="21.83203125" style="1" bestFit="1" customWidth="1"/>
    <col min="4" max="4" width="5.33203125" style="8" customWidth="1"/>
    <col min="5" max="5" width="28.1640625" style="2" bestFit="1" customWidth="1"/>
    <col min="6" max="6" width="34.6640625" style="2" bestFit="1" customWidth="1"/>
    <col min="7" max="7" width="75" style="2" customWidth="1"/>
    <col min="8" max="16384" width="19.33203125" style="3"/>
  </cols>
  <sheetData>
    <row r="1" spans="1:7" s="14" customFormat="1" ht="34.5" customHeight="1" x14ac:dyDescent="0.2">
      <c r="A1" s="10" t="s">
        <v>0</v>
      </c>
      <c r="B1" s="11" t="s">
        <v>1</v>
      </c>
      <c r="C1" s="12" t="s">
        <v>5</v>
      </c>
      <c r="D1" s="13"/>
      <c r="E1" s="6" t="s">
        <v>2</v>
      </c>
      <c r="F1" s="6" t="s">
        <v>3</v>
      </c>
      <c r="G1" s="6" t="s">
        <v>4</v>
      </c>
    </row>
    <row r="2" spans="1:7" ht="34.5" customHeight="1" x14ac:dyDescent="0.2">
      <c r="A2" s="15">
        <v>1</v>
      </c>
      <c r="B2" s="16">
        <v>0.1013888888888889</v>
      </c>
      <c r="C2" s="19" t="s">
        <v>6</v>
      </c>
      <c r="D2" s="20">
        <v>-1</v>
      </c>
      <c r="E2" s="21" t="s">
        <v>8</v>
      </c>
      <c r="F2" s="21" t="s">
        <v>7</v>
      </c>
      <c r="G2" s="21"/>
    </row>
    <row r="3" spans="1:7" ht="34.5" customHeight="1" x14ac:dyDescent="0.2">
      <c r="A3" s="15">
        <v>2</v>
      </c>
      <c r="B3" s="16">
        <v>0.18958333333333333</v>
      </c>
      <c r="C3" s="19" t="s">
        <v>6</v>
      </c>
      <c r="D3" s="20">
        <v>-1</v>
      </c>
      <c r="E3" s="21" t="s">
        <v>8</v>
      </c>
      <c r="F3" s="21" t="s">
        <v>9</v>
      </c>
      <c r="G3" s="22" t="s">
        <v>17</v>
      </c>
    </row>
    <row r="4" spans="1:7" ht="34.5" customHeight="1" x14ac:dyDescent="0.2">
      <c r="A4" s="15">
        <v>3</v>
      </c>
      <c r="B4" s="16">
        <v>0.22777777777777777</v>
      </c>
      <c r="C4" s="19" t="s">
        <v>10</v>
      </c>
      <c r="D4" s="20">
        <v>1</v>
      </c>
      <c r="E4" s="21" t="s">
        <v>21</v>
      </c>
      <c r="F4" s="22" t="s">
        <v>14</v>
      </c>
      <c r="G4" s="21"/>
    </row>
    <row r="5" spans="1:7" ht="34.5" customHeight="1" x14ac:dyDescent="0.2">
      <c r="A5" s="15">
        <v>4</v>
      </c>
      <c r="B5" s="16">
        <v>0.3215277777777778</v>
      </c>
      <c r="C5" s="19" t="s">
        <v>12</v>
      </c>
      <c r="D5" s="20">
        <v>1</v>
      </c>
      <c r="E5" s="21" t="s">
        <v>21</v>
      </c>
      <c r="F5" s="21" t="s">
        <v>13</v>
      </c>
      <c r="G5" s="21"/>
    </row>
    <row r="6" spans="1:7" ht="34.5" customHeight="1" x14ac:dyDescent="0.2">
      <c r="A6" s="15">
        <v>5</v>
      </c>
      <c r="B6" s="16">
        <v>0.34375</v>
      </c>
      <c r="C6" s="19" t="s">
        <v>12</v>
      </c>
      <c r="D6" s="20">
        <v>1</v>
      </c>
      <c r="E6" s="21" t="s">
        <v>21</v>
      </c>
      <c r="F6" s="21" t="s">
        <v>15</v>
      </c>
      <c r="G6" s="21"/>
    </row>
    <row r="7" spans="1:7" ht="34.5" customHeight="1" x14ac:dyDescent="0.2">
      <c r="A7" s="15">
        <v>6</v>
      </c>
      <c r="B7" s="16">
        <v>0.4604166666666667</v>
      </c>
      <c r="C7" s="19" t="s">
        <v>12</v>
      </c>
      <c r="D7" s="20">
        <v>1</v>
      </c>
      <c r="E7" s="21" t="s">
        <v>16</v>
      </c>
      <c r="F7" s="21" t="s">
        <v>18</v>
      </c>
      <c r="G7" s="21" t="s">
        <v>19</v>
      </c>
    </row>
    <row r="8" spans="1:7" ht="34.5" customHeight="1" x14ac:dyDescent="0.2">
      <c r="A8" s="15">
        <v>7</v>
      </c>
      <c r="B8" s="16">
        <v>0.52500000000000002</v>
      </c>
      <c r="C8" s="19" t="s">
        <v>12</v>
      </c>
      <c r="D8" s="20">
        <v>1</v>
      </c>
      <c r="E8" s="21" t="s">
        <v>16</v>
      </c>
      <c r="F8" s="21" t="s">
        <v>20</v>
      </c>
      <c r="G8" s="21"/>
    </row>
    <row r="9" spans="1:7" ht="34.5" customHeight="1" x14ac:dyDescent="0.2">
      <c r="A9" s="15">
        <v>8</v>
      </c>
      <c r="B9" s="16">
        <v>0.60625000000000007</v>
      </c>
      <c r="C9" s="19" t="s">
        <v>12</v>
      </c>
      <c r="D9" s="20">
        <v>1</v>
      </c>
      <c r="E9" s="21" t="s">
        <v>21</v>
      </c>
      <c r="F9" s="21" t="s">
        <v>24</v>
      </c>
      <c r="G9" s="21" t="s">
        <v>22</v>
      </c>
    </row>
    <row r="10" spans="1:7" ht="34.5" customHeight="1" x14ac:dyDescent="0.2">
      <c r="A10" s="15">
        <v>9</v>
      </c>
      <c r="B10" s="16">
        <v>0.65138888888888891</v>
      </c>
      <c r="C10" s="19" t="s">
        <v>12</v>
      </c>
      <c r="D10" s="20">
        <v>1</v>
      </c>
      <c r="E10" s="21" t="s">
        <v>16</v>
      </c>
      <c r="F10" s="21" t="s">
        <v>23</v>
      </c>
      <c r="G10" s="21"/>
    </row>
    <row r="11" spans="1:7" ht="34.5" customHeight="1" x14ac:dyDescent="0.2">
      <c r="A11" s="15">
        <v>10</v>
      </c>
      <c r="B11" s="16">
        <v>0.75624999999999998</v>
      </c>
      <c r="C11" s="19" t="s">
        <v>12</v>
      </c>
      <c r="D11" s="20">
        <v>1</v>
      </c>
      <c r="E11" s="21" t="s">
        <v>16</v>
      </c>
      <c r="F11" s="21" t="s">
        <v>25</v>
      </c>
      <c r="G11" s="21" t="s">
        <v>81</v>
      </c>
    </row>
    <row r="12" spans="1:7" ht="34.5" customHeight="1" x14ac:dyDescent="0.2">
      <c r="A12" s="15">
        <v>11</v>
      </c>
      <c r="B12" s="16">
        <v>0.82708333333333339</v>
      </c>
      <c r="C12" s="19" t="s">
        <v>12</v>
      </c>
      <c r="D12" s="20">
        <v>-1</v>
      </c>
      <c r="E12" s="21" t="s">
        <v>26</v>
      </c>
      <c r="F12" s="21" t="s">
        <v>27</v>
      </c>
      <c r="G12" s="21"/>
    </row>
    <row r="13" spans="1:7" ht="34.5" customHeight="1" x14ac:dyDescent="0.2">
      <c r="A13" s="15">
        <v>12</v>
      </c>
      <c r="B13" s="16">
        <v>0.85</v>
      </c>
      <c r="C13" s="19" t="s">
        <v>12</v>
      </c>
      <c r="D13" s="20">
        <v>1</v>
      </c>
      <c r="E13" s="21" t="s">
        <v>28</v>
      </c>
      <c r="F13" s="21" t="s">
        <v>82</v>
      </c>
      <c r="G13" s="21" t="s">
        <v>30</v>
      </c>
    </row>
    <row r="14" spans="1:7" ht="34.5" customHeight="1" x14ac:dyDescent="0.2">
      <c r="A14" s="15">
        <v>13</v>
      </c>
      <c r="B14" s="16">
        <v>0.94305555555555554</v>
      </c>
      <c r="C14" s="19" t="s">
        <v>12</v>
      </c>
      <c r="D14" s="20">
        <v>-1</v>
      </c>
      <c r="E14" s="21" t="s">
        <v>29</v>
      </c>
      <c r="F14" s="21" t="s">
        <v>83</v>
      </c>
      <c r="G14" s="21"/>
    </row>
    <row r="15" spans="1:7" ht="34.5" customHeight="1" x14ac:dyDescent="0.2">
      <c r="A15" s="15">
        <v>14</v>
      </c>
      <c r="B15" s="16">
        <v>0.97083333333333333</v>
      </c>
      <c r="C15" s="19" t="s">
        <v>12</v>
      </c>
      <c r="D15" s="20">
        <v>-1</v>
      </c>
      <c r="E15" s="21" t="s">
        <v>31</v>
      </c>
      <c r="F15" s="21" t="s">
        <v>32</v>
      </c>
      <c r="G15" s="21"/>
    </row>
    <row r="16" spans="1:7" ht="34.5" customHeight="1" x14ac:dyDescent="0.2">
      <c r="A16" s="15">
        <v>15</v>
      </c>
      <c r="B16" s="16">
        <v>1.0055555555555555</v>
      </c>
      <c r="C16" s="19" t="s">
        <v>12</v>
      </c>
      <c r="D16" s="20">
        <v>1</v>
      </c>
      <c r="E16" s="21" t="s">
        <v>33</v>
      </c>
      <c r="F16" s="21" t="s">
        <v>34</v>
      </c>
      <c r="G16" s="21"/>
    </row>
    <row r="17" spans="1:7" ht="34.5" customHeight="1" x14ac:dyDescent="0.2">
      <c r="A17" s="15">
        <v>16</v>
      </c>
      <c r="B17" s="16">
        <v>1.1215277777777779</v>
      </c>
      <c r="C17" s="19" t="s">
        <v>12</v>
      </c>
      <c r="D17" s="20">
        <v>-1</v>
      </c>
      <c r="E17" s="21" t="s">
        <v>35</v>
      </c>
      <c r="F17" s="21" t="s">
        <v>36</v>
      </c>
      <c r="G17" s="21" t="s">
        <v>37</v>
      </c>
    </row>
    <row r="18" spans="1:7" ht="34.5" customHeight="1" x14ac:dyDescent="0.2">
      <c r="A18" s="15">
        <v>17</v>
      </c>
      <c r="B18" s="16">
        <v>1.15625</v>
      </c>
      <c r="C18" s="19" t="s">
        <v>12</v>
      </c>
      <c r="D18" s="20">
        <v>-1</v>
      </c>
      <c r="E18" s="21" t="s">
        <v>39</v>
      </c>
      <c r="F18" s="21" t="s">
        <v>23</v>
      </c>
      <c r="G18" s="21"/>
    </row>
    <row r="19" spans="1:7" ht="34.5" customHeight="1" x14ac:dyDescent="0.2">
      <c r="A19" s="15">
        <v>18</v>
      </c>
      <c r="B19" s="16">
        <v>1.1840277777777779</v>
      </c>
      <c r="C19" s="19" t="s">
        <v>12</v>
      </c>
      <c r="D19" s="20">
        <v>0</v>
      </c>
      <c r="E19" s="28" t="s">
        <v>38</v>
      </c>
      <c r="F19" s="21" t="s">
        <v>40</v>
      </c>
      <c r="G19" s="21"/>
    </row>
    <row r="20" spans="1:7" s="9" customFormat="1" ht="34.5" customHeight="1" x14ac:dyDescent="0.2">
      <c r="A20" s="29">
        <v>19</v>
      </c>
      <c r="B20" s="30">
        <v>1.2388888888888889</v>
      </c>
      <c r="C20" s="31" t="s">
        <v>12</v>
      </c>
      <c r="D20" s="32">
        <v>0</v>
      </c>
      <c r="E20" s="33" t="s">
        <v>38</v>
      </c>
      <c r="F20" s="34" t="s">
        <v>42</v>
      </c>
      <c r="G20" s="33" t="s">
        <v>41</v>
      </c>
    </row>
    <row r="21" spans="1:7" ht="34.5" customHeight="1" x14ac:dyDescent="0.2">
      <c r="A21" s="15">
        <v>20</v>
      </c>
      <c r="B21" s="16">
        <v>1.346527777777778</v>
      </c>
      <c r="C21" s="19" t="s">
        <v>43</v>
      </c>
      <c r="D21" s="26">
        <v>1</v>
      </c>
      <c r="E21" s="21" t="s">
        <v>44</v>
      </c>
      <c r="F21" s="21" t="s">
        <v>47</v>
      </c>
      <c r="G21" s="21" t="s">
        <v>46</v>
      </c>
    </row>
    <row r="22" spans="1:7" ht="34.5" customHeight="1" x14ac:dyDescent="0.2">
      <c r="A22" s="15">
        <v>21</v>
      </c>
      <c r="B22" s="16">
        <v>1.4159722222222222</v>
      </c>
      <c r="C22" s="19" t="s">
        <v>43</v>
      </c>
      <c r="D22" s="20">
        <v>1</v>
      </c>
      <c r="E22" s="21" t="s">
        <v>21</v>
      </c>
      <c r="F22" s="21" t="s">
        <v>48</v>
      </c>
      <c r="G22" s="21"/>
    </row>
    <row r="23" spans="1:7" ht="34.5" customHeight="1" x14ac:dyDescent="0.2">
      <c r="A23" s="15">
        <v>22</v>
      </c>
      <c r="B23" s="16">
        <v>1.4604166666666665</v>
      </c>
      <c r="C23" s="19" t="s">
        <v>43</v>
      </c>
      <c r="D23" s="20">
        <v>1</v>
      </c>
      <c r="E23" s="21" t="s">
        <v>21</v>
      </c>
      <c r="F23" s="21" t="s">
        <v>49</v>
      </c>
      <c r="G23" s="21"/>
    </row>
    <row r="24" spans="1:7" ht="34.5" customHeight="1" x14ac:dyDescent="0.2">
      <c r="A24" s="15">
        <v>23</v>
      </c>
      <c r="B24" s="16">
        <v>1.5013888888888889</v>
      </c>
      <c r="C24" s="19" t="s">
        <v>43</v>
      </c>
      <c r="D24" s="20">
        <v>-1</v>
      </c>
      <c r="E24" s="21" t="s">
        <v>51</v>
      </c>
      <c r="F24" s="21" t="s">
        <v>713</v>
      </c>
      <c r="G24" s="21" t="s">
        <v>50</v>
      </c>
    </row>
    <row r="25" spans="1:7" ht="34.5" customHeight="1" x14ac:dyDescent="0.2">
      <c r="A25" s="15">
        <v>24</v>
      </c>
      <c r="B25" s="16">
        <v>1.5194444444444446</v>
      </c>
      <c r="C25" s="19" t="s">
        <v>43</v>
      </c>
      <c r="D25" s="20">
        <v>-1</v>
      </c>
      <c r="E25" s="21" t="s">
        <v>52</v>
      </c>
      <c r="F25" s="21" t="s">
        <v>713</v>
      </c>
      <c r="G25" s="21" t="s">
        <v>53</v>
      </c>
    </row>
    <row r="26" spans="1:7" ht="34.5" customHeight="1" x14ac:dyDescent="0.2">
      <c r="A26" s="15">
        <v>25</v>
      </c>
      <c r="B26" s="16">
        <v>1.534027777777778</v>
      </c>
      <c r="C26" s="19" t="s">
        <v>43</v>
      </c>
      <c r="D26" s="20">
        <v>-1</v>
      </c>
      <c r="E26" s="21" t="s">
        <v>51</v>
      </c>
      <c r="F26" s="21" t="s">
        <v>714</v>
      </c>
      <c r="G26" s="21" t="s">
        <v>54</v>
      </c>
    </row>
    <row r="27" spans="1:7" ht="34.5" customHeight="1" x14ac:dyDescent="0.2">
      <c r="A27" s="15">
        <v>26</v>
      </c>
      <c r="B27" s="16">
        <v>2.9166666666666664E-2</v>
      </c>
      <c r="C27" s="19" t="s">
        <v>43</v>
      </c>
      <c r="D27" s="20">
        <v>-1</v>
      </c>
      <c r="E27" s="21" t="s">
        <v>51</v>
      </c>
      <c r="F27" s="21" t="s">
        <v>715</v>
      </c>
      <c r="G27" s="21"/>
    </row>
    <row r="28" spans="1:7" ht="34.5" customHeight="1" x14ac:dyDescent="0.2">
      <c r="A28" s="15">
        <v>27</v>
      </c>
      <c r="B28" s="16">
        <v>6.1805555555555558E-2</v>
      </c>
      <c r="C28" s="19" t="s">
        <v>43</v>
      </c>
      <c r="D28" s="20">
        <v>1</v>
      </c>
      <c r="E28" s="21" t="s">
        <v>21</v>
      </c>
      <c r="F28" s="21" t="s">
        <v>57</v>
      </c>
      <c r="G28" s="21" t="s">
        <v>56</v>
      </c>
    </row>
    <row r="29" spans="1:7" ht="34.5" customHeight="1" x14ac:dyDescent="0.2">
      <c r="A29" s="15">
        <v>28</v>
      </c>
      <c r="B29" s="16">
        <v>8.1250000000000003E-2</v>
      </c>
      <c r="C29" s="19" t="s">
        <v>43</v>
      </c>
      <c r="D29" s="20">
        <v>1</v>
      </c>
      <c r="E29" s="21" t="s">
        <v>21</v>
      </c>
      <c r="F29" s="21" t="s">
        <v>59</v>
      </c>
      <c r="G29" s="21" t="s">
        <v>58</v>
      </c>
    </row>
    <row r="30" spans="1:7" ht="34.5" customHeight="1" x14ac:dyDescent="0.2">
      <c r="A30" s="15">
        <v>29</v>
      </c>
      <c r="B30" s="16">
        <v>0.12361111111111112</v>
      </c>
      <c r="C30" s="19" t="s">
        <v>43</v>
      </c>
      <c r="D30" s="20">
        <v>1</v>
      </c>
      <c r="E30" s="21" t="s">
        <v>60</v>
      </c>
      <c r="F30" s="21" t="s">
        <v>45</v>
      </c>
      <c r="G30" s="21" t="s">
        <v>61</v>
      </c>
    </row>
    <row r="31" spans="1:7" ht="34.5" customHeight="1" x14ac:dyDescent="0.2">
      <c r="A31" s="15">
        <v>30</v>
      </c>
      <c r="B31" s="16">
        <v>0.17847222222222223</v>
      </c>
      <c r="C31" s="19" t="s">
        <v>43</v>
      </c>
      <c r="D31" s="20">
        <v>1</v>
      </c>
      <c r="E31" s="21" t="s">
        <v>21</v>
      </c>
      <c r="F31" s="21" t="s">
        <v>62</v>
      </c>
      <c r="G31" s="21" t="s">
        <v>63</v>
      </c>
    </row>
    <row r="32" spans="1:7" ht="34.5" customHeight="1" x14ac:dyDescent="0.2">
      <c r="A32" s="15">
        <v>31</v>
      </c>
      <c r="B32" s="16">
        <v>0.23750000000000002</v>
      </c>
      <c r="C32" s="19" t="s">
        <v>43</v>
      </c>
      <c r="D32" s="20">
        <v>1</v>
      </c>
      <c r="E32" s="21" t="s">
        <v>64</v>
      </c>
      <c r="F32" s="21" t="s">
        <v>65</v>
      </c>
      <c r="G32" s="21"/>
    </row>
    <row r="33" spans="1:7" ht="34.5" customHeight="1" x14ac:dyDescent="0.2">
      <c r="A33" s="15">
        <v>32</v>
      </c>
      <c r="B33" s="16">
        <v>0.25555555555555559</v>
      </c>
      <c r="C33" s="19" t="s">
        <v>43</v>
      </c>
      <c r="D33" s="20">
        <v>1</v>
      </c>
      <c r="E33" s="21" t="s">
        <v>21</v>
      </c>
      <c r="F33" s="21" t="s">
        <v>65</v>
      </c>
      <c r="G33" s="21" t="s">
        <v>66</v>
      </c>
    </row>
    <row r="34" spans="1:7" ht="34.5" customHeight="1" x14ac:dyDescent="0.2">
      <c r="A34" s="15">
        <v>33</v>
      </c>
      <c r="B34" s="16">
        <v>0.29097222222222224</v>
      </c>
      <c r="C34" s="19" t="s">
        <v>43</v>
      </c>
      <c r="D34" s="20">
        <v>-1</v>
      </c>
      <c r="E34" s="21" t="s">
        <v>31</v>
      </c>
      <c r="F34" s="21" t="s">
        <v>162</v>
      </c>
      <c r="G34" s="21" t="s">
        <v>68</v>
      </c>
    </row>
    <row r="35" spans="1:7" ht="34.5" customHeight="1" x14ac:dyDescent="0.2">
      <c r="A35" s="15">
        <v>34</v>
      </c>
      <c r="B35" s="16">
        <v>0.3</v>
      </c>
      <c r="C35" s="19" t="s">
        <v>43</v>
      </c>
      <c r="D35" s="20">
        <v>1</v>
      </c>
      <c r="E35" s="21" t="s">
        <v>21</v>
      </c>
      <c r="F35" s="21" t="s">
        <v>163</v>
      </c>
      <c r="G35" s="21" t="s">
        <v>69</v>
      </c>
    </row>
    <row r="36" spans="1:7" ht="34.5" customHeight="1" x14ac:dyDescent="0.2">
      <c r="A36" s="15">
        <v>35</v>
      </c>
      <c r="B36" s="16">
        <v>0.30486111111111108</v>
      </c>
      <c r="C36" s="19" t="s">
        <v>43</v>
      </c>
      <c r="D36" s="20">
        <v>1</v>
      </c>
      <c r="E36" s="21" t="s">
        <v>21</v>
      </c>
      <c r="F36" s="21" t="s">
        <v>65</v>
      </c>
      <c r="G36" s="21"/>
    </row>
    <row r="37" spans="1:7" ht="34.5" customHeight="1" x14ac:dyDescent="0.2">
      <c r="A37" s="15">
        <v>36</v>
      </c>
      <c r="B37" s="16">
        <v>0.35625000000000001</v>
      </c>
      <c r="C37" s="19" t="s">
        <v>43</v>
      </c>
      <c r="D37" s="20">
        <v>-1</v>
      </c>
      <c r="E37" s="21" t="s">
        <v>8</v>
      </c>
      <c r="F37" s="21" t="s">
        <v>718</v>
      </c>
      <c r="G37" s="21" t="s">
        <v>70</v>
      </c>
    </row>
    <row r="38" spans="1:7" ht="34.5" customHeight="1" x14ac:dyDescent="0.2">
      <c r="A38" s="15">
        <v>37</v>
      </c>
      <c r="B38" s="16">
        <v>0.41875000000000001</v>
      </c>
      <c r="C38" s="19" t="s">
        <v>43</v>
      </c>
      <c r="D38" s="20">
        <v>1</v>
      </c>
      <c r="E38" s="21" t="s">
        <v>71</v>
      </c>
      <c r="F38" s="21" t="s">
        <v>73</v>
      </c>
      <c r="G38" s="21" t="s">
        <v>72</v>
      </c>
    </row>
    <row r="39" spans="1:7" ht="34.5" customHeight="1" x14ac:dyDescent="0.2">
      <c r="A39" s="15">
        <v>38</v>
      </c>
      <c r="B39" s="16">
        <v>0.4861111111111111</v>
      </c>
      <c r="C39" s="19" t="s">
        <v>43</v>
      </c>
      <c r="D39" s="20">
        <v>1</v>
      </c>
      <c r="E39" s="21" t="s">
        <v>21</v>
      </c>
      <c r="F39" s="21" t="s">
        <v>74</v>
      </c>
      <c r="G39" s="21"/>
    </row>
    <row r="40" spans="1:7" ht="34.5" customHeight="1" x14ac:dyDescent="0.2">
      <c r="A40" s="15">
        <v>39</v>
      </c>
      <c r="B40" s="16">
        <v>0.54513888888888895</v>
      </c>
      <c r="C40" s="19" t="s">
        <v>43</v>
      </c>
      <c r="D40" s="20">
        <v>1</v>
      </c>
      <c r="E40" s="21" t="s">
        <v>21</v>
      </c>
      <c r="F40" s="21" t="s">
        <v>23</v>
      </c>
      <c r="G40" s="21"/>
    </row>
    <row r="41" spans="1:7" ht="34.5" customHeight="1" x14ac:dyDescent="0.2">
      <c r="A41" s="15">
        <v>40</v>
      </c>
      <c r="B41" s="16">
        <v>0.57500000000000007</v>
      </c>
      <c r="C41" s="19" t="s">
        <v>43</v>
      </c>
      <c r="D41" s="20">
        <v>1</v>
      </c>
      <c r="E41" s="21" t="s">
        <v>21</v>
      </c>
      <c r="F41" s="21" t="s">
        <v>75</v>
      </c>
      <c r="G41" s="21" t="s">
        <v>76</v>
      </c>
    </row>
    <row r="42" spans="1:7" ht="34.5" customHeight="1" x14ac:dyDescent="0.2">
      <c r="A42" s="15">
        <v>41</v>
      </c>
      <c r="B42" s="16">
        <v>0.60138888888888886</v>
      </c>
      <c r="C42" s="19" t="s">
        <v>43</v>
      </c>
      <c r="D42" s="20">
        <v>1</v>
      </c>
      <c r="E42" s="21" t="s">
        <v>77</v>
      </c>
      <c r="F42" s="21" t="s">
        <v>78</v>
      </c>
      <c r="G42" s="21" t="s">
        <v>79</v>
      </c>
    </row>
    <row r="43" spans="1:7" ht="34.5" customHeight="1" x14ac:dyDescent="0.2">
      <c r="A43" s="15">
        <v>42</v>
      </c>
      <c r="B43" s="16">
        <v>0.62083333333333335</v>
      </c>
      <c r="C43" s="19" t="s">
        <v>43</v>
      </c>
      <c r="D43" s="20">
        <v>1</v>
      </c>
      <c r="E43" s="21" t="s">
        <v>80</v>
      </c>
      <c r="F43" s="21" t="s">
        <v>23</v>
      </c>
      <c r="G43" s="21"/>
    </row>
    <row r="44" spans="1:7" ht="34.5" customHeight="1" x14ac:dyDescent="0.2">
      <c r="A44" s="15">
        <v>43</v>
      </c>
      <c r="B44" s="16">
        <v>0.64583333333333337</v>
      </c>
      <c r="C44" s="19" t="s">
        <v>43</v>
      </c>
      <c r="D44" s="20">
        <v>0</v>
      </c>
      <c r="E44" s="21" t="s">
        <v>84</v>
      </c>
      <c r="F44" s="28" t="s">
        <v>85</v>
      </c>
      <c r="G44" s="21"/>
    </row>
    <row r="45" spans="1:7" ht="34.5" customHeight="1" x14ac:dyDescent="0.2">
      <c r="C45" s="19"/>
      <c r="D45" s="20"/>
      <c r="E45" s="21"/>
      <c r="F45" s="21"/>
      <c r="G45" s="21"/>
    </row>
  </sheetData>
  <sheetProtection selectLockedCells="1"/>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FF4039C8-2CF9-4E0E-B6E8-17E845B93DE1}">
            <x14:iconSet iconSet="3Triangles" showValue="0">
              <x14:cfvo type="percent">
                <xm:f>0</xm:f>
              </x14:cfvo>
              <x14:cfvo type="num">
                <xm:f>0</xm:f>
              </x14:cfvo>
              <x14:cfvo type="num" gte="0">
                <xm:f>0</xm:f>
              </x14:cfvo>
            </x14:iconSet>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pane ySplit="1" topLeftCell="A4" activePane="bottomLeft" state="frozen"/>
      <selection pane="bottomLeft" activeCell="E6" sqref="E6"/>
    </sheetView>
  </sheetViews>
  <sheetFormatPr baseColWidth="10" defaultColWidth="19.33203125" defaultRowHeight="34.5" customHeight="1" x14ac:dyDescent="0.2"/>
  <cols>
    <col min="1" max="1" width="13.5" style="4" bestFit="1" customWidth="1"/>
    <col min="2" max="2" width="6" style="5" bestFit="1" customWidth="1"/>
    <col min="3" max="3" width="34.83203125" style="1" bestFit="1" customWidth="1"/>
    <col min="4" max="4" width="5.33203125" style="8" customWidth="1"/>
    <col min="5" max="5" width="32.6640625" style="2" bestFit="1" customWidth="1"/>
    <col min="6" max="6" width="32.83203125" style="2" bestFit="1" customWidth="1"/>
    <col min="7" max="7" width="49" style="2" bestFit="1" customWidth="1"/>
    <col min="8" max="16384" width="19.33203125" style="3"/>
  </cols>
  <sheetData>
    <row r="1" spans="1:7" s="14" customFormat="1" ht="34.5" customHeight="1" x14ac:dyDescent="0.2">
      <c r="A1" s="10" t="s">
        <v>0</v>
      </c>
      <c r="B1" s="11" t="s">
        <v>1</v>
      </c>
      <c r="C1" s="12" t="s">
        <v>5</v>
      </c>
      <c r="D1" s="13"/>
      <c r="E1" s="6" t="s">
        <v>2</v>
      </c>
      <c r="F1" s="6" t="s">
        <v>3</v>
      </c>
      <c r="G1" s="6" t="s">
        <v>4</v>
      </c>
    </row>
    <row r="2" spans="1:7" ht="34.5" customHeight="1" x14ac:dyDescent="0.2">
      <c r="A2" s="15">
        <v>1</v>
      </c>
      <c r="B2" s="16">
        <v>5.5555555555555552E-2</v>
      </c>
      <c r="C2" s="19" t="s">
        <v>86</v>
      </c>
      <c r="D2" s="20">
        <v>-1</v>
      </c>
      <c r="E2" s="21" t="s">
        <v>8</v>
      </c>
      <c r="F2" s="21" t="s">
        <v>87</v>
      </c>
      <c r="G2" s="22"/>
    </row>
    <row r="3" spans="1:7" ht="34.5" customHeight="1" x14ac:dyDescent="0.2">
      <c r="A3" s="15">
        <v>2</v>
      </c>
      <c r="B3" s="16">
        <v>7.7083333333333337E-2</v>
      </c>
      <c r="C3" s="19" t="s">
        <v>88</v>
      </c>
      <c r="D3" s="20">
        <v>1</v>
      </c>
      <c r="E3" s="21" t="s">
        <v>89</v>
      </c>
      <c r="F3" s="21" t="s">
        <v>92</v>
      </c>
      <c r="G3" s="21" t="s">
        <v>90</v>
      </c>
    </row>
    <row r="4" spans="1:7" ht="34.5" customHeight="1" x14ac:dyDescent="0.2">
      <c r="A4" s="15">
        <v>3</v>
      </c>
      <c r="B4" s="16">
        <v>0.12013888888888889</v>
      </c>
      <c r="C4" s="19" t="s">
        <v>91</v>
      </c>
      <c r="D4" s="20">
        <v>1</v>
      </c>
      <c r="E4" s="21" t="s">
        <v>164</v>
      </c>
      <c r="F4" s="22" t="s">
        <v>93</v>
      </c>
      <c r="G4" s="21"/>
    </row>
    <row r="5" spans="1:7" ht="34.5" customHeight="1" x14ac:dyDescent="0.2">
      <c r="A5" s="15">
        <v>4</v>
      </c>
      <c r="B5" s="16">
        <v>0.13472222222222222</v>
      </c>
      <c r="C5" s="19" t="s">
        <v>91</v>
      </c>
      <c r="D5" s="20">
        <v>-1</v>
      </c>
      <c r="E5" s="21" t="s">
        <v>94</v>
      </c>
      <c r="F5" s="21" t="s">
        <v>96</v>
      </c>
      <c r="G5" s="21"/>
    </row>
    <row r="6" spans="1:7" ht="34.5" customHeight="1" x14ac:dyDescent="0.2">
      <c r="A6" s="15">
        <v>5</v>
      </c>
      <c r="B6" s="16">
        <v>0.18402777777777779</v>
      </c>
      <c r="C6" s="19" t="s">
        <v>91</v>
      </c>
      <c r="D6" s="20">
        <v>-1</v>
      </c>
      <c r="E6" s="21" t="s">
        <v>94</v>
      </c>
      <c r="F6" s="21" t="s">
        <v>67</v>
      </c>
      <c r="G6" s="21" t="s">
        <v>97</v>
      </c>
    </row>
    <row r="7" spans="1:7" ht="34.5" customHeight="1" x14ac:dyDescent="0.2">
      <c r="A7" s="15">
        <v>6</v>
      </c>
      <c r="B7" s="16">
        <v>0.21111111111111111</v>
      </c>
      <c r="C7" s="19" t="s">
        <v>91</v>
      </c>
      <c r="D7" s="20">
        <v>1</v>
      </c>
      <c r="E7" s="21" t="s">
        <v>11</v>
      </c>
      <c r="F7" s="21" t="s">
        <v>98</v>
      </c>
      <c r="G7" s="21"/>
    </row>
    <row r="8" spans="1:7" ht="34.5" customHeight="1" x14ac:dyDescent="0.2">
      <c r="A8" s="15">
        <v>7</v>
      </c>
      <c r="B8" s="16">
        <v>0.22361111111111109</v>
      </c>
      <c r="C8" s="19" t="s">
        <v>91</v>
      </c>
      <c r="D8" s="20">
        <v>-1</v>
      </c>
      <c r="E8" s="21" t="s">
        <v>94</v>
      </c>
      <c r="F8" s="21" t="s">
        <v>99</v>
      </c>
      <c r="G8" s="21"/>
    </row>
    <row r="9" spans="1:7" ht="34.5" customHeight="1" x14ac:dyDescent="0.2">
      <c r="A9" s="15">
        <v>8</v>
      </c>
      <c r="B9" s="16">
        <v>0.23819444444444446</v>
      </c>
      <c r="C9" s="19" t="s">
        <v>91</v>
      </c>
      <c r="D9" s="20">
        <v>-1</v>
      </c>
      <c r="E9" s="21" t="s">
        <v>100</v>
      </c>
      <c r="F9" s="21" t="s">
        <v>99</v>
      </c>
      <c r="G9" s="21" t="s">
        <v>101</v>
      </c>
    </row>
    <row r="10" spans="1:7" ht="34.5" customHeight="1" x14ac:dyDescent="0.2">
      <c r="A10" s="15">
        <v>9</v>
      </c>
      <c r="B10" s="16">
        <v>0.2638888888888889</v>
      </c>
      <c r="C10" s="19" t="s">
        <v>91</v>
      </c>
      <c r="D10" s="20">
        <v>-1</v>
      </c>
      <c r="E10" s="21" t="s">
        <v>118</v>
      </c>
      <c r="F10" s="21" t="s">
        <v>99</v>
      </c>
      <c r="G10" s="21"/>
    </row>
    <row r="11" spans="1:7" ht="34.5" customHeight="1" x14ac:dyDescent="0.2">
      <c r="A11" s="15">
        <v>10</v>
      </c>
      <c r="B11" s="16">
        <v>0.29375000000000001</v>
      </c>
      <c r="C11" s="19" t="s">
        <v>91</v>
      </c>
      <c r="D11" s="20">
        <v>-1</v>
      </c>
      <c r="E11" s="21" t="s">
        <v>95</v>
      </c>
      <c r="F11" s="21" t="s">
        <v>99</v>
      </c>
      <c r="G11" s="21" t="s">
        <v>102</v>
      </c>
    </row>
    <row r="12" spans="1:7" ht="34.5" customHeight="1" x14ac:dyDescent="0.2">
      <c r="A12" s="15">
        <v>11</v>
      </c>
      <c r="B12" s="16">
        <v>0.49374999999999997</v>
      </c>
      <c r="C12" s="19" t="s">
        <v>103</v>
      </c>
      <c r="D12" s="20">
        <v>1</v>
      </c>
      <c r="E12" s="21" t="s">
        <v>11</v>
      </c>
      <c r="F12" s="21" t="s">
        <v>165</v>
      </c>
      <c r="G12" s="21" t="s">
        <v>104</v>
      </c>
    </row>
    <row r="13" spans="1:7" ht="34.5" customHeight="1" x14ac:dyDescent="0.2">
      <c r="A13" s="15">
        <v>12</v>
      </c>
      <c r="B13" s="16">
        <v>0.49791666666666662</v>
      </c>
      <c r="C13" s="19" t="s">
        <v>103</v>
      </c>
      <c r="D13" s="20">
        <v>1</v>
      </c>
      <c r="E13" s="21" t="s">
        <v>11</v>
      </c>
      <c r="F13" s="21" t="s">
        <v>105</v>
      </c>
      <c r="G13" s="21"/>
    </row>
    <row r="14" spans="1:7" ht="34.5" customHeight="1" x14ac:dyDescent="0.2">
      <c r="A14" s="15">
        <v>13</v>
      </c>
      <c r="B14" s="16">
        <v>0.51874999999999993</v>
      </c>
      <c r="C14" s="19" t="s">
        <v>91</v>
      </c>
      <c r="D14" s="20">
        <v>1</v>
      </c>
      <c r="E14" s="21" t="s">
        <v>106</v>
      </c>
      <c r="F14" s="21" t="s">
        <v>45</v>
      </c>
      <c r="G14" s="21"/>
    </row>
    <row r="15" spans="1:7" ht="34.5" customHeight="1" x14ac:dyDescent="0.2">
      <c r="A15" s="29">
        <v>14</v>
      </c>
      <c r="B15" s="30">
        <v>0.54791666666666672</v>
      </c>
      <c r="C15" s="31" t="s">
        <v>91</v>
      </c>
      <c r="D15" s="32">
        <v>-1</v>
      </c>
      <c r="E15" s="33" t="s">
        <v>51</v>
      </c>
      <c r="F15" s="33" t="s">
        <v>108</v>
      </c>
      <c r="G15" s="33" t="s">
        <v>107</v>
      </c>
    </row>
    <row r="16" spans="1:7" ht="34.5" customHeight="1" x14ac:dyDescent="0.2">
      <c r="A16" s="35">
        <v>15</v>
      </c>
      <c r="B16" s="36">
        <v>0.74652777777777779</v>
      </c>
      <c r="C16" s="37" t="s">
        <v>109</v>
      </c>
      <c r="D16" s="38">
        <v>-1</v>
      </c>
      <c r="E16" s="39" t="s">
        <v>8</v>
      </c>
      <c r="F16" s="39" t="s">
        <v>111</v>
      </c>
      <c r="G16" s="39" t="s">
        <v>110</v>
      </c>
    </row>
    <row r="17" spans="1:8" ht="34.5" customHeight="1" x14ac:dyDescent="0.2">
      <c r="A17" s="15">
        <v>16</v>
      </c>
      <c r="B17" s="16">
        <v>0.85763888888888884</v>
      </c>
      <c r="C17" s="23" t="s">
        <v>114</v>
      </c>
      <c r="D17" s="20">
        <v>1</v>
      </c>
      <c r="E17" s="21" t="s">
        <v>112</v>
      </c>
      <c r="F17" s="21" t="s">
        <v>113</v>
      </c>
      <c r="G17" s="21"/>
    </row>
    <row r="18" spans="1:8" ht="34.5" customHeight="1" x14ac:dyDescent="0.2">
      <c r="A18" s="15">
        <v>17</v>
      </c>
      <c r="B18" s="16">
        <v>0.86875000000000002</v>
      </c>
      <c r="C18" s="19" t="s">
        <v>114</v>
      </c>
      <c r="D18" s="20">
        <v>-1</v>
      </c>
      <c r="E18" s="21" t="s">
        <v>8</v>
      </c>
      <c r="F18" s="24" t="s">
        <v>113</v>
      </c>
      <c r="G18" s="21"/>
    </row>
    <row r="19" spans="1:8" ht="34.5" customHeight="1" x14ac:dyDescent="0.2">
      <c r="A19" s="15">
        <v>18</v>
      </c>
      <c r="B19" s="16">
        <v>0.88611111111111107</v>
      </c>
      <c r="C19" s="19" t="s">
        <v>114</v>
      </c>
      <c r="D19" s="20">
        <v>1</v>
      </c>
      <c r="E19" s="21" t="s">
        <v>116</v>
      </c>
      <c r="F19" s="21" t="s">
        <v>113</v>
      </c>
      <c r="G19" s="21" t="s">
        <v>115</v>
      </c>
    </row>
    <row r="20" spans="1:8" s="7" customFormat="1" ht="34.5" customHeight="1" x14ac:dyDescent="0.2">
      <c r="A20" s="17">
        <v>19</v>
      </c>
      <c r="B20" s="18">
        <v>0.92708333333333337</v>
      </c>
      <c r="C20" s="25" t="s">
        <v>114</v>
      </c>
      <c r="D20" s="26">
        <v>1</v>
      </c>
      <c r="E20" s="27" t="s">
        <v>11</v>
      </c>
      <c r="F20" s="27" t="s">
        <v>117</v>
      </c>
      <c r="G20" s="27"/>
    </row>
    <row r="21" spans="1:8" s="7" customFormat="1" ht="34.5" customHeight="1" x14ac:dyDescent="0.2">
      <c r="A21" s="29">
        <v>20</v>
      </c>
      <c r="B21" s="30">
        <v>0.95347222222222217</v>
      </c>
      <c r="C21" s="31" t="s">
        <v>114</v>
      </c>
      <c r="D21" s="32">
        <v>-1</v>
      </c>
      <c r="E21" s="33" t="s">
        <v>119</v>
      </c>
      <c r="F21" s="33" t="s">
        <v>23</v>
      </c>
      <c r="G21" s="33"/>
    </row>
    <row r="22" spans="1:8" ht="34.5" customHeight="1" x14ac:dyDescent="0.2">
      <c r="A22" s="15">
        <v>21</v>
      </c>
      <c r="B22" s="16">
        <v>1.0194444444444444</v>
      </c>
      <c r="C22" s="19" t="s">
        <v>120</v>
      </c>
      <c r="D22" s="20">
        <v>-1</v>
      </c>
      <c r="E22" s="21" t="s">
        <v>8</v>
      </c>
      <c r="F22" s="21" t="s">
        <v>121</v>
      </c>
      <c r="G22" s="21"/>
    </row>
    <row r="23" spans="1:8" ht="34.5" customHeight="1" x14ac:dyDescent="0.2">
      <c r="A23" s="15">
        <v>22</v>
      </c>
      <c r="B23" s="16">
        <v>1.0583333333333333</v>
      </c>
      <c r="C23" s="19" t="s">
        <v>122</v>
      </c>
      <c r="D23" s="20">
        <v>-1</v>
      </c>
      <c r="E23" s="21" t="s">
        <v>8</v>
      </c>
      <c r="F23" s="21" t="s">
        <v>87</v>
      </c>
      <c r="G23" s="21"/>
    </row>
    <row r="24" spans="1:8" ht="34.5" customHeight="1" x14ac:dyDescent="0.2">
      <c r="A24" s="29">
        <v>23</v>
      </c>
      <c r="B24" s="30">
        <v>1.1361111111111111</v>
      </c>
      <c r="C24" s="31" t="s">
        <v>122</v>
      </c>
      <c r="D24" s="32">
        <v>1</v>
      </c>
      <c r="E24" s="33" t="s">
        <v>11</v>
      </c>
      <c r="F24" s="33" t="s">
        <v>123</v>
      </c>
      <c r="G24" s="33" t="s">
        <v>161</v>
      </c>
    </row>
    <row r="25" spans="1:8" ht="34.5" customHeight="1" x14ac:dyDescent="0.2">
      <c r="A25" s="29">
        <v>24</v>
      </c>
      <c r="B25" s="30">
        <v>1.2659722222222223</v>
      </c>
      <c r="C25" s="31" t="s">
        <v>124</v>
      </c>
      <c r="D25" s="32">
        <v>-1</v>
      </c>
      <c r="E25" s="33" t="s">
        <v>8</v>
      </c>
      <c r="F25" s="33" t="s">
        <v>125</v>
      </c>
      <c r="G25" s="33"/>
    </row>
    <row r="26" spans="1:8" ht="34.5" customHeight="1" x14ac:dyDescent="0.2">
      <c r="A26" s="15">
        <v>25</v>
      </c>
      <c r="B26" s="16">
        <v>1.3333333333333333</v>
      </c>
      <c r="C26" s="19" t="s">
        <v>126</v>
      </c>
      <c r="D26" s="20">
        <v>-1</v>
      </c>
      <c r="E26" s="21" t="s">
        <v>8</v>
      </c>
      <c r="F26" s="21" t="s">
        <v>128</v>
      </c>
      <c r="G26" s="21" t="s">
        <v>127</v>
      </c>
    </row>
    <row r="27" spans="1:8" ht="34.5" customHeight="1" x14ac:dyDescent="0.2">
      <c r="A27" s="15">
        <v>26</v>
      </c>
      <c r="B27" s="16">
        <v>1.4618055555555556</v>
      </c>
      <c r="C27" s="19" t="s">
        <v>129</v>
      </c>
      <c r="D27" s="20">
        <v>1</v>
      </c>
      <c r="E27" s="21" t="s">
        <v>11</v>
      </c>
      <c r="F27" s="21" t="s">
        <v>131</v>
      </c>
      <c r="G27" s="21" t="s">
        <v>130</v>
      </c>
    </row>
    <row r="28" spans="1:8" ht="34.5" customHeight="1" x14ac:dyDescent="0.2">
      <c r="A28" s="15">
        <v>27</v>
      </c>
      <c r="B28" s="16">
        <v>1.5388888888888888</v>
      </c>
      <c r="C28" s="19" t="s">
        <v>129</v>
      </c>
      <c r="D28" s="20">
        <v>0</v>
      </c>
      <c r="E28" s="21" t="s">
        <v>132</v>
      </c>
      <c r="F28" s="21" t="s">
        <v>134</v>
      </c>
      <c r="G28" s="21" t="s">
        <v>133</v>
      </c>
    </row>
    <row r="29" spans="1:8" ht="34.5" customHeight="1" x14ac:dyDescent="0.2">
      <c r="A29" s="15">
        <v>28</v>
      </c>
      <c r="B29" s="16">
        <v>1.5611111111111111</v>
      </c>
      <c r="C29" s="19" t="s">
        <v>129</v>
      </c>
      <c r="D29" s="20">
        <v>1</v>
      </c>
      <c r="E29" s="21" t="s">
        <v>11</v>
      </c>
      <c r="F29" s="21" t="s">
        <v>135</v>
      </c>
      <c r="G29" s="21"/>
    </row>
    <row r="30" spans="1:8" ht="34.5" customHeight="1" x14ac:dyDescent="0.2">
      <c r="A30" s="15">
        <v>29</v>
      </c>
      <c r="B30" s="16">
        <v>1.6666666666666666E-2</v>
      </c>
      <c r="C30" s="19" t="s">
        <v>129</v>
      </c>
      <c r="D30" s="20">
        <v>0</v>
      </c>
      <c r="E30" s="21" t="s">
        <v>132</v>
      </c>
      <c r="F30" s="21" t="s">
        <v>136</v>
      </c>
      <c r="G30" s="21"/>
    </row>
    <row r="31" spans="1:8" ht="34.5" customHeight="1" x14ac:dyDescent="0.2">
      <c r="A31" s="15">
        <v>30</v>
      </c>
      <c r="B31" s="16">
        <v>5.8333333333333327E-2</v>
      </c>
      <c r="C31" s="19" t="s">
        <v>129</v>
      </c>
      <c r="D31" s="20">
        <v>1</v>
      </c>
      <c r="E31" s="21" t="s">
        <v>11</v>
      </c>
      <c r="F31" s="21" t="s">
        <v>135</v>
      </c>
      <c r="G31" s="21" t="s">
        <v>137</v>
      </c>
      <c r="H31" s="3" t="s">
        <v>807</v>
      </c>
    </row>
    <row r="32" spans="1:8" ht="34.5" customHeight="1" x14ac:dyDescent="0.2">
      <c r="A32" s="15">
        <v>31</v>
      </c>
      <c r="B32" s="16">
        <v>8.5416666666666655E-2</v>
      </c>
      <c r="C32" s="19" t="s">
        <v>129</v>
      </c>
      <c r="D32" s="20">
        <v>-1</v>
      </c>
      <c r="E32" s="21" t="s">
        <v>8</v>
      </c>
      <c r="F32" s="21" t="s">
        <v>139</v>
      </c>
      <c r="G32" s="21" t="s">
        <v>808</v>
      </c>
    </row>
    <row r="33" spans="1:7" ht="34.5" customHeight="1" x14ac:dyDescent="0.2">
      <c r="A33" s="15">
        <v>32</v>
      </c>
      <c r="B33" s="16">
        <v>0.1277777777777778</v>
      </c>
      <c r="C33" s="19" t="s">
        <v>129</v>
      </c>
      <c r="D33" s="20">
        <v>-1</v>
      </c>
      <c r="E33" s="21" t="s">
        <v>140</v>
      </c>
      <c r="F33" s="21" t="s">
        <v>809</v>
      </c>
      <c r="G33" s="21"/>
    </row>
    <row r="34" spans="1:7" ht="34.5" customHeight="1" x14ac:dyDescent="0.2">
      <c r="A34" s="15">
        <v>33</v>
      </c>
      <c r="B34" s="16">
        <v>0.13541666666666666</v>
      </c>
      <c r="C34" s="19" t="s">
        <v>129</v>
      </c>
      <c r="D34" s="20">
        <v>-1</v>
      </c>
      <c r="E34" s="21" t="s">
        <v>142</v>
      </c>
      <c r="F34" s="21" t="s">
        <v>141</v>
      </c>
      <c r="G34" s="21"/>
    </row>
    <row r="35" spans="1:7" ht="34.5" customHeight="1" x14ac:dyDescent="0.2">
      <c r="A35" s="15">
        <v>34</v>
      </c>
      <c r="B35" s="16">
        <v>0.15694444444444444</v>
      </c>
      <c r="C35" s="19" t="s">
        <v>129</v>
      </c>
      <c r="D35" s="20">
        <v>-1</v>
      </c>
      <c r="E35" s="21" t="s">
        <v>8</v>
      </c>
      <c r="F35" s="21" t="s">
        <v>143</v>
      </c>
      <c r="G35" s="21" t="s">
        <v>144</v>
      </c>
    </row>
    <row r="36" spans="1:7" ht="34.5" customHeight="1" x14ac:dyDescent="0.2">
      <c r="A36" s="15">
        <v>35</v>
      </c>
      <c r="B36" s="16">
        <v>0.17152777777777775</v>
      </c>
      <c r="C36" s="19" t="s">
        <v>129</v>
      </c>
      <c r="D36" s="20">
        <v>-1</v>
      </c>
      <c r="E36" s="21" t="s">
        <v>142</v>
      </c>
      <c r="F36" s="21" t="s">
        <v>145</v>
      </c>
      <c r="G36" s="21"/>
    </row>
    <row r="37" spans="1:7" ht="34.5" customHeight="1" x14ac:dyDescent="0.2">
      <c r="A37" s="15">
        <v>36</v>
      </c>
      <c r="B37" s="16">
        <v>0.26319444444444445</v>
      </c>
      <c r="C37" s="19" t="s">
        <v>129</v>
      </c>
      <c r="D37" s="20">
        <v>-1</v>
      </c>
      <c r="E37" s="21" t="s">
        <v>147</v>
      </c>
      <c r="F37" s="21" t="s">
        <v>149</v>
      </c>
      <c r="G37" s="21" t="s">
        <v>146</v>
      </c>
    </row>
    <row r="38" spans="1:7" ht="34.5" customHeight="1" x14ac:dyDescent="0.2">
      <c r="A38" s="15">
        <v>37</v>
      </c>
      <c r="B38" s="16">
        <v>0.34791666666666665</v>
      </c>
      <c r="C38" s="19" t="s">
        <v>129</v>
      </c>
      <c r="D38" s="20">
        <v>-1</v>
      </c>
      <c r="E38" s="21" t="s">
        <v>148</v>
      </c>
      <c r="F38" s="21" t="s">
        <v>67</v>
      </c>
      <c r="G38" s="21" t="s">
        <v>150</v>
      </c>
    </row>
    <row r="39" spans="1:7" ht="34.5" customHeight="1" x14ac:dyDescent="0.2">
      <c r="A39" s="15">
        <v>38</v>
      </c>
      <c r="B39" s="16">
        <v>0.37708333333333338</v>
      </c>
      <c r="C39" s="19" t="s">
        <v>129</v>
      </c>
      <c r="D39" s="20">
        <v>-1</v>
      </c>
      <c r="E39" s="21" t="s">
        <v>151</v>
      </c>
      <c r="F39" s="21" t="s">
        <v>67</v>
      </c>
      <c r="G39" s="21" t="s">
        <v>152</v>
      </c>
    </row>
    <row r="40" spans="1:7" ht="34.5" customHeight="1" x14ac:dyDescent="0.2">
      <c r="A40" s="15">
        <v>39</v>
      </c>
      <c r="B40" s="16">
        <v>0.42777777777777781</v>
      </c>
      <c r="C40" s="19" t="s">
        <v>129</v>
      </c>
      <c r="D40" s="20">
        <v>1</v>
      </c>
      <c r="E40" s="21" t="s">
        <v>11</v>
      </c>
      <c r="F40" s="21" t="s">
        <v>153</v>
      </c>
      <c r="G40" s="21"/>
    </row>
    <row r="41" spans="1:7" ht="34.5" customHeight="1" x14ac:dyDescent="0.2">
      <c r="A41" s="15">
        <v>40</v>
      </c>
      <c r="B41" s="16">
        <v>0.46458333333333335</v>
      </c>
      <c r="C41" s="19" t="s">
        <v>129</v>
      </c>
      <c r="D41" s="20">
        <v>1</v>
      </c>
      <c r="E41" s="21" t="s">
        <v>11</v>
      </c>
      <c r="F41" s="21" t="s">
        <v>154</v>
      </c>
      <c r="G41" s="21"/>
    </row>
    <row r="42" spans="1:7" ht="34.5" customHeight="1" x14ac:dyDescent="0.2">
      <c r="A42" s="15">
        <v>41</v>
      </c>
      <c r="B42" s="16">
        <v>0.4993055555555555</v>
      </c>
      <c r="C42" s="19" t="s">
        <v>129</v>
      </c>
      <c r="D42" s="20">
        <v>1</v>
      </c>
      <c r="E42" s="21" t="s">
        <v>11</v>
      </c>
      <c r="F42" s="21" t="s">
        <v>155</v>
      </c>
      <c r="G42" s="21" t="s">
        <v>156</v>
      </c>
    </row>
    <row r="43" spans="1:7" ht="34.5" customHeight="1" x14ac:dyDescent="0.2">
      <c r="A43" s="15">
        <v>42</v>
      </c>
      <c r="B43" s="16">
        <v>0.58611111111111114</v>
      </c>
      <c r="C43" s="19" t="s">
        <v>129</v>
      </c>
      <c r="D43" s="20">
        <v>1</v>
      </c>
      <c r="E43" s="21" t="s">
        <v>11</v>
      </c>
      <c r="F43" s="21" t="s">
        <v>157</v>
      </c>
      <c r="G43" s="21"/>
    </row>
    <row r="44" spans="1:7" ht="34.5" customHeight="1" x14ac:dyDescent="0.2">
      <c r="A44" s="15">
        <v>43</v>
      </c>
      <c r="B44" s="16">
        <v>0.6118055555555556</v>
      </c>
      <c r="C44" s="19" t="s">
        <v>129</v>
      </c>
      <c r="D44" s="20">
        <v>-1</v>
      </c>
      <c r="E44" s="21" t="s">
        <v>158</v>
      </c>
      <c r="F44" s="21" t="s">
        <v>159</v>
      </c>
      <c r="G44" s="21"/>
    </row>
    <row r="45" spans="1:7" ht="34.5" customHeight="1" x14ac:dyDescent="0.2">
      <c r="A45" s="15">
        <v>44</v>
      </c>
      <c r="B45" s="16">
        <v>0.63611111111111118</v>
      </c>
      <c r="C45" s="19" t="s">
        <v>129</v>
      </c>
      <c r="D45" s="20">
        <v>-1</v>
      </c>
      <c r="E45" s="21" t="s">
        <v>158</v>
      </c>
      <c r="F45" s="28" t="s">
        <v>160</v>
      </c>
      <c r="G45" s="21"/>
    </row>
  </sheetData>
  <sheetProtection selectLockedCells="1"/>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D0A2B1D1-3314-4D4D-BE0E-9CA26D5320B6}">
            <x14:iconSet iconSet="3Triangles" showValue="0">
              <x14:cfvo type="percent">
                <xm:f>0</xm:f>
              </x14:cfvo>
              <x14:cfvo type="num">
                <xm:f>0</xm:f>
              </x14:cfvo>
              <x14:cfvo type="num" gte="0">
                <xm:f>0</xm:f>
              </x14:cfvo>
            </x14:iconSet>
          </x14:cfRule>
          <xm:sqref>D1:D1048576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670"/>
  <sheetViews>
    <sheetView zoomScale="125" zoomScaleNormal="125" zoomScalePageLayoutView="125" workbookViewId="0">
      <selection activeCell="D103" sqref="D103"/>
    </sheetView>
  </sheetViews>
  <sheetFormatPr baseColWidth="10" defaultRowHeight="15" x14ac:dyDescent="0.2"/>
  <cols>
    <col min="2" max="2" width="72.5" style="44" customWidth="1"/>
    <col min="3" max="3" width="3.6640625" customWidth="1"/>
    <col min="4" max="4" width="2.1640625" bestFit="1" customWidth="1"/>
  </cols>
  <sheetData>
    <row r="3" spans="2:2" ht="17" x14ac:dyDescent="0.2">
      <c r="B3" s="40" t="s">
        <v>166</v>
      </c>
    </row>
    <row r="4" spans="2:2" x14ac:dyDescent="0.2">
      <c r="B4" s="41"/>
    </row>
    <row r="5" spans="2:2" x14ac:dyDescent="0.2">
      <c r="B5" s="41" t="s">
        <v>167</v>
      </c>
    </row>
    <row r="6" spans="2:2" x14ac:dyDescent="0.2">
      <c r="B6" s="41" t="s">
        <v>168</v>
      </c>
    </row>
    <row r="7" spans="2:2" x14ac:dyDescent="0.2">
      <c r="B7" s="41"/>
    </row>
    <row r="8" spans="2:2" x14ac:dyDescent="0.2">
      <c r="B8" s="41" t="s">
        <v>169</v>
      </c>
    </row>
    <row r="9" spans="2:2" x14ac:dyDescent="0.2">
      <c r="B9" s="41" t="s">
        <v>170</v>
      </c>
    </row>
    <row r="10" spans="2:2" x14ac:dyDescent="0.2">
      <c r="B10" s="41"/>
    </row>
    <row r="11" spans="2:2" ht="75" x14ac:dyDescent="0.2">
      <c r="B11" s="41" t="s">
        <v>171</v>
      </c>
    </row>
    <row r="12" spans="2:2" x14ac:dyDescent="0.2">
      <c r="B12" s="41" t="s">
        <v>172</v>
      </c>
    </row>
    <row r="13" spans="2:2" x14ac:dyDescent="0.2">
      <c r="B13" s="41" t="s">
        <v>173</v>
      </c>
    </row>
    <row r="14" spans="2:2" x14ac:dyDescent="0.2">
      <c r="B14" s="41" t="s">
        <v>174</v>
      </c>
    </row>
    <row r="15" spans="2:2" ht="30" x14ac:dyDescent="0.2">
      <c r="B15" s="41" t="s">
        <v>175</v>
      </c>
    </row>
    <row r="16" spans="2:2" x14ac:dyDescent="0.2">
      <c r="B16" s="41"/>
    </row>
    <row r="17" spans="2:4" x14ac:dyDescent="0.2">
      <c r="B17" s="41" t="s">
        <v>176</v>
      </c>
    </row>
    <row r="18" spans="2:4" x14ac:dyDescent="0.2">
      <c r="B18" s="41" t="s">
        <v>177</v>
      </c>
    </row>
    <row r="19" spans="2:4" x14ac:dyDescent="0.2">
      <c r="B19" s="41" t="s">
        <v>178</v>
      </c>
    </row>
    <row r="20" spans="2:4" x14ac:dyDescent="0.2">
      <c r="B20" s="41" t="s">
        <v>179</v>
      </c>
    </row>
    <row r="21" spans="2:4" x14ac:dyDescent="0.2">
      <c r="B21" s="41" t="s">
        <v>180</v>
      </c>
    </row>
    <row r="22" spans="2:4" x14ac:dyDescent="0.2">
      <c r="B22" s="41"/>
    </row>
    <row r="23" spans="2:4" x14ac:dyDescent="0.2">
      <c r="B23" s="41" t="s">
        <v>181</v>
      </c>
    </row>
    <row r="24" spans="2:4" x14ac:dyDescent="0.2">
      <c r="B24" s="41" t="s">
        <v>182</v>
      </c>
      <c r="D24">
        <v>0</v>
      </c>
    </row>
    <row r="25" spans="2:4" x14ac:dyDescent="0.2">
      <c r="B25" s="41" t="s">
        <v>183</v>
      </c>
      <c r="D25">
        <v>0</v>
      </c>
    </row>
    <row r="26" spans="2:4" x14ac:dyDescent="0.2">
      <c r="B26" s="41" t="s">
        <v>184</v>
      </c>
    </row>
    <row r="27" spans="2:4" x14ac:dyDescent="0.2">
      <c r="B27" s="41" t="s">
        <v>185</v>
      </c>
      <c r="D27">
        <v>2</v>
      </c>
    </row>
    <row r="28" spans="2:4" x14ac:dyDescent="0.2">
      <c r="B28" s="41" t="s">
        <v>186</v>
      </c>
    </row>
    <row r="29" spans="2:4" x14ac:dyDescent="0.2">
      <c r="B29" s="41" t="s">
        <v>187</v>
      </c>
    </row>
    <row r="30" spans="2:4" x14ac:dyDescent="0.2">
      <c r="B30" s="41" t="s">
        <v>188</v>
      </c>
    </row>
    <row r="31" spans="2:4" x14ac:dyDescent="0.2">
      <c r="B31" s="41"/>
    </row>
    <row r="32" spans="2:4" ht="30" x14ac:dyDescent="0.2">
      <c r="B32" s="41" t="s">
        <v>189</v>
      </c>
    </row>
    <row r="33" spans="2:4" x14ac:dyDescent="0.2">
      <c r="B33" s="41" t="s">
        <v>190</v>
      </c>
      <c r="D33">
        <v>2</v>
      </c>
    </row>
    <row r="34" spans="2:4" x14ac:dyDescent="0.2">
      <c r="B34" s="41" t="s">
        <v>191</v>
      </c>
    </row>
    <row r="35" spans="2:4" ht="30" x14ac:dyDescent="0.2">
      <c r="B35" s="41" t="s">
        <v>192</v>
      </c>
    </row>
    <row r="36" spans="2:4" x14ac:dyDescent="0.2">
      <c r="B36" s="41" t="s">
        <v>193</v>
      </c>
    </row>
    <row r="37" spans="2:4" x14ac:dyDescent="0.2">
      <c r="B37" s="41" t="s">
        <v>194</v>
      </c>
    </row>
    <row r="38" spans="2:4" x14ac:dyDescent="0.2">
      <c r="B38" s="41" t="s">
        <v>195</v>
      </c>
    </row>
    <row r="39" spans="2:4" x14ac:dyDescent="0.2">
      <c r="B39" s="41" t="s">
        <v>196</v>
      </c>
    </row>
    <row r="40" spans="2:4" x14ac:dyDescent="0.2">
      <c r="B40" s="41"/>
    </row>
    <row r="41" spans="2:4" x14ac:dyDescent="0.2">
      <c r="B41" s="41" t="s">
        <v>197</v>
      </c>
    </row>
    <row r="42" spans="2:4" ht="30" x14ac:dyDescent="0.2">
      <c r="B42" s="41" t="s">
        <v>198</v>
      </c>
      <c r="D42">
        <v>0</v>
      </c>
    </row>
    <row r="43" spans="2:4" x14ac:dyDescent="0.2">
      <c r="B43" s="41" t="s">
        <v>199</v>
      </c>
    </row>
    <row r="44" spans="2:4" x14ac:dyDescent="0.2">
      <c r="B44" s="41" t="s">
        <v>200</v>
      </c>
    </row>
    <row r="45" spans="2:4" x14ac:dyDescent="0.2">
      <c r="B45" s="41" t="s">
        <v>201</v>
      </c>
    </row>
    <row r="46" spans="2:4" x14ac:dyDescent="0.2">
      <c r="B46" s="41"/>
    </row>
    <row r="47" spans="2:4" x14ac:dyDescent="0.2">
      <c r="B47" s="41" t="s">
        <v>202</v>
      </c>
    </row>
    <row r="48" spans="2:4" x14ac:dyDescent="0.2">
      <c r="B48" s="41" t="s">
        <v>203</v>
      </c>
    </row>
    <row r="49" spans="2:2" x14ac:dyDescent="0.2">
      <c r="B49" s="41" t="s">
        <v>204</v>
      </c>
    </row>
    <row r="50" spans="2:2" x14ac:dyDescent="0.2">
      <c r="B50" s="41" t="s">
        <v>205</v>
      </c>
    </row>
    <row r="51" spans="2:2" x14ac:dyDescent="0.2">
      <c r="B51" s="41" t="s">
        <v>206</v>
      </c>
    </row>
    <row r="52" spans="2:2" x14ac:dyDescent="0.2">
      <c r="B52" s="41" t="s">
        <v>207</v>
      </c>
    </row>
    <row r="53" spans="2:2" x14ac:dyDescent="0.2">
      <c r="B53" s="41" t="s">
        <v>208</v>
      </c>
    </row>
    <row r="54" spans="2:2" x14ac:dyDescent="0.2">
      <c r="B54" s="41" t="s">
        <v>209</v>
      </c>
    </row>
    <row r="55" spans="2:2" x14ac:dyDescent="0.2">
      <c r="B55" s="41"/>
    </row>
    <row r="56" spans="2:2" x14ac:dyDescent="0.2">
      <c r="B56" s="41" t="s">
        <v>210</v>
      </c>
    </row>
    <row r="57" spans="2:2" x14ac:dyDescent="0.2">
      <c r="B57" s="41"/>
    </row>
    <row r="58" spans="2:2" x14ac:dyDescent="0.2">
      <c r="B58" s="41" t="s">
        <v>211</v>
      </c>
    </row>
    <row r="59" spans="2:2" x14ac:dyDescent="0.2">
      <c r="B59" s="41" t="s">
        <v>212</v>
      </c>
    </row>
    <row r="60" spans="2:2" x14ac:dyDescent="0.2">
      <c r="B60" s="41" t="s">
        <v>213</v>
      </c>
    </row>
    <row r="61" spans="2:2" x14ac:dyDescent="0.2">
      <c r="B61" s="41"/>
    </row>
    <row r="62" spans="2:2" x14ac:dyDescent="0.2">
      <c r="B62" s="41" t="s">
        <v>214</v>
      </c>
    </row>
    <row r="63" spans="2:2" x14ac:dyDescent="0.2">
      <c r="B63" s="41"/>
    </row>
    <row r="64" spans="2:2" x14ac:dyDescent="0.2">
      <c r="B64" s="41" t="s">
        <v>215</v>
      </c>
    </row>
    <row r="65" spans="2:4" x14ac:dyDescent="0.2">
      <c r="B65" s="41" t="s">
        <v>216</v>
      </c>
    </row>
    <row r="66" spans="2:4" x14ac:dyDescent="0.2">
      <c r="B66" s="41"/>
    </row>
    <row r="67" spans="2:4" x14ac:dyDescent="0.2">
      <c r="B67" s="41" t="s">
        <v>217</v>
      </c>
      <c r="D67">
        <v>2</v>
      </c>
    </row>
    <row r="68" spans="2:4" x14ac:dyDescent="0.2">
      <c r="B68" s="41"/>
    </row>
    <row r="69" spans="2:4" ht="30" x14ac:dyDescent="0.2">
      <c r="B69" s="41" t="s">
        <v>218</v>
      </c>
    </row>
    <row r="70" spans="2:4" x14ac:dyDescent="0.2">
      <c r="B70" s="41" t="s">
        <v>219</v>
      </c>
    </row>
    <row r="71" spans="2:4" x14ac:dyDescent="0.2">
      <c r="B71" s="41" t="s">
        <v>220</v>
      </c>
    </row>
    <row r="72" spans="2:4" x14ac:dyDescent="0.2">
      <c r="B72" s="41" t="s">
        <v>221</v>
      </c>
    </row>
    <row r="73" spans="2:4" x14ac:dyDescent="0.2">
      <c r="B73" s="41" t="s">
        <v>222</v>
      </c>
      <c r="D73">
        <v>2</v>
      </c>
    </row>
    <row r="74" spans="2:4" x14ac:dyDescent="0.2">
      <c r="B74" s="41" t="s">
        <v>223</v>
      </c>
    </row>
    <row r="75" spans="2:4" x14ac:dyDescent="0.2">
      <c r="B75" s="41" t="s">
        <v>224</v>
      </c>
    </row>
    <row r="76" spans="2:4" x14ac:dyDescent="0.2">
      <c r="B76" s="41" t="s">
        <v>225</v>
      </c>
    </row>
    <row r="77" spans="2:4" x14ac:dyDescent="0.2">
      <c r="B77" s="41"/>
    </row>
    <row r="78" spans="2:4" x14ac:dyDescent="0.2">
      <c r="B78" s="41" t="s">
        <v>226</v>
      </c>
    </row>
    <row r="79" spans="2:4" x14ac:dyDescent="0.2">
      <c r="B79" s="41"/>
    </row>
    <row r="80" spans="2:4" ht="30" x14ac:dyDescent="0.2">
      <c r="B80" s="41" t="s">
        <v>227</v>
      </c>
      <c r="D80">
        <v>2</v>
      </c>
    </row>
    <row r="81" spans="2:4" x14ac:dyDescent="0.2">
      <c r="B81" s="41" t="s">
        <v>228</v>
      </c>
    </row>
    <row r="82" spans="2:4" x14ac:dyDescent="0.2">
      <c r="B82" s="41" t="s">
        <v>229</v>
      </c>
    </row>
    <row r="83" spans="2:4" x14ac:dyDescent="0.2">
      <c r="B83" s="41"/>
    </row>
    <row r="84" spans="2:4" ht="60" x14ac:dyDescent="0.2">
      <c r="B84" s="41" t="s">
        <v>230</v>
      </c>
    </row>
    <row r="85" spans="2:4" x14ac:dyDescent="0.2">
      <c r="B85" s="41"/>
    </row>
    <row r="86" spans="2:4" x14ac:dyDescent="0.2">
      <c r="B86" s="41" t="s">
        <v>231</v>
      </c>
    </row>
    <row r="87" spans="2:4" x14ac:dyDescent="0.2">
      <c r="B87" s="41"/>
    </row>
    <row r="88" spans="2:4" x14ac:dyDescent="0.2">
      <c r="B88" s="41" t="s">
        <v>232</v>
      </c>
      <c r="D88">
        <v>2</v>
      </c>
    </row>
    <row r="89" spans="2:4" x14ac:dyDescent="0.2">
      <c r="B89" s="41" t="s">
        <v>233</v>
      </c>
    </row>
    <row r="90" spans="2:4" x14ac:dyDescent="0.2">
      <c r="B90" s="41" t="s">
        <v>234</v>
      </c>
    </row>
    <row r="91" spans="2:4" x14ac:dyDescent="0.2">
      <c r="B91" s="41" t="s">
        <v>235</v>
      </c>
    </row>
    <row r="92" spans="2:4" x14ac:dyDescent="0.2">
      <c r="B92" s="41" t="s">
        <v>236</v>
      </c>
    </row>
    <row r="93" spans="2:4" x14ac:dyDescent="0.2">
      <c r="B93" s="41" t="s">
        <v>237</v>
      </c>
    </row>
    <row r="94" spans="2:4" x14ac:dyDescent="0.2">
      <c r="B94" s="41" t="s">
        <v>238</v>
      </c>
    </row>
    <row r="95" spans="2:4" x14ac:dyDescent="0.2">
      <c r="B95" s="41" t="s">
        <v>239</v>
      </c>
    </row>
    <row r="96" spans="2:4" x14ac:dyDescent="0.2">
      <c r="B96" s="41" t="s">
        <v>240</v>
      </c>
    </row>
    <row r="97" spans="2:5" x14ac:dyDescent="0.2">
      <c r="B97" s="41"/>
    </row>
    <row r="98" spans="2:5" x14ac:dyDescent="0.2">
      <c r="B98" s="41" t="s">
        <v>241</v>
      </c>
    </row>
    <row r="99" spans="2:5" x14ac:dyDescent="0.2">
      <c r="B99" s="41" t="s">
        <v>242</v>
      </c>
    </row>
    <row r="100" spans="2:5" x14ac:dyDescent="0.2">
      <c r="B100" s="41"/>
    </row>
    <row r="101" spans="2:5" x14ac:dyDescent="0.2">
      <c r="B101" s="41" t="s">
        <v>243</v>
      </c>
      <c r="D101">
        <v>0</v>
      </c>
    </row>
    <row r="102" spans="2:5" x14ac:dyDescent="0.2">
      <c r="B102" s="41" t="s">
        <v>244</v>
      </c>
    </row>
    <row r="103" spans="2:5" x14ac:dyDescent="0.2">
      <c r="B103" s="41" t="s">
        <v>245</v>
      </c>
      <c r="D103">
        <v>0</v>
      </c>
      <c r="E103" t="s">
        <v>699</v>
      </c>
    </row>
    <row r="104" spans="2:5" x14ac:dyDescent="0.2">
      <c r="B104" s="41" t="s">
        <v>246</v>
      </c>
    </row>
    <row r="105" spans="2:5" x14ac:dyDescent="0.2">
      <c r="B105" s="41" t="s">
        <v>247</v>
      </c>
    </row>
    <row r="106" spans="2:5" x14ac:dyDescent="0.2">
      <c r="B106" s="41" t="s">
        <v>248</v>
      </c>
    </row>
    <row r="107" spans="2:5" x14ac:dyDescent="0.2">
      <c r="B107" s="41"/>
    </row>
    <row r="108" spans="2:5" x14ac:dyDescent="0.2">
      <c r="B108" s="41" t="s">
        <v>249</v>
      </c>
    </row>
    <row r="109" spans="2:5" x14ac:dyDescent="0.2">
      <c r="B109" s="41" t="s">
        <v>250</v>
      </c>
    </row>
    <row r="110" spans="2:5" x14ac:dyDescent="0.2">
      <c r="B110" s="41" t="s">
        <v>251</v>
      </c>
    </row>
    <row r="111" spans="2:5" x14ac:dyDescent="0.2">
      <c r="B111" s="41" t="s">
        <v>252</v>
      </c>
    </row>
    <row r="112" spans="2:5" x14ac:dyDescent="0.2">
      <c r="B112" s="41"/>
    </row>
    <row r="113" spans="2:4" x14ac:dyDescent="0.2">
      <c r="B113" s="41" t="s">
        <v>253</v>
      </c>
    </row>
    <row r="114" spans="2:4" x14ac:dyDescent="0.2">
      <c r="B114" s="41" t="s">
        <v>254</v>
      </c>
    </row>
    <row r="115" spans="2:4" x14ac:dyDescent="0.2">
      <c r="B115" s="41" t="s">
        <v>255</v>
      </c>
    </row>
    <row r="116" spans="2:4" x14ac:dyDescent="0.2">
      <c r="B116" s="41"/>
    </row>
    <row r="117" spans="2:4" x14ac:dyDescent="0.2">
      <c r="B117" s="41" t="s">
        <v>256</v>
      </c>
    </row>
    <row r="118" spans="2:4" x14ac:dyDescent="0.2">
      <c r="B118" s="41" t="s">
        <v>257</v>
      </c>
      <c r="D118">
        <v>2</v>
      </c>
    </row>
    <row r="119" spans="2:4" x14ac:dyDescent="0.2">
      <c r="B119" s="41" t="s">
        <v>258</v>
      </c>
      <c r="D119">
        <v>2</v>
      </c>
    </row>
    <row r="120" spans="2:4" x14ac:dyDescent="0.2">
      <c r="B120" s="41" t="s">
        <v>259</v>
      </c>
    </row>
    <row r="121" spans="2:4" x14ac:dyDescent="0.2">
      <c r="B121" s="41" t="s">
        <v>260</v>
      </c>
      <c r="D121">
        <v>2</v>
      </c>
    </row>
    <row r="122" spans="2:4" x14ac:dyDescent="0.2">
      <c r="B122" s="41" t="s">
        <v>261</v>
      </c>
    </row>
    <row r="123" spans="2:4" x14ac:dyDescent="0.2">
      <c r="B123" s="41" t="s">
        <v>262</v>
      </c>
    </row>
    <row r="124" spans="2:4" x14ac:dyDescent="0.2">
      <c r="B124" s="41"/>
    </row>
    <row r="125" spans="2:4" x14ac:dyDescent="0.2">
      <c r="B125" s="41" t="s">
        <v>263</v>
      </c>
    </row>
    <row r="126" spans="2:4" x14ac:dyDescent="0.2">
      <c r="B126" s="41" t="s">
        <v>264</v>
      </c>
      <c r="D126">
        <v>2</v>
      </c>
    </row>
    <row r="127" spans="2:4" x14ac:dyDescent="0.2">
      <c r="B127" s="41" t="s">
        <v>265</v>
      </c>
    </row>
    <row r="128" spans="2:4" x14ac:dyDescent="0.2">
      <c r="B128" s="41" t="s">
        <v>266</v>
      </c>
    </row>
    <row r="129" spans="2:4" x14ac:dyDescent="0.2">
      <c r="B129" s="41" t="s">
        <v>267</v>
      </c>
    </row>
    <row r="130" spans="2:4" x14ac:dyDescent="0.2">
      <c r="B130" s="41" t="s">
        <v>268</v>
      </c>
    </row>
    <row r="131" spans="2:4" x14ac:dyDescent="0.2">
      <c r="B131" s="41" t="s">
        <v>269</v>
      </c>
    </row>
    <row r="132" spans="2:4" x14ac:dyDescent="0.2">
      <c r="B132" s="41" t="s">
        <v>270</v>
      </c>
    </row>
    <row r="133" spans="2:4" x14ac:dyDescent="0.2">
      <c r="B133" s="41" t="s">
        <v>271</v>
      </c>
    </row>
    <row r="134" spans="2:4" x14ac:dyDescent="0.2">
      <c r="B134" s="41" t="s">
        <v>272</v>
      </c>
    </row>
    <row r="135" spans="2:4" x14ac:dyDescent="0.2">
      <c r="B135" s="41" t="s">
        <v>273</v>
      </c>
    </row>
    <row r="136" spans="2:4" x14ac:dyDescent="0.2">
      <c r="B136" s="41" t="s">
        <v>274</v>
      </c>
    </row>
    <row r="137" spans="2:4" x14ac:dyDescent="0.2">
      <c r="B137" s="41"/>
    </row>
    <row r="138" spans="2:4" x14ac:dyDescent="0.2">
      <c r="B138" s="41" t="s">
        <v>275</v>
      </c>
      <c r="D138">
        <v>2</v>
      </c>
    </row>
    <row r="139" spans="2:4" x14ac:dyDescent="0.2">
      <c r="B139" s="41" t="s">
        <v>276</v>
      </c>
      <c r="D139">
        <v>2</v>
      </c>
    </row>
    <row r="140" spans="2:4" x14ac:dyDescent="0.2">
      <c r="B140" s="41"/>
    </row>
    <row r="141" spans="2:4" x14ac:dyDescent="0.2">
      <c r="B141" s="41" t="s">
        <v>277</v>
      </c>
    </row>
    <row r="142" spans="2:4" ht="30" x14ac:dyDescent="0.2">
      <c r="B142" s="41" t="s">
        <v>278</v>
      </c>
    </row>
    <row r="143" spans="2:4" x14ac:dyDescent="0.2">
      <c r="B143" s="41" t="s">
        <v>279</v>
      </c>
    </row>
    <row r="144" spans="2:4" x14ac:dyDescent="0.2">
      <c r="B144" s="41" t="s">
        <v>280</v>
      </c>
    </row>
    <row r="145" spans="2:4" x14ac:dyDescent="0.2">
      <c r="B145" s="41" t="s">
        <v>281</v>
      </c>
    </row>
    <row r="146" spans="2:4" x14ac:dyDescent="0.2">
      <c r="B146" s="41" t="s">
        <v>282</v>
      </c>
    </row>
    <row r="147" spans="2:4" x14ac:dyDescent="0.2">
      <c r="B147" s="41" t="s">
        <v>283</v>
      </c>
      <c r="D147">
        <v>2</v>
      </c>
    </row>
    <row r="148" spans="2:4" x14ac:dyDescent="0.2">
      <c r="B148" s="41" t="s">
        <v>284</v>
      </c>
    </row>
    <row r="149" spans="2:4" x14ac:dyDescent="0.2">
      <c r="B149" s="41" t="s">
        <v>285</v>
      </c>
    </row>
    <row r="150" spans="2:4" x14ac:dyDescent="0.2">
      <c r="B150" s="41" t="s">
        <v>286</v>
      </c>
    </row>
    <row r="151" spans="2:4" x14ac:dyDescent="0.2">
      <c r="B151" s="41" t="s">
        <v>287</v>
      </c>
    </row>
    <row r="152" spans="2:4" ht="45" x14ac:dyDescent="0.2">
      <c r="B152" s="41" t="s">
        <v>288</v>
      </c>
    </row>
    <row r="153" spans="2:4" ht="30" x14ac:dyDescent="0.2">
      <c r="B153" s="41" t="s">
        <v>289</v>
      </c>
      <c r="D153">
        <v>2</v>
      </c>
    </row>
    <row r="154" spans="2:4" x14ac:dyDescent="0.2">
      <c r="B154" s="41" t="s">
        <v>290</v>
      </c>
    </row>
    <row r="155" spans="2:4" x14ac:dyDescent="0.2">
      <c r="B155" s="41" t="s">
        <v>291</v>
      </c>
    </row>
    <row r="156" spans="2:4" x14ac:dyDescent="0.2">
      <c r="B156" s="41" t="s">
        <v>292</v>
      </c>
    </row>
    <row r="157" spans="2:4" x14ac:dyDescent="0.2">
      <c r="B157" s="41"/>
    </row>
    <row r="158" spans="2:4" x14ac:dyDescent="0.2">
      <c r="B158" s="41" t="s">
        <v>293</v>
      </c>
    </row>
    <row r="159" spans="2:4" x14ac:dyDescent="0.2">
      <c r="B159" s="41"/>
    </row>
    <row r="160" spans="2:4" x14ac:dyDescent="0.2">
      <c r="B160" s="41" t="s">
        <v>294</v>
      </c>
    </row>
    <row r="161" spans="2:4" x14ac:dyDescent="0.2">
      <c r="B161" s="41"/>
    </row>
    <row r="162" spans="2:4" x14ac:dyDescent="0.2">
      <c r="B162" s="41" t="s">
        <v>295</v>
      </c>
    </row>
    <row r="163" spans="2:4" x14ac:dyDescent="0.2">
      <c r="B163" s="41" t="s">
        <v>296</v>
      </c>
    </row>
    <row r="164" spans="2:4" x14ac:dyDescent="0.2">
      <c r="B164" s="41" t="s">
        <v>297</v>
      </c>
      <c r="D164">
        <v>4</v>
      </c>
    </row>
    <row r="165" spans="2:4" x14ac:dyDescent="0.2">
      <c r="B165" s="41" t="s">
        <v>298</v>
      </c>
    </row>
    <row r="166" spans="2:4" ht="30" x14ac:dyDescent="0.2">
      <c r="B166" s="41" t="s">
        <v>299</v>
      </c>
      <c r="D166">
        <v>4</v>
      </c>
    </row>
    <row r="167" spans="2:4" x14ac:dyDescent="0.2">
      <c r="B167" s="41" t="s">
        <v>300</v>
      </c>
    </row>
    <row r="168" spans="2:4" x14ac:dyDescent="0.2">
      <c r="B168" s="41" t="s">
        <v>301</v>
      </c>
    </row>
    <row r="169" spans="2:4" x14ac:dyDescent="0.2">
      <c r="B169" s="41" t="s">
        <v>302</v>
      </c>
    </row>
    <row r="170" spans="2:4" x14ac:dyDescent="0.2">
      <c r="B170" s="41" t="s">
        <v>303</v>
      </c>
      <c r="D170">
        <v>4</v>
      </c>
    </row>
    <row r="171" spans="2:4" x14ac:dyDescent="0.2">
      <c r="B171" s="41" t="s">
        <v>304</v>
      </c>
    </row>
    <row r="172" spans="2:4" x14ac:dyDescent="0.2">
      <c r="B172" s="41" t="s">
        <v>305</v>
      </c>
      <c r="D172">
        <v>4</v>
      </c>
    </row>
    <row r="173" spans="2:4" x14ac:dyDescent="0.2">
      <c r="B173" s="41" t="s">
        <v>306</v>
      </c>
      <c r="D173">
        <v>2</v>
      </c>
    </row>
    <row r="174" spans="2:4" x14ac:dyDescent="0.2">
      <c r="B174" s="41" t="s">
        <v>307</v>
      </c>
      <c r="D174">
        <v>4</v>
      </c>
    </row>
    <row r="175" spans="2:4" x14ac:dyDescent="0.2">
      <c r="B175" s="41" t="s">
        <v>308</v>
      </c>
      <c r="D175">
        <v>2</v>
      </c>
    </row>
    <row r="176" spans="2:4" x14ac:dyDescent="0.2">
      <c r="B176" s="41"/>
    </row>
    <row r="177" spans="2:4" x14ac:dyDescent="0.2">
      <c r="B177" s="41" t="s">
        <v>309</v>
      </c>
    </row>
    <row r="178" spans="2:4" x14ac:dyDescent="0.2">
      <c r="B178" s="41" t="s">
        <v>310</v>
      </c>
    </row>
    <row r="179" spans="2:4" x14ac:dyDescent="0.2">
      <c r="B179" s="41" t="s">
        <v>311</v>
      </c>
      <c r="D179">
        <v>2</v>
      </c>
    </row>
    <row r="180" spans="2:4" x14ac:dyDescent="0.2">
      <c r="B180" s="41" t="s">
        <v>312</v>
      </c>
    </row>
    <row r="181" spans="2:4" ht="45" x14ac:dyDescent="0.2">
      <c r="B181" s="41" t="s">
        <v>313</v>
      </c>
      <c r="D181">
        <v>2</v>
      </c>
    </row>
    <row r="182" spans="2:4" x14ac:dyDescent="0.2">
      <c r="B182" s="41"/>
    </row>
    <row r="183" spans="2:4" x14ac:dyDescent="0.2">
      <c r="B183" s="41" t="s">
        <v>314</v>
      </c>
    </row>
    <row r="184" spans="2:4" x14ac:dyDescent="0.2">
      <c r="B184" s="41" t="s">
        <v>315</v>
      </c>
    </row>
    <row r="185" spans="2:4" x14ac:dyDescent="0.2">
      <c r="B185" s="41"/>
    </row>
    <row r="186" spans="2:4" ht="120" x14ac:dyDescent="0.2">
      <c r="B186" s="41" t="s">
        <v>316</v>
      </c>
    </row>
    <row r="187" spans="2:4" x14ac:dyDescent="0.2">
      <c r="B187" s="41"/>
    </row>
    <row r="188" spans="2:4" x14ac:dyDescent="0.2">
      <c r="B188" s="41" t="s">
        <v>317</v>
      </c>
    </row>
    <row r="189" spans="2:4" x14ac:dyDescent="0.2">
      <c r="B189" s="41" t="s">
        <v>318</v>
      </c>
    </row>
    <row r="190" spans="2:4" x14ac:dyDescent="0.2">
      <c r="B190" s="41" t="s">
        <v>319</v>
      </c>
    </row>
    <row r="191" spans="2:4" x14ac:dyDescent="0.2">
      <c r="B191" s="41" t="s">
        <v>320</v>
      </c>
    </row>
    <row r="192" spans="2:4" x14ac:dyDescent="0.2">
      <c r="B192" s="41" t="s">
        <v>321</v>
      </c>
    </row>
    <row r="193" spans="2:4" x14ac:dyDescent="0.2">
      <c r="B193" s="41" t="s">
        <v>322</v>
      </c>
    </row>
    <row r="194" spans="2:4" x14ac:dyDescent="0.2">
      <c r="B194" s="41" t="s">
        <v>323</v>
      </c>
    </row>
    <row r="195" spans="2:4" ht="30" x14ac:dyDescent="0.2">
      <c r="B195" s="41" t="s">
        <v>324</v>
      </c>
      <c r="D195">
        <v>0</v>
      </c>
    </row>
    <row r="196" spans="2:4" x14ac:dyDescent="0.2">
      <c r="B196" s="41" t="s">
        <v>325</v>
      </c>
    </row>
    <row r="197" spans="2:4" x14ac:dyDescent="0.2">
      <c r="B197" s="41" t="s">
        <v>326</v>
      </c>
    </row>
    <row r="198" spans="2:4" x14ac:dyDescent="0.2">
      <c r="B198" s="41" t="s">
        <v>327</v>
      </c>
    </row>
    <row r="199" spans="2:4" x14ac:dyDescent="0.2">
      <c r="B199" s="41" t="s">
        <v>328</v>
      </c>
    </row>
    <row r="200" spans="2:4" x14ac:dyDescent="0.2">
      <c r="B200" s="41" t="s">
        <v>329</v>
      </c>
    </row>
    <row r="201" spans="2:4" x14ac:dyDescent="0.2">
      <c r="B201" s="41" t="s">
        <v>330</v>
      </c>
      <c r="D201">
        <v>1</v>
      </c>
    </row>
    <row r="202" spans="2:4" x14ac:dyDescent="0.2">
      <c r="B202" s="41" t="s">
        <v>331</v>
      </c>
    </row>
    <row r="203" spans="2:4" x14ac:dyDescent="0.2">
      <c r="B203" s="41" t="s">
        <v>332</v>
      </c>
    </row>
    <row r="204" spans="2:4" x14ac:dyDescent="0.2">
      <c r="B204" s="41" t="s">
        <v>333</v>
      </c>
    </row>
    <row r="205" spans="2:4" ht="30" x14ac:dyDescent="0.2">
      <c r="B205" s="41" t="s">
        <v>334</v>
      </c>
    </row>
    <row r="206" spans="2:4" x14ac:dyDescent="0.2">
      <c r="B206" s="41"/>
    </row>
    <row r="207" spans="2:4" x14ac:dyDescent="0.2">
      <c r="B207" s="41" t="s">
        <v>335</v>
      </c>
    </row>
    <row r="208" spans="2:4" x14ac:dyDescent="0.2">
      <c r="B208" s="41" t="s">
        <v>336</v>
      </c>
    </row>
    <row r="209" spans="2:4" ht="30" x14ac:dyDescent="0.2">
      <c r="B209" s="41" t="s">
        <v>337</v>
      </c>
      <c r="D209">
        <v>2</v>
      </c>
    </row>
    <row r="210" spans="2:4" x14ac:dyDescent="0.2">
      <c r="B210" s="41" t="s">
        <v>338</v>
      </c>
    </row>
    <row r="211" spans="2:4" ht="30" x14ac:dyDescent="0.2">
      <c r="B211" s="41" t="s">
        <v>339</v>
      </c>
      <c r="D211">
        <v>2</v>
      </c>
    </row>
    <row r="212" spans="2:4" x14ac:dyDescent="0.2">
      <c r="B212" s="41" t="s">
        <v>340</v>
      </c>
    </row>
    <row r="213" spans="2:4" x14ac:dyDescent="0.2">
      <c r="B213" s="41" t="s">
        <v>341</v>
      </c>
    </row>
    <row r="214" spans="2:4" x14ac:dyDescent="0.2">
      <c r="B214" s="41"/>
    </row>
    <row r="215" spans="2:4" x14ac:dyDescent="0.2">
      <c r="B215" s="41" t="s">
        <v>342</v>
      </c>
    </row>
    <row r="216" spans="2:4" x14ac:dyDescent="0.2">
      <c r="B216" s="41" t="s">
        <v>343</v>
      </c>
    </row>
    <row r="217" spans="2:4" x14ac:dyDescent="0.2">
      <c r="B217" s="41" t="s">
        <v>344</v>
      </c>
    </row>
    <row r="218" spans="2:4" x14ac:dyDescent="0.2">
      <c r="B218" s="41"/>
    </row>
    <row r="219" spans="2:4" x14ac:dyDescent="0.2">
      <c r="B219" s="41" t="s">
        <v>345</v>
      </c>
    </row>
    <row r="220" spans="2:4" x14ac:dyDescent="0.2">
      <c r="B220" s="41" t="s">
        <v>346</v>
      </c>
      <c r="D220">
        <v>0</v>
      </c>
    </row>
    <row r="221" spans="2:4" x14ac:dyDescent="0.2">
      <c r="B221" s="41" t="s">
        <v>347</v>
      </c>
    </row>
    <row r="222" spans="2:4" x14ac:dyDescent="0.2">
      <c r="B222" s="41"/>
    </row>
    <row r="223" spans="2:4" x14ac:dyDescent="0.2">
      <c r="B223" s="41" t="s">
        <v>348</v>
      </c>
      <c r="D223">
        <v>0</v>
      </c>
    </row>
    <row r="224" spans="2:4" x14ac:dyDescent="0.2">
      <c r="B224" s="41" t="s">
        <v>349</v>
      </c>
    </row>
    <row r="225" spans="2:4" x14ac:dyDescent="0.2">
      <c r="B225" s="41" t="s">
        <v>350</v>
      </c>
    </row>
    <row r="226" spans="2:4" x14ac:dyDescent="0.2">
      <c r="B226" s="41" t="s">
        <v>351</v>
      </c>
      <c r="D226">
        <v>2</v>
      </c>
    </row>
    <row r="227" spans="2:4" x14ac:dyDescent="0.2">
      <c r="B227" s="41" t="s">
        <v>352</v>
      </c>
    </row>
    <row r="228" spans="2:4" x14ac:dyDescent="0.2">
      <c r="B228" s="41" t="s">
        <v>353</v>
      </c>
    </row>
    <row r="229" spans="2:4" x14ac:dyDescent="0.2">
      <c r="B229" s="41"/>
    </row>
    <row r="230" spans="2:4" x14ac:dyDescent="0.2">
      <c r="B230" s="41" t="s">
        <v>354</v>
      </c>
      <c r="D230">
        <v>2</v>
      </c>
    </row>
    <row r="231" spans="2:4" x14ac:dyDescent="0.2">
      <c r="B231" s="41" t="s">
        <v>355</v>
      </c>
    </row>
    <row r="232" spans="2:4" x14ac:dyDescent="0.2">
      <c r="B232" s="41" t="s">
        <v>356</v>
      </c>
    </row>
    <row r="233" spans="2:4" ht="30" x14ac:dyDescent="0.2">
      <c r="B233" s="41" t="s">
        <v>357</v>
      </c>
      <c r="D233">
        <v>2</v>
      </c>
    </row>
    <row r="234" spans="2:4" x14ac:dyDescent="0.2">
      <c r="B234" s="41"/>
    </row>
    <row r="235" spans="2:4" x14ac:dyDescent="0.2">
      <c r="B235" s="41" t="s">
        <v>358</v>
      </c>
    </row>
    <row r="236" spans="2:4" x14ac:dyDescent="0.2">
      <c r="B236" s="41" t="s">
        <v>359</v>
      </c>
      <c r="D236">
        <v>2</v>
      </c>
    </row>
    <row r="237" spans="2:4" x14ac:dyDescent="0.2">
      <c r="B237" s="41" t="s">
        <v>360</v>
      </c>
    </row>
    <row r="238" spans="2:4" x14ac:dyDescent="0.2">
      <c r="B238" s="41"/>
    </row>
    <row r="239" spans="2:4" x14ac:dyDescent="0.2">
      <c r="B239" s="41" t="s">
        <v>361</v>
      </c>
    </row>
    <row r="240" spans="2:4" x14ac:dyDescent="0.2">
      <c r="B240" s="41"/>
    </row>
    <row r="241" spans="2:4" x14ac:dyDescent="0.2">
      <c r="B241" s="41" t="s">
        <v>362</v>
      </c>
    </row>
    <row r="242" spans="2:4" x14ac:dyDescent="0.2">
      <c r="B242" s="41" t="s">
        <v>363</v>
      </c>
      <c r="D242">
        <v>4</v>
      </c>
    </row>
    <row r="243" spans="2:4" x14ac:dyDescent="0.2">
      <c r="B243" s="41" t="s">
        <v>364</v>
      </c>
    </row>
    <row r="244" spans="2:4" x14ac:dyDescent="0.2">
      <c r="B244" s="41" t="s">
        <v>365</v>
      </c>
    </row>
    <row r="245" spans="2:4" x14ac:dyDescent="0.2">
      <c r="B245" s="41"/>
    </row>
    <row r="246" spans="2:4" x14ac:dyDescent="0.2">
      <c r="B246" s="41" t="s">
        <v>366</v>
      </c>
    </row>
    <row r="247" spans="2:4" x14ac:dyDescent="0.2">
      <c r="B247" s="41" t="s">
        <v>367</v>
      </c>
    </row>
    <row r="248" spans="2:4" ht="30" x14ac:dyDescent="0.2">
      <c r="B248" s="41" t="s">
        <v>368</v>
      </c>
    </row>
    <row r="249" spans="2:4" x14ac:dyDescent="0.2">
      <c r="B249" s="41"/>
    </row>
    <row r="250" spans="2:4" x14ac:dyDescent="0.2">
      <c r="B250" s="41" t="s">
        <v>369</v>
      </c>
    </row>
    <row r="251" spans="2:4" x14ac:dyDescent="0.2">
      <c r="B251" s="41" t="s">
        <v>370</v>
      </c>
    </row>
    <row r="252" spans="2:4" x14ac:dyDescent="0.2">
      <c r="B252" s="41" t="s">
        <v>371</v>
      </c>
    </row>
    <row r="253" spans="2:4" x14ac:dyDescent="0.2">
      <c r="B253" s="41" t="s">
        <v>372</v>
      </c>
      <c r="D253">
        <v>4</v>
      </c>
    </row>
    <row r="254" spans="2:4" x14ac:dyDescent="0.2">
      <c r="B254" s="41" t="s">
        <v>373</v>
      </c>
    </row>
    <row r="255" spans="2:4" x14ac:dyDescent="0.2">
      <c r="B255" s="41" t="s">
        <v>374</v>
      </c>
    </row>
    <row r="256" spans="2:4" x14ac:dyDescent="0.2">
      <c r="B256" s="41" t="s">
        <v>375</v>
      </c>
    </row>
    <row r="257" spans="2:4" x14ac:dyDescent="0.2">
      <c r="B257" s="41" t="s">
        <v>376</v>
      </c>
    </row>
    <row r="258" spans="2:4" x14ac:dyDescent="0.2">
      <c r="B258" s="41" t="s">
        <v>377</v>
      </c>
    </row>
    <row r="259" spans="2:4" x14ac:dyDescent="0.2">
      <c r="B259" s="41"/>
    </row>
    <row r="260" spans="2:4" x14ac:dyDescent="0.2">
      <c r="B260" s="41" t="s">
        <v>378</v>
      </c>
    </row>
    <row r="261" spans="2:4" x14ac:dyDescent="0.2">
      <c r="B261" s="41" t="s">
        <v>379</v>
      </c>
      <c r="D261">
        <v>2</v>
      </c>
    </row>
    <row r="262" spans="2:4" x14ac:dyDescent="0.2">
      <c r="B262" s="41" t="s">
        <v>380</v>
      </c>
    </row>
    <row r="263" spans="2:4" x14ac:dyDescent="0.2">
      <c r="B263" s="41"/>
    </row>
    <row r="264" spans="2:4" x14ac:dyDescent="0.2">
      <c r="B264" s="41" t="s">
        <v>381</v>
      </c>
      <c r="D264">
        <v>0</v>
      </c>
    </row>
    <row r="265" spans="2:4" x14ac:dyDescent="0.2">
      <c r="B265" s="41" t="s">
        <v>382</v>
      </c>
    </row>
    <row r="266" spans="2:4" x14ac:dyDescent="0.2">
      <c r="B266" s="41" t="s">
        <v>383</v>
      </c>
    </row>
    <row r="267" spans="2:4" ht="30" x14ac:dyDescent="0.2">
      <c r="B267" s="41" t="s">
        <v>384</v>
      </c>
      <c r="D267">
        <v>0</v>
      </c>
    </row>
    <row r="268" spans="2:4" x14ac:dyDescent="0.2">
      <c r="B268" s="41"/>
    </row>
    <row r="269" spans="2:4" x14ac:dyDescent="0.2">
      <c r="B269" s="41" t="s">
        <v>385</v>
      </c>
    </row>
    <row r="270" spans="2:4" x14ac:dyDescent="0.2">
      <c r="B270" s="41" t="s">
        <v>386</v>
      </c>
    </row>
    <row r="271" spans="2:4" x14ac:dyDescent="0.2">
      <c r="B271" s="41" t="s">
        <v>387</v>
      </c>
    </row>
    <row r="272" spans="2:4" x14ac:dyDescent="0.2">
      <c r="B272" s="41" t="s">
        <v>388</v>
      </c>
    </row>
    <row r="273" spans="2:4" x14ac:dyDescent="0.2">
      <c r="B273" s="41" t="s">
        <v>389</v>
      </c>
    </row>
    <row r="274" spans="2:4" x14ac:dyDescent="0.2">
      <c r="B274" s="41"/>
    </row>
    <row r="275" spans="2:4" x14ac:dyDescent="0.2">
      <c r="B275" s="41" t="s">
        <v>390</v>
      </c>
    </row>
    <row r="276" spans="2:4" x14ac:dyDescent="0.2">
      <c r="B276" s="41" t="s">
        <v>391</v>
      </c>
    </row>
    <row r="277" spans="2:4" x14ac:dyDescent="0.2">
      <c r="B277" s="41" t="s">
        <v>392</v>
      </c>
    </row>
    <row r="278" spans="2:4" x14ac:dyDescent="0.2">
      <c r="B278" s="41" t="s">
        <v>393</v>
      </c>
    </row>
    <row r="279" spans="2:4" x14ac:dyDescent="0.2">
      <c r="B279" s="41" t="s">
        <v>394</v>
      </c>
    </row>
    <row r="280" spans="2:4" x14ac:dyDescent="0.2">
      <c r="B280" s="41" t="s">
        <v>395</v>
      </c>
    </row>
    <row r="281" spans="2:4" x14ac:dyDescent="0.2">
      <c r="B281" s="41"/>
    </row>
    <row r="282" spans="2:4" x14ac:dyDescent="0.2">
      <c r="B282" s="41" t="s">
        <v>396</v>
      </c>
    </row>
    <row r="283" spans="2:4" x14ac:dyDescent="0.2">
      <c r="B283" s="41" t="s">
        <v>397</v>
      </c>
    </row>
    <row r="284" spans="2:4" x14ac:dyDescent="0.2">
      <c r="B284" s="41" t="s">
        <v>398</v>
      </c>
    </row>
    <row r="285" spans="2:4" x14ac:dyDescent="0.2">
      <c r="B285" s="41" t="s">
        <v>399</v>
      </c>
    </row>
    <row r="286" spans="2:4" x14ac:dyDescent="0.2">
      <c r="B286" s="41" t="s">
        <v>400</v>
      </c>
    </row>
    <row r="287" spans="2:4" x14ac:dyDescent="0.2">
      <c r="B287" s="41"/>
    </row>
    <row r="288" spans="2:4" ht="30" x14ac:dyDescent="0.2">
      <c r="B288" s="41" t="s">
        <v>401</v>
      </c>
      <c r="D288">
        <v>0</v>
      </c>
    </row>
    <row r="289" spans="2:5" x14ac:dyDescent="0.2">
      <c r="B289" s="41"/>
    </row>
    <row r="290" spans="2:5" x14ac:dyDescent="0.2">
      <c r="B290" s="41" t="s">
        <v>402</v>
      </c>
    </row>
    <row r="291" spans="2:5" x14ac:dyDescent="0.2">
      <c r="B291" s="41" t="s">
        <v>403</v>
      </c>
      <c r="D291">
        <v>2</v>
      </c>
    </row>
    <row r="292" spans="2:5" x14ac:dyDescent="0.2">
      <c r="B292" s="41" t="s">
        <v>404</v>
      </c>
    </row>
    <row r="293" spans="2:5" x14ac:dyDescent="0.2">
      <c r="B293" s="41" t="s">
        <v>405</v>
      </c>
    </row>
    <row r="294" spans="2:5" x14ac:dyDescent="0.2">
      <c r="B294" s="41"/>
    </row>
    <row r="295" spans="2:5" x14ac:dyDescent="0.2">
      <c r="B295" s="41" t="s">
        <v>406</v>
      </c>
      <c r="E295" t="s">
        <v>700</v>
      </c>
    </row>
    <row r="296" spans="2:5" x14ac:dyDescent="0.2">
      <c r="B296" s="41" t="s">
        <v>407</v>
      </c>
    </row>
    <row r="297" spans="2:5" x14ac:dyDescent="0.2">
      <c r="B297" s="41" t="s">
        <v>408</v>
      </c>
    </row>
    <row r="298" spans="2:5" x14ac:dyDescent="0.2">
      <c r="B298" s="41" t="s">
        <v>409</v>
      </c>
    </row>
    <row r="299" spans="2:5" x14ac:dyDescent="0.2">
      <c r="B299" s="41" t="s">
        <v>410</v>
      </c>
    </row>
    <row r="300" spans="2:5" x14ac:dyDescent="0.2">
      <c r="B300" s="41"/>
    </row>
    <row r="301" spans="2:5" x14ac:dyDescent="0.2">
      <c r="B301" s="41" t="s">
        <v>411</v>
      </c>
    </row>
    <row r="302" spans="2:5" x14ac:dyDescent="0.2">
      <c r="B302" s="41"/>
    </row>
    <row r="303" spans="2:5" x14ac:dyDescent="0.2">
      <c r="B303" s="41" t="s">
        <v>412</v>
      </c>
    </row>
    <row r="304" spans="2:5" x14ac:dyDescent="0.2">
      <c r="B304" s="41" t="s">
        <v>413</v>
      </c>
    </row>
    <row r="305" spans="2:4" ht="30" x14ac:dyDescent="0.2">
      <c r="B305" s="41" t="s">
        <v>414</v>
      </c>
    </row>
    <row r="306" spans="2:4" x14ac:dyDescent="0.2">
      <c r="B306" s="41" t="s">
        <v>415</v>
      </c>
    </row>
    <row r="307" spans="2:4" x14ac:dyDescent="0.2">
      <c r="B307" s="41" t="s">
        <v>416</v>
      </c>
    </row>
    <row r="308" spans="2:4" x14ac:dyDescent="0.2">
      <c r="B308" s="41" t="s">
        <v>417</v>
      </c>
    </row>
    <row r="309" spans="2:4" x14ac:dyDescent="0.2">
      <c r="B309" s="41"/>
    </row>
    <row r="310" spans="2:4" x14ac:dyDescent="0.2">
      <c r="B310" s="41" t="s">
        <v>418</v>
      </c>
      <c r="D310">
        <v>4</v>
      </c>
    </row>
    <row r="311" spans="2:4" x14ac:dyDescent="0.2">
      <c r="B311" s="41" t="s">
        <v>419</v>
      </c>
    </row>
    <row r="312" spans="2:4" x14ac:dyDescent="0.2">
      <c r="B312" s="41" t="s">
        <v>420</v>
      </c>
    </row>
    <row r="313" spans="2:4" x14ac:dyDescent="0.2">
      <c r="B313" s="41"/>
    </row>
    <row r="314" spans="2:4" ht="30" x14ac:dyDescent="0.2">
      <c r="B314" s="41" t="s">
        <v>421</v>
      </c>
    </row>
    <row r="315" spans="2:4" x14ac:dyDescent="0.2">
      <c r="B315" s="41" t="s">
        <v>422</v>
      </c>
    </row>
    <row r="316" spans="2:4" x14ac:dyDescent="0.2">
      <c r="B316" s="41"/>
    </row>
    <row r="317" spans="2:4" x14ac:dyDescent="0.2">
      <c r="B317" s="41" t="s">
        <v>423</v>
      </c>
    </row>
    <row r="318" spans="2:4" x14ac:dyDescent="0.2">
      <c r="B318" s="41"/>
    </row>
    <row r="319" spans="2:4" x14ac:dyDescent="0.2">
      <c r="B319" s="41" t="s">
        <v>424</v>
      </c>
    </row>
    <row r="320" spans="2:4" x14ac:dyDescent="0.2">
      <c r="B320" s="41" t="s">
        <v>425</v>
      </c>
    </row>
    <row r="321" spans="2:4" x14ac:dyDescent="0.2">
      <c r="B321" s="41" t="s">
        <v>426</v>
      </c>
    </row>
    <row r="322" spans="2:4" x14ac:dyDescent="0.2">
      <c r="B322" s="41" t="s">
        <v>427</v>
      </c>
    </row>
    <row r="323" spans="2:4" x14ac:dyDescent="0.2">
      <c r="B323" s="41" t="s">
        <v>428</v>
      </c>
    </row>
    <row r="324" spans="2:4" x14ac:dyDescent="0.2">
      <c r="B324" s="41" t="s">
        <v>429</v>
      </c>
    </row>
    <row r="325" spans="2:4" x14ac:dyDescent="0.2">
      <c r="B325" s="41" t="s">
        <v>430</v>
      </c>
    </row>
    <row r="326" spans="2:4" x14ac:dyDescent="0.2">
      <c r="B326" s="41" t="s">
        <v>431</v>
      </c>
    </row>
    <row r="327" spans="2:4" x14ac:dyDescent="0.2">
      <c r="B327" s="41" t="s">
        <v>432</v>
      </c>
    </row>
    <row r="328" spans="2:4" x14ac:dyDescent="0.2">
      <c r="B328" s="41" t="s">
        <v>433</v>
      </c>
    </row>
    <row r="329" spans="2:4" x14ac:dyDescent="0.2">
      <c r="B329" s="41" t="s">
        <v>434</v>
      </c>
    </row>
    <row r="330" spans="2:4" x14ac:dyDescent="0.2">
      <c r="B330" s="41" t="s">
        <v>435</v>
      </c>
    </row>
    <row r="331" spans="2:4" x14ac:dyDescent="0.2">
      <c r="B331" s="41" t="s">
        <v>436</v>
      </c>
    </row>
    <row r="332" spans="2:4" x14ac:dyDescent="0.2">
      <c r="B332" s="41" t="s">
        <v>437</v>
      </c>
    </row>
    <row r="333" spans="2:4" x14ac:dyDescent="0.2">
      <c r="B333" s="41"/>
    </row>
    <row r="334" spans="2:4" x14ac:dyDescent="0.2">
      <c r="B334" s="41" t="s">
        <v>438</v>
      </c>
    </row>
    <row r="335" spans="2:4" x14ac:dyDescent="0.2">
      <c r="B335" s="41" t="s">
        <v>439</v>
      </c>
      <c r="D335">
        <v>4</v>
      </c>
    </row>
    <row r="336" spans="2:4" ht="45" x14ac:dyDescent="0.2">
      <c r="B336" s="41" t="s">
        <v>440</v>
      </c>
    </row>
    <row r="337" spans="2:4" x14ac:dyDescent="0.2">
      <c r="B337" s="41" t="s">
        <v>441</v>
      </c>
      <c r="D337">
        <v>4</v>
      </c>
    </row>
    <row r="338" spans="2:4" x14ac:dyDescent="0.2">
      <c r="B338" s="41" t="s">
        <v>442</v>
      </c>
    </row>
    <row r="339" spans="2:4" x14ac:dyDescent="0.2">
      <c r="B339" s="41"/>
    </row>
    <row r="340" spans="2:4" x14ac:dyDescent="0.2">
      <c r="B340" s="41" t="s">
        <v>443</v>
      </c>
    </row>
    <row r="341" spans="2:4" x14ac:dyDescent="0.2">
      <c r="B341" s="41" t="s">
        <v>444</v>
      </c>
    </row>
    <row r="342" spans="2:4" x14ac:dyDescent="0.2">
      <c r="B342" s="41" t="s">
        <v>445</v>
      </c>
    </row>
    <row r="343" spans="2:4" x14ac:dyDescent="0.2">
      <c r="B343" s="41" t="s">
        <v>446</v>
      </c>
    </row>
    <row r="344" spans="2:4" x14ac:dyDescent="0.2">
      <c r="B344" s="41" t="s">
        <v>447</v>
      </c>
    </row>
    <row r="345" spans="2:4" x14ac:dyDescent="0.2">
      <c r="B345" s="41"/>
    </row>
    <row r="346" spans="2:4" x14ac:dyDescent="0.2">
      <c r="B346" s="41" t="s">
        <v>448</v>
      </c>
    </row>
    <row r="347" spans="2:4" x14ac:dyDescent="0.2">
      <c r="B347" s="41"/>
    </row>
    <row r="348" spans="2:4" x14ac:dyDescent="0.2">
      <c r="B348" s="41" t="s">
        <v>449</v>
      </c>
    </row>
    <row r="349" spans="2:4" x14ac:dyDescent="0.2">
      <c r="B349" s="41" t="s">
        <v>450</v>
      </c>
    </row>
    <row r="350" spans="2:4" x14ac:dyDescent="0.2">
      <c r="B350" s="41" t="s">
        <v>451</v>
      </c>
    </row>
    <row r="351" spans="2:4" x14ac:dyDescent="0.2">
      <c r="B351" s="41" t="s">
        <v>452</v>
      </c>
    </row>
    <row r="352" spans="2:4" x14ac:dyDescent="0.2">
      <c r="B352" s="41"/>
    </row>
    <row r="353" spans="2:2" x14ac:dyDescent="0.2">
      <c r="B353" s="41" t="s">
        <v>453</v>
      </c>
    </row>
    <row r="354" spans="2:2" x14ac:dyDescent="0.2">
      <c r="B354" s="41" t="s">
        <v>454</v>
      </c>
    </row>
    <row r="355" spans="2:2" x14ac:dyDescent="0.2">
      <c r="B355" s="41" t="s">
        <v>455</v>
      </c>
    </row>
    <row r="356" spans="2:2" x14ac:dyDescent="0.2">
      <c r="B356" s="41" t="s">
        <v>456</v>
      </c>
    </row>
    <row r="357" spans="2:2" x14ac:dyDescent="0.2">
      <c r="B357" s="41"/>
    </row>
    <row r="358" spans="2:2" x14ac:dyDescent="0.2">
      <c r="B358" s="41" t="s">
        <v>457</v>
      </c>
    </row>
    <row r="359" spans="2:2" x14ac:dyDescent="0.2">
      <c r="B359" s="41" t="s">
        <v>458</v>
      </c>
    </row>
    <row r="360" spans="2:2" x14ac:dyDescent="0.2">
      <c r="B360" s="41" t="s">
        <v>459</v>
      </c>
    </row>
    <row r="361" spans="2:2" x14ac:dyDescent="0.2">
      <c r="B361" s="41" t="s">
        <v>460</v>
      </c>
    </row>
    <row r="362" spans="2:2" x14ac:dyDescent="0.2">
      <c r="B362" s="41" t="s">
        <v>461</v>
      </c>
    </row>
    <row r="363" spans="2:2" x14ac:dyDescent="0.2">
      <c r="B363" s="41" t="s">
        <v>462</v>
      </c>
    </row>
    <row r="364" spans="2:2" x14ac:dyDescent="0.2">
      <c r="B364" s="41" t="s">
        <v>463</v>
      </c>
    </row>
    <row r="365" spans="2:2" ht="30" x14ac:dyDescent="0.2">
      <c r="B365" s="41" t="s">
        <v>464</v>
      </c>
    </row>
    <row r="366" spans="2:2" ht="30" x14ac:dyDescent="0.2">
      <c r="B366" s="41" t="s">
        <v>465</v>
      </c>
    </row>
    <row r="367" spans="2:2" ht="30" x14ac:dyDescent="0.2">
      <c r="B367" s="41" t="s">
        <v>466</v>
      </c>
    </row>
    <row r="368" spans="2:2" x14ac:dyDescent="0.2">
      <c r="B368" s="41"/>
    </row>
    <row r="369" spans="2:5" x14ac:dyDescent="0.2">
      <c r="B369" s="41" t="s">
        <v>467</v>
      </c>
      <c r="D369">
        <v>0</v>
      </c>
      <c r="E369" t="s">
        <v>700</v>
      </c>
    </row>
    <row r="370" spans="2:5" x14ac:dyDescent="0.2">
      <c r="B370" s="41" t="s">
        <v>468</v>
      </c>
    </row>
    <row r="371" spans="2:5" ht="30" x14ac:dyDescent="0.2">
      <c r="B371" s="41" t="s">
        <v>469</v>
      </c>
      <c r="D371">
        <v>0</v>
      </c>
    </row>
    <row r="372" spans="2:5" ht="30" x14ac:dyDescent="0.2">
      <c r="B372" s="41" t="s">
        <v>470</v>
      </c>
    </row>
    <row r="373" spans="2:5" x14ac:dyDescent="0.2">
      <c r="B373" s="41" t="s">
        <v>471</v>
      </c>
    </row>
    <row r="374" spans="2:5" ht="30" x14ac:dyDescent="0.2">
      <c r="B374" s="41" t="s">
        <v>472</v>
      </c>
      <c r="D374">
        <v>0</v>
      </c>
    </row>
    <row r="375" spans="2:5" x14ac:dyDescent="0.2">
      <c r="B375" s="41"/>
    </row>
    <row r="376" spans="2:5" ht="30" x14ac:dyDescent="0.2">
      <c r="B376" s="41" t="s">
        <v>473</v>
      </c>
    </row>
    <row r="377" spans="2:5" x14ac:dyDescent="0.2">
      <c r="B377" s="41"/>
    </row>
    <row r="378" spans="2:5" x14ac:dyDescent="0.2">
      <c r="B378" s="41" t="s">
        <v>474</v>
      </c>
    </row>
    <row r="379" spans="2:5" x14ac:dyDescent="0.2">
      <c r="B379" s="41" t="s">
        <v>475</v>
      </c>
    </row>
    <row r="380" spans="2:5" x14ac:dyDescent="0.2">
      <c r="B380" s="41" t="s">
        <v>476</v>
      </c>
    </row>
    <row r="381" spans="2:5" x14ac:dyDescent="0.2">
      <c r="B381" s="41" t="s">
        <v>477</v>
      </c>
    </row>
    <row r="382" spans="2:5" x14ac:dyDescent="0.2">
      <c r="B382" s="41" t="s">
        <v>478</v>
      </c>
      <c r="D382">
        <v>0</v>
      </c>
    </row>
    <row r="383" spans="2:5" ht="30" x14ac:dyDescent="0.2">
      <c r="B383" s="41" t="s">
        <v>479</v>
      </c>
    </row>
    <row r="384" spans="2:5" x14ac:dyDescent="0.2">
      <c r="B384" s="41"/>
    </row>
    <row r="385" spans="2:4" x14ac:dyDescent="0.2">
      <c r="B385" s="41" t="s">
        <v>480</v>
      </c>
    </row>
    <row r="386" spans="2:4" x14ac:dyDescent="0.2">
      <c r="B386" s="41" t="s">
        <v>481</v>
      </c>
    </row>
    <row r="387" spans="2:4" ht="30" x14ac:dyDescent="0.2">
      <c r="B387" s="41" t="s">
        <v>482</v>
      </c>
      <c r="D387">
        <v>2</v>
      </c>
    </row>
    <row r="388" spans="2:4" x14ac:dyDescent="0.2">
      <c r="B388" s="41"/>
    </row>
    <row r="389" spans="2:4" x14ac:dyDescent="0.2">
      <c r="B389" s="41" t="s">
        <v>483</v>
      </c>
    </row>
    <row r="390" spans="2:4" x14ac:dyDescent="0.2">
      <c r="B390" s="41"/>
    </row>
    <row r="391" spans="2:4" x14ac:dyDescent="0.2">
      <c r="B391" s="41" t="s">
        <v>484</v>
      </c>
    </row>
    <row r="392" spans="2:4" x14ac:dyDescent="0.2">
      <c r="B392" s="41" t="s">
        <v>485</v>
      </c>
    </row>
    <row r="393" spans="2:4" x14ac:dyDescent="0.2">
      <c r="B393" s="41"/>
    </row>
    <row r="394" spans="2:4" x14ac:dyDescent="0.2">
      <c r="B394" s="41" t="s">
        <v>486</v>
      </c>
    </row>
    <row r="395" spans="2:4" x14ac:dyDescent="0.2">
      <c r="B395" s="41" t="s">
        <v>487</v>
      </c>
    </row>
    <row r="396" spans="2:4" x14ac:dyDescent="0.2">
      <c r="B396" s="41" t="s">
        <v>488</v>
      </c>
    </row>
    <row r="397" spans="2:4" x14ac:dyDescent="0.2">
      <c r="B397" s="41" t="s">
        <v>489</v>
      </c>
    </row>
    <row r="398" spans="2:4" x14ac:dyDescent="0.2">
      <c r="B398" s="41"/>
    </row>
    <row r="399" spans="2:4" x14ac:dyDescent="0.2">
      <c r="B399" s="41" t="s">
        <v>490</v>
      </c>
    </row>
    <row r="400" spans="2:4" x14ac:dyDescent="0.2">
      <c r="B400" s="41"/>
    </row>
    <row r="401" spans="2:4" x14ac:dyDescent="0.2">
      <c r="B401" s="41" t="s">
        <v>491</v>
      </c>
    </row>
    <row r="402" spans="2:4" x14ac:dyDescent="0.2">
      <c r="B402" s="41" t="s">
        <v>492</v>
      </c>
    </row>
    <row r="403" spans="2:4" x14ac:dyDescent="0.2">
      <c r="B403" s="41" t="s">
        <v>493</v>
      </c>
    </row>
    <row r="404" spans="2:4" x14ac:dyDescent="0.2">
      <c r="B404" s="41" t="s">
        <v>494</v>
      </c>
    </row>
    <row r="405" spans="2:4" x14ac:dyDescent="0.2">
      <c r="B405" s="41" t="s">
        <v>495</v>
      </c>
    </row>
    <row r="406" spans="2:4" ht="30" x14ac:dyDescent="0.2">
      <c r="B406" s="41" t="s">
        <v>496</v>
      </c>
      <c r="D406">
        <v>2</v>
      </c>
    </row>
    <row r="407" spans="2:4" x14ac:dyDescent="0.2">
      <c r="B407" s="41"/>
    </row>
    <row r="408" spans="2:4" x14ac:dyDescent="0.2">
      <c r="B408" s="41" t="s">
        <v>497</v>
      </c>
    </row>
    <row r="409" spans="2:4" x14ac:dyDescent="0.2">
      <c r="B409" s="41" t="s">
        <v>498</v>
      </c>
    </row>
    <row r="410" spans="2:4" x14ac:dyDescent="0.2">
      <c r="B410" s="41" t="s">
        <v>499</v>
      </c>
    </row>
    <row r="411" spans="2:4" x14ac:dyDescent="0.2">
      <c r="B411" s="41" t="s">
        <v>500</v>
      </c>
    </row>
    <row r="412" spans="2:4" x14ac:dyDescent="0.2">
      <c r="B412" s="41" t="s">
        <v>501</v>
      </c>
    </row>
    <row r="413" spans="2:4" x14ac:dyDescent="0.2">
      <c r="B413" s="41"/>
    </row>
    <row r="414" spans="2:4" x14ac:dyDescent="0.2">
      <c r="B414" s="41" t="s">
        <v>502</v>
      </c>
    </row>
    <row r="415" spans="2:4" x14ac:dyDescent="0.2">
      <c r="B415" s="41" t="s">
        <v>503</v>
      </c>
    </row>
    <row r="416" spans="2:4" x14ac:dyDescent="0.2">
      <c r="B416" s="41" t="s">
        <v>504</v>
      </c>
    </row>
    <row r="417" spans="2:4" x14ac:dyDescent="0.2">
      <c r="B417" s="41" t="s">
        <v>505</v>
      </c>
    </row>
    <row r="418" spans="2:4" x14ac:dyDescent="0.2">
      <c r="B418" s="41"/>
    </row>
    <row r="419" spans="2:4" x14ac:dyDescent="0.2">
      <c r="B419" s="41" t="s">
        <v>506</v>
      </c>
    </row>
    <row r="420" spans="2:4" x14ac:dyDescent="0.2">
      <c r="B420" s="41"/>
    </row>
    <row r="421" spans="2:4" ht="30" x14ac:dyDescent="0.2">
      <c r="B421" s="41" t="s">
        <v>507</v>
      </c>
      <c r="D421">
        <v>2</v>
      </c>
    </row>
    <row r="422" spans="2:4" x14ac:dyDescent="0.2">
      <c r="B422" s="41" t="s">
        <v>508</v>
      </c>
    </row>
    <row r="423" spans="2:4" x14ac:dyDescent="0.2">
      <c r="B423" s="41" t="s">
        <v>509</v>
      </c>
    </row>
    <row r="424" spans="2:4" x14ac:dyDescent="0.2">
      <c r="B424" s="41"/>
    </row>
    <row r="425" spans="2:4" x14ac:dyDescent="0.2">
      <c r="B425" s="41" t="s">
        <v>510</v>
      </c>
    </row>
    <row r="426" spans="2:4" x14ac:dyDescent="0.2">
      <c r="B426" s="41" t="s">
        <v>511</v>
      </c>
      <c r="D426">
        <v>2</v>
      </c>
    </row>
    <row r="427" spans="2:4" x14ac:dyDescent="0.2">
      <c r="B427" s="41"/>
    </row>
    <row r="428" spans="2:4" x14ac:dyDescent="0.2">
      <c r="B428" s="41" t="s">
        <v>512</v>
      </c>
    </row>
    <row r="429" spans="2:4" x14ac:dyDescent="0.2">
      <c r="B429" s="41" t="s">
        <v>513</v>
      </c>
    </row>
    <row r="430" spans="2:4" x14ac:dyDescent="0.2">
      <c r="B430" s="41" t="s">
        <v>514</v>
      </c>
    </row>
    <row r="431" spans="2:4" x14ac:dyDescent="0.2">
      <c r="B431" s="41" t="s">
        <v>515</v>
      </c>
      <c r="D431">
        <v>2</v>
      </c>
    </row>
    <row r="432" spans="2:4" x14ac:dyDescent="0.2">
      <c r="B432" s="41"/>
    </row>
    <row r="433" spans="2:4" x14ac:dyDescent="0.2">
      <c r="B433" s="41" t="s">
        <v>516</v>
      </c>
    </row>
    <row r="434" spans="2:4" x14ac:dyDescent="0.2">
      <c r="B434" s="41" t="s">
        <v>517</v>
      </c>
    </row>
    <row r="435" spans="2:4" x14ac:dyDescent="0.2">
      <c r="B435" s="41"/>
    </row>
    <row r="436" spans="2:4" ht="30" x14ac:dyDescent="0.2">
      <c r="B436" s="41" t="s">
        <v>518</v>
      </c>
    </row>
    <row r="437" spans="2:4" x14ac:dyDescent="0.2">
      <c r="B437" s="41" t="s">
        <v>519</v>
      </c>
    </row>
    <row r="438" spans="2:4" x14ac:dyDescent="0.2">
      <c r="B438" s="41" t="s">
        <v>520</v>
      </c>
    </row>
    <row r="439" spans="2:4" x14ac:dyDescent="0.2">
      <c r="B439" s="41" t="s">
        <v>521</v>
      </c>
    </row>
    <row r="440" spans="2:4" x14ac:dyDescent="0.2">
      <c r="B440" s="41" t="s">
        <v>522</v>
      </c>
    </row>
    <row r="441" spans="2:4" x14ac:dyDescent="0.2">
      <c r="B441" s="41"/>
    </row>
    <row r="442" spans="2:4" x14ac:dyDescent="0.2">
      <c r="B442" s="42" t="s">
        <v>523</v>
      </c>
    </row>
    <row r="443" spans="2:4" x14ac:dyDescent="0.2">
      <c r="B443" s="43">
        <v>0.73333333333333339</v>
      </c>
    </row>
    <row r="444" spans="2:4" x14ac:dyDescent="0.2">
      <c r="B444" s="41"/>
    </row>
    <row r="445" spans="2:4" x14ac:dyDescent="0.2">
      <c r="B445" s="41" t="s">
        <v>524</v>
      </c>
    </row>
    <row r="446" spans="2:4" x14ac:dyDescent="0.2">
      <c r="B446" s="41" t="s">
        <v>525</v>
      </c>
    </row>
    <row r="447" spans="2:4" x14ac:dyDescent="0.2">
      <c r="B447" s="41"/>
    </row>
    <row r="448" spans="2:4" x14ac:dyDescent="0.2">
      <c r="B448" s="41" t="s">
        <v>526</v>
      </c>
      <c r="D448">
        <v>0</v>
      </c>
    </row>
    <row r="449" spans="2:4" x14ac:dyDescent="0.2">
      <c r="B449" s="41" t="s">
        <v>527</v>
      </c>
    </row>
    <row r="450" spans="2:4" x14ac:dyDescent="0.2">
      <c r="B450" s="41" t="s">
        <v>528</v>
      </c>
    </row>
    <row r="451" spans="2:4" x14ac:dyDescent="0.2">
      <c r="B451" s="41" t="s">
        <v>529</v>
      </c>
    </row>
    <row r="452" spans="2:4" x14ac:dyDescent="0.2">
      <c r="B452" s="41"/>
    </row>
    <row r="453" spans="2:4" x14ac:dyDescent="0.2">
      <c r="B453" s="41" t="s">
        <v>530</v>
      </c>
    </row>
    <row r="454" spans="2:4" x14ac:dyDescent="0.2">
      <c r="B454" s="41" t="s">
        <v>531</v>
      </c>
    </row>
    <row r="455" spans="2:4" x14ac:dyDescent="0.2">
      <c r="B455" s="41"/>
    </row>
    <row r="456" spans="2:4" x14ac:dyDescent="0.2">
      <c r="B456" s="41" t="s">
        <v>532</v>
      </c>
      <c r="D456">
        <v>0</v>
      </c>
    </row>
    <row r="457" spans="2:4" x14ac:dyDescent="0.2">
      <c r="B457" s="41" t="s">
        <v>533</v>
      </c>
    </row>
    <row r="458" spans="2:4" x14ac:dyDescent="0.2">
      <c r="B458" s="41" t="s">
        <v>534</v>
      </c>
    </row>
    <row r="459" spans="2:4" x14ac:dyDescent="0.2">
      <c r="B459" s="41" t="s">
        <v>535</v>
      </c>
    </row>
    <row r="460" spans="2:4" x14ac:dyDescent="0.2">
      <c r="B460" s="41" t="s">
        <v>536</v>
      </c>
    </row>
    <row r="461" spans="2:4" x14ac:dyDescent="0.2">
      <c r="B461" s="41" t="s">
        <v>537</v>
      </c>
    </row>
    <row r="462" spans="2:4" x14ac:dyDescent="0.2">
      <c r="B462" s="41" t="s">
        <v>538</v>
      </c>
    </row>
    <row r="463" spans="2:4" x14ac:dyDescent="0.2">
      <c r="B463" s="41" t="s">
        <v>539</v>
      </c>
      <c r="D463">
        <v>4</v>
      </c>
    </row>
    <row r="464" spans="2:4" x14ac:dyDescent="0.2">
      <c r="B464" s="41" t="s">
        <v>540</v>
      </c>
    </row>
    <row r="465" spans="2:4" x14ac:dyDescent="0.2">
      <c r="B465" s="41" t="s">
        <v>541</v>
      </c>
    </row>
    <row r="466" spans="2:4" x14ac:dyDescent="0.2">
      <c r="B466" s="41"/>
    </row>
    <row r="467" spans="2:4" x14ac:dyDescent="0.2">
      <c r="B467" s="41" t="s">
        <v>542</v>
      </c>
    </row>
    <row r="468" spans="2:4" x14ac:dyDescent="0.2">
      <c r="B468" s="41"/>
    </row>
    <row r="469" spans="2:4" x14ac:dyDescent="0.2">
      <c r="B469" s="41" t="s">
        <v>543</v>
      </c>
    </row>
    <row r="470" spans="2:4" x14ac:dyDescent="0.2">
      <c r="B470" s="41" t="s">
        <v>544</v>
      </c>
      <c r="D470">
        <v>0</v>
      </c>
    </row>
    <row r="471" spans="2:4" x14ac:dyDescent="0.2">
      <c r="B471" s="41" t="s">
        <v>545</v>
      </c>
    </row>
    <row r="472" spans="2:4" x14ac:dyDescent="0.2">
      <c r="B472" s="41" t="s">
        <v>546</v>
      </c>
    </row>
    <row r="473" spans="2:4" x14ac:dyDescent="0.2">
      <c r="B473" s="41" t="s">
        <v>547</v>
      </c>
    </row>
    <row r="474" spans="2:4" x14ac:dyDescent="0.2">
      <c r="B474" s="41" t="s">
        <v>548</v>
      </c>
    </row>
    <row r="475" spans="2:4" x14ac:dyDescent="0.2">
      <c r="B475" s="41"/>
    </row>
    <row r="476" spans="2:4" x14ac:dyDescent="0.2">
      <c r="B476" s="41" t="s">
        <v>549</v>
      </c>
    </row>
    <row r="477" spans="2:4" x14ac:dyDescent="0.2">
      <c r="B477" s="41"/>
    </row>
    <row r="478" spans="2:4" ht="30" x14ac:dyDescent="0.2">
      <c r="B478" s="41" t="s">
        <v>550</v>
      </c>
    </row>
    <row r="479" spans="2:4" x14ac:dyDescent="0.2">
      <c r="B479" s="41" t="s">
        <v>551</v>
      </c>
    </row>
    <row r="480" spans="2:4" ht="30" x14ac:dyDescent="0.2">
      <c r="B480" s="41" t="s">
        <v>552</v>
      </c>
      <c r="D480">
        <v>2</v>
      </c>
    </row>
    <row r="481" spans="2:4" ht="30" x14ac:dyDescent="0.2">
      <c r="B481" s="41" t="s">
        <v>553</v>
      </c>
    </row>
    <row r="482" spans="2:4" x14ac:dyDescent="0.2">
      <c r="B482" s="41" t="s">
        <v>554</v>
      </c>
    </row>
    <row r="483" spans="2:4" x14ac:dyDescent="0.2">
      <c r="B483" s="41" t="s">
        <v>555</v>
      </c>
      <c r="D483">
        <v>2</v>
      </c>
    </row>
    <row r="484" spans="2:4" x14ac:dyDescent="0.2">
      <c r="B484" s="41"/>
    </row>
    <row r="485" spans="2:4" ht="30" x14ac:dyDescent="0.2">
      <c r="B485" s="41" t="s">
        <v>556</v>
      </c>
      <c r="D485">
        <v>2</v>
      </c>
    </row>
    <row r="486" spans="2:4" x14ac:dyDescent="0.2">
      <c r="B486" s="41" t="s">
        <v>557</v>
      </c>
    </row>
    <row r="487" spans="2:4" x14ac:dyDescent="0.2">
      <c r="B487" s="41" t="s">
        <v>558</v>
      </c>
    </row>
    <row r="488" spans="2:4" x14ac:dyDescent="0.2">
      <c r="B488" s="41"/>
    </row>
    <row r="489" spans="2:4" x14ac:dyDescent="0.2">
      <c r="B489" s="41" t="s">
        <v>559</v>
      </c>
    </row>
    <row r="490" spans="2:4" x14ac:dyDescent="0.2">
      <c r="B490" s="41"/>
    </row>
    <row r="491" spans="2:4" x14ac:dyDescent="0.2">
      <c r="B491" s="41" t="s">
        <v>560</v>
      </c>
    </row>
    <row r="492" spans="2:4" x14ac:dyDescent="0.2">
      <c r="B492" s="41"/>
    </row>
    <row r="493" spans="2:4" x14ac:dyDescent="0.2">
      <c r="B493" s="41" t="s">
        <v>561</v>
      </c>
    </row>
    <row r="494" spans="2:4" x14ac:dyDescent="0.2">
      <c r="B494" s="41" t="s">
        <v>562</v>
      </c>
      <c r="D494">
        <v>2</v>
      </c>
    </row>
    <row r="495" spans="2:4" x14ac:dyDescent="0.2">
      <c r="B495" s="41"/>
    </row>
    <row r="496" spans="2:4" x14ac:dyDescent="0.2">
      <c r="B496" s="41" t="s">
        <v>563</v>
      </c>
      <c r="D496">
        <v>0</v>
      </c>
    </row>
    <row r="497" spans="2:2" x14ac:dyDescent="0.2">
      <c r="B497" s="41" t="s">
        <v>564</v>
      </c>
    </row>
    <row r="498" spans="2:2" x14ac:dyDescent="0.2">
      <c r="B498" s="41" t="s">
        <v>565</v>
      </c>
    </row>
    <row r="499" spans="2:2" x14ac:dyDescent="0.2">
      <c r="B499" s="41" t="s">
        <v>566</v>
      </c>
    </row>
    <row r="500" spans="2:2" x14ac:dyDescent="0.2">
      <c r="B500" s="41" t="s">
        <v>567</v>
      </c>
    </row>
    <row r="501" spans="2:2" x14ac:dyDescent="0.2">
      <c r="B501" s="41" t="s">
        <v>568</v>
      </c>
    </row>
    <row r="502" spans="2:2" x14ac:dyDescent="0.2">
      <c r="B502" s="41"/>
    </row>
    <row r="503" spans="2:2" x14ac:dyDescent="0.2">
      <c r="B503" s="41" t="s">
        <v>569</v>
      </c>
    </row>
    <row r="504" spans="2:2" x14ac:dyDescent="0.2">
      <c r="B504" s="41"/>
    </row>
    <row r="505" spans="2:2" x14ac:dyDescent="0.2">
      <c r="B505" s="41" t="s">
        <v>570</v>
      </c>
    </row>
    <row r="506" spans="2:2" x14ac:dyDescent="0.2">
      <c r="B506" s="41"/>
    </row>
    <row r="507" spans="2:2" x14ac:dyDescent="0.2">
      <c r="B507" s="41" t="s">
        <v>571</v>
      </c>
    </row>
    <row r="508" spans="2:2" x14ac:dyDescent="0.2">
      <c r="B508" s="41" t="s">
        <v>572</v>
      </c>
    </row>
    <row r="509" spans="2:2" x14ac:dyDescent="0.2">
      <c r="B509" s="41" t="s">
        <v>573</v>
      </c>
    </row>
    <row r="510" spans="2:2" x14ac:dyDescent="0.2">
      <c r="B510" s="41" t="s">
        <v>574</v>
      </c>
    </row>
    <row r="511" spans="2:2" x14ac:dyDescent="0.2">
      <c r="B511" s="41" t="s">
        <v>575</v>
      </c>
    </row>
    <row r="512" spans="2:2" x14ac:dyDescent="0.2">
      <c r="B512" s="41" t="s">
        <v>576</v>
      </c>
    </row>
    <row r="513" spans="2:4" x14ac:dyDescent="0.2">
      <c r="B513" s="41"/>
    </row>
    <row r="514" spans="2:4" x14ac:dyDescent="0.2">
      <c r="B514" s="41" t="s">
        <v>577</v>
      </c>
    </row>
    <row r="515" spans="2:4" x14ac:dyDescent="0.2">
      <c r="B515" s="41" t="s">
        <v>578</v>
      </c>
    </row>
    <row r="516" spans="2:4" x14ac:dyDescent="0.2">
      <c r="B516" s="41" t="s">
        <v>579</v>
      </c>
    </row>
    <row r="517" spans="2:4" x14ac:dyDescent="0.2">
      <c r="B517" s="41" t="s">
        <v>580</v>
      </c>
      <c r="D517">
        <v>0</v>
      </c>
    </row>
    <row r="518" spans="2:4" x14ac:dyDescent="0.2">
      <c r="B518" s="41" t="s">
        <v>581</v>
      </c>
    </row>
    <row r="519" spans="2:4" x14ac:dyDescent="0.2">
      <c r="B519" s="41"/>
    </row>
    <row r="520" spans="2:4" x14ac:dyDescent="0.2">
      <c r="B520" s="41" t="s">
        <v>582</v>
      </c>
    </row>
    <row r="521" spans="2:4" x14ac:dyDescent="0.2">
      <c r="B521" s="41" t="s">
        <v>583</v>
      </c>
    </row>
    <row r="522" spans="2:4" x14ac:dyDescent="0.2">
      <c r="B522" s="41" t="s">
        <v>584</v>
      </c>
      <c r="D522">
        <v>2</v>
      </c>
    </row>
    <row r="523" spans="2:4" x14ac:dyDescent="0.2">
      <c r="B523" s="41"/>
    </row>
    <row r="524" spans="2:4" x14ac:dyDescent="0.2">
      <c r="B524" s="41" t="s">
        <v>585</v>
      </c>
    </row>
    <row r="525" spans="2:4" x14ac:dyDescent="0.2">
      <c r="B525" s="41"/>
    </row>
    <row r="526" spans="2:4" x14ac:dyDescent="0.2">
      <c r="B526" s="41" t="s">
        <v>586</v>
      </c>
    </row>
    <row r="527" spans="2:4" x14ac:dyDescent="0.2">
      <c r="B527" s="41" t="s">
        <v>587</v>
      </c>
    </row>
    <row r="528" spans="2:4" x14ac:dyDescent="0.2">
      <c r="B528" s="41"/>
    </row>
    <row r="529" spans="2:4" x14ac:dyDescent="0.2">
      <c r="B529" s="41" t="s">
        <v>588</v>
      </c>
    </row>
    <row r="530" spans="2:4" x14ac:dyDescent="0.2">
      <c r="B530" s="41" t="s">
        <v>589</v>
      </c>
    </row>
    <row r="531" spans="2:4" x14ac:dyDescent="0.2">
      <c r="B531" s="41"/>
    </row>
    <row r="532" spans="2:4" x14ac:dyDescent="0.2">
      <c r="B532" s="41" t="s">
        <v>590</v>
      </c>
      <c r="D532">
        <v>3</v>
      </c>
    </row>
    <row r="533" spans="2:4" x14ac:dyDescent="0.2">
      <c r="B533" s="41" t="s">
        <v>591</v>
      </c>
    </row>
    <row r="534" spans="2:4" x14ac:dyDescent="0.2">
      <c r="B534" s="41" t="s">
        <v>592</v>
      </c>
    </row>
    <row r="535" spans="2:4" ht="30" x14ac:dyDescent="0.2">
      <c r="B535" s="41" t="s">
        <v>593</v>
      </c>
    </row>
    <row r="536" spans="2:4" x14ac:dyDescent="0.2">
      <c r="B536" s="41" t="s">
        <v>594</v>
      </c>
      <c r="D536">
        <v>3</v>
      </c>
    </row>
    <row r="537" spans="2:4" x14ac:dyDescent="0.2">
      <c r="B537" s="41" t="s">
        <v>595</v>
      </c>
    </row>
    <row r="538" spans="2:4" x14ac:dyDescent="0.2">
      <c r="B538" s="41"/>
    </row>
    <row r="539" spans="2:4" x14ac:dyDescent="0.2">
      <c r="B539" s="41" t="s">
        <v>596</v>
      </c>
      <c r="D539">
        <v>3</v>
      </c>
    </row>
    <row r="540" spans="2:4" x14ac:dyDescent="0.2">
      <c r="B540" s="41" t="s">
        <v>597</v>
      </c>
    </row>
    <row r="541" spans="2:4" x14ac:dyDescent="0.2">
      <c r="B541" s="41" t="s">
        <v>598</v>
      </c>
      <c r="D541">
        <v>3</v>
      </c>
    </row>
    <row r="542" spans="2:4" x14ac:dyDescent="0.2">
      <c r="B542" s="41"/>
    </row>
    <row r="543" spans="2:4" x14ac:dyDescent="0.2">
      <c r="B543" s="41" t="s">
        <v>599</v>
      </c>
      <c r="D543">
        <v>0</v>
      </c>
    </row>
    <row r="544" spans="2:4" x14ac:dyDescent="0.2">
      <c r="B544" s="41" t="s">
        <v>600</v>
      </c>
    </row>
    <row r="545" spans="2:4" x14ac:dyDescent="0.2">
      <c r="B545" s="41" t="s">
        <v>601</v>
      </c>
    </row>
    <row r="546" spans="2:4" x14ac:dyDescent="0.2">
      <c r="B546" s="41" t="s">
        <v>602</v>
      </c>
    </row>
    <row r="547" spans="2:4" x14ac:dyDescent="0.2">
      <c r="B547" s="41" t="s">
        <v>603</v>
      </c>
    </row>
    <row r="548" spans="2:4" x14ac:dyDescent="0.2">
      <c r="B548" s="41" t="s">
        <v>604</v>
      </c>
    </row>
    <row r="549" spans="2:4" ht="30" x14ac:dyDescent="0.2">
      <c r="B549" s="41" t="s">
        <v>605</v>
      </c>
    </row>
    <row r="550" spans="2:4" x14ac:dyDescent="0.2">
      <c r="B550" s="41"/>
    </row>
    <row r="551" spans="2:4" x14ac:dyDescent="0.2">
      <c r="B551" s="41" t="s">
        <v>606</v>
      </c>
    </row>
    <row r="552" spans="2:4" x14ac:dyDescent="0.2">
      <c r="B552" s="41" t="s">
        <v>607</v>
      </c>
      <c r="D552">
        <v>3</v>
      </c>
    </row>
    <row r="553" spans="2:4" ht="30" x14ac:dyDescent="0.2">
      <c r="B553" s="41" t="s">
        <v>608</v>
      </c>
    </row>
    <row r="554" spans="2:4" x14ac:dyDescent="0.2">
      <c r="B554" s="41" t="s">
        <v>609</v>
      </c>
    </row>
    <row r="555" spans="2:4" x14ac:dyDescent="0.2">
      <c r="B555" s="41" t="s">
        <v>610</v>
      </c>
    </row>
    <row r="556" spans="2:4" x14ac:dyDescent="0.2">
      <c r="B556" s="41" t="s">
        <v>611</v>
      </c>
    </row>
    <row r="557" spans="2:4" x14ac:dyDescent="0.2">
      <c r="B557" s="41" t="s">
        <v>612</v>
      </c>
    </row>
    <row r="558" spans="2:4" x14ac:dyDescent="0.2">
      <c r="B558" s="41"/>
    </row>
    <row r="559" spans="2:4" x14ac:dyDescent="0.2">
      <c r="B559" s="41" t="s">
        <v>613</v>
      </c>
    </row>
    <row r="560" spans="2:4" x14ac:dyDescent="0.2">
      <c r="B560" s="41"/>
    </row>
    <row r="561" spans="2:4" x14ac:dyDescent="0.2">
      <c r="B561" s="41" t="s">
        <v>614</v>
      </c>
      <c r="D561">
        <v>3</v>
      </c>
    </row>
    <row r="562" spans="2:4" x14ac:dyDescent="0.2">
      <c r="B562" s="41"/>
    </row>
    <row r="563" spans="2:4" x14ac:dyDescent="0.2">
      <c r="B563" s="41" t="s">
        <v>615</v>
      </c>
    </row>
    <row r="564" spans="2:4" x14ac:dyDescent="0.2">
      <c r="B564" s="41" t="s">
        <v>616</v>
      </c>
    </row>
    <row r="565" spans="2:4" x14ac:dyDescent="0.2">
      <c r="B565" s="41" t="s">
        <v>617</v>
      </c>
    </row>
    <row r="566" spans="2:4" x14ac:dyDescent="0.2">
      <c r="B566" s="41"/>
    </row>
    <row r="567" spans="2:4" x14ac:dyDescent="0.2">
      <c r="B567" s="41" t="s">
        <v>618</v>
      </c>
    </row>
    <row r="568" spans="2:4" x14ac:dyDescent="0.2">
      <c r="B568" s="41" t="s">
        <v>619</v>
      </c>
    </row>
    <row r="569" spans="2:4" x14ac:dyDescent="0.2">
      <c r="B569" s="41" t="s">
        <v>620</v>
      </c>
    </row>
    <row r="570" spans="2:4" x14ac:dyDescent="0.2">
      <c r="B570" s="41" t="s">
        <v>621</v>
      </c>
    </row>
    <row r="571" spans="2:4" x14ac:dyDescent="0.2">
      <c r="B571" s="41"/>
    </row>
    <row r="572" spans="2:4" x14ac:dyDescent="0.2">
      <c r="B572" s="41" t="s">
        <v>622</v>
      </c>
    </row>
    <row r="573" spans="2:4" x14ac:dyDescent="0.2">
      <c r="B573" s="41" t="s">
        <v>623</v>
      </c>
    </row>
    <row r="574" spans="2:4" x14ac:dyDescent="0.2">
      <c r="B574" s="41" t="s">
        <v>624</v>
      </c>
    </row>
    <row r="575" spans="2:4" x14ac:dyDescent="0.2">
      <c r="B575" s="41" t="s">
        <v>625</v>
      </c>
    </row>
    <row r="576" spans="2:4" x14ac:dyDescent="0.2">
      <c r="B576" s="41" t="s">
        <v>626</v>
      </c>
    </row>
    <row r="577" spans="2:4" x14ac:dyDescent="0.2">
      <c r="B577" s="41" t="s">
        <v>627</v>
      </c>
    </row>
    <row r="578" spans="2:4" x14ac:dyDescent="0.2">
      <c r="B578" s="41" t="s">
        <v>628</v>
      </c>
    </row>
    <row r="579" spans="2:4" x14ac:dyDescent="0.2">
      <c r="B579" s="41" t="s">
        <v>629</v>
      </c>
    </row>
    <row r="580" spans="2:4" x14ac:dyDescent="0.2">
      <c r="B580" s="41" t="s">
        <v>630</v>
      </c>
    </row>
    <row r="581" spans="2:4" x14ac:dyDescent="0.2">
      <c r="B581" s="41" t="s">
        <v>631</v>
      </c>
    </row>
    <row r="582" spans="2:4" x14ac:dyDescent="0.2">
      <c r="B582" s="41" t="s">
        <v>632</v>
      </c>
    </row>
    <row r="583" spans="2:4" x14ac:dyDescent="0.2">
      <c r="B583" s="41" t="s">
        <v>633</v>
      </c>
    </row>
    <row r="584" spans="2:4" x14ac:dyDescent="0.2">
      <c r="B584" s="41" t="s">
        <v>634</v>
      </c>
    </row>
    <row r="585" spans="2:4" x14ac:dyDescent="0.2">
      <c r="B585" s="41" t="s">
        <v>635</v>
      </c>
    </row>
    <row r="586" spans="2:4" x14ac:dyDescent="0.2">
      <c r="B586" s="41" t="s">
        <v>636</v>
      </c>
    </row>
    <row r="587" spans="2:4" x14ac:dyDescent="0.2">
      <c r="B587" s="41" t="s">
        <v>637</v>
      </c>
    </row>
    <row r="588" spans="2:4" x14ac:dyDescent="0.2">
      <c r="B588" s="41" t="s">
        <v>638</v>
      </c>
    </row>
    <row r="589" spans="2:4" ht="30" x14ac:dyDescent="0.2">
      <c r="B589" s="41" t="s">
        <v>639</v>
      </c>
    </row>
    <row r="590" spans="2:4" ht="30" x14ac:dyDescent="0.2">
      <c r="B590" s="41" t="s">
        <v>640</v>
      </c>
    </row>
    <row r="591" spans="2:4" x14ac:dyDescent="0.2">
      <c r="B591" s="41" t="s">
        <v>641</v>
      </c>
    </row>
    <row r="592" spans="2:4" x14ac:dyDescent="0.2">
      <c r="B592" s="41" t="s">
        <v>642</v>
      </c>
      <c r="D592">
        <v>2</v>
      </c>
    </row>
    <row r="593" spans="2:4" x14ac:dyDescent="0.2">
      <c r="B593" s="41"/>
    </row>
    <row r="594" spans="2:4" x14ac:dyDescent="0.2">
      <c r="B594" s="41" t="s">
        <v>643</v>
      </c>
    </row>
    <row r="595" spans="2:4" x14ac:dyDescent="0.2">
      <c r="B595" s="41"/>
    </row>
    <row r="596" spans="2:4" ht="30" x14ac:dyDescent="0.2">
      <c r="B596" s="41" t="s">
        <v>644</v>
      </c>
      <c r="D596">
        <v>2</v>
      </c>
    </row>
    <row r="597" spans="2:4" x14ac:dyDescent="0.2">
      <c r="B597" s="41"/>
    </row>
    <row r="598" spans="2:4" x14ac:dyDescent="0.2">
      <c r="B598" s="41" t="s">
        <v>645</v>
      </c>
    </row>
    <row r="599" spans="2:4" x14ac:dyDescent="0.2">
      <c r="B599" s="41"/>
    </row>
    <row r="600" spans="2:4" x14ac:dyDescent="0.2">
      <c r="B600" s="41" t="s">
        <v>646</v>
      </c>
    </row>
    <row r="601" spans="2:4" x14ac:dyDescent="0.2">
      <c r="B601" s="41"/>
    </row>
    <row r="602" spans="2:4" x14ac:dyDescent="0.2">
      <c r="B602" s="41" t="s">
        <v>647</v>
      </c>
      <c r="D602">
        <v>2</v>
      </c>
    </row>
    <row r="603" spans="2:4" x14ac:dyDescent="0.2">
      <c r="B603" s="41" t="s">
        <v>648</v>
      </c>
    </row>
    <row r="604" spans="2:4" x14ac:dyDescent="0.2">
      <c r="B604" s="41" t="s">
        <v>649</v>
      </c>
    </row>
    <row r="605" spans="2:4" x14ac:dyDescent="0.2">
      <c r="B605" s="41" t="s">
        <v>650</v>
      </c>
    </row>
    <row r="606" spans="2:4" x14ac:dyDescent="0.2">
      <c r="B606" s="41" t="s">
        <v>651</v>
      </c>
    </row>
    <row r="607" spans="2:4" x14ac:dyDescent="0.2">
      <c r="B607" s="41" t="s">
        <v>652</v>
      </c>
      <c r="D607">
        <v>2</v>
      </c>
    </row>
    <row r="608" spans="2:4" x14ac:dyDescent="0.2">
      <c r="B608" s="41" t="s">
        <v>653</v>
      </c>
    </row>
    <row r="609" spans="2:4" x14ac:dyDescent="0.2">
      <c r="B609" s="41"/>
    </row>
    <row r="610" spans="2:4" ht="30" x14ac:dyDescent="0.2">
      <c r="B610" s="41" t="s">
        <v>654</v>
      </c>
      <c r="D610">
        <v>2</v>
      </c>
    </row>
    <row r="611" spans="2:4" x14ac:dyDescent="0.2">
      <c r="B611" s="41" t="s">
        <v>655</v>
      </c>
    </row>
    <row r="612" spans="2:4" x14ac:dyDescent="0.2">
      <c r="B612" s="41" t="s">
        <v>656</v>
      </c>
    </row>
    <row r="613" spans="2:4" x14ac:dyDescent="0.2">
      <c r="B613" s="41"/>
    </row>
    <row r="614" spans="2:4" x14ac:dyDescent="0.2">
      <c r="B614" s="41" t="s">
        <v>657</v>
      </c>
    </row>
    <row r="615" spans="2:4" x14ac:dyDescent="0.2">
      <c r="B615" s="41" t="s">
        <v>658</v>
      </c>
    </row>
    <row r="616" spans="2:4" ht="30" x14ac:dyDescent="0.2">
      <c r="B616" s="41" t="s">
        <v>659</v>
      </c>
      <c r="D616">
        <v>0</v>
      </c>
    </row>
    <row r="617" spans="2:4" x14ac:dyDescent="0.2">
      <c r="B617" s="41"/>
    </row>
    <row r="618" spans="2:4" x14ac:dyDescent="0.2">
      <c r="B618" s="41" t="s">
        <v>660</v>
      </c>
    </row>
    <row r="619" spans="2:4" x14ac:dyDescent="0.2">
      <c r="B619" s="41"/>
    </row>
    <row r="620" spans="2:4" x14ac:dyDescent="0.2">
      <c r="B620" s="41" t="s">
        <v>661</v>
      </c>
      <c r="D620">
        <v>0</v>
      </c>
    </row>
    <row r="621" spans="2:4" x14ac:dyDescent="0.2">
      <c r="B621" s="41" t="s">
        <v>662</v>
      </c>
    </row>
    <row r="622" spans="2:4" x14ac:dyDescent="0.2">
      <c r="B622" s="41"/>
    </row>
    <row r="623" spans="2:4" x14ac:dyDescent="0.2">
      <c r="B623" s="41" t="s">
        <v>663</v>
      </c>
    </row>
    <row r="624" spans="2:4" x14ac:dyDescent="0.2">
      <c r="B624" s="41"/>
    </row>
    <row r="625" spans="2:4" x14ac:dyDescent="0.2">
      <c r="B625" s="41" t="s">
        <v>664</v>
      </c>
    </row>
    <row r="626" spans="2:4" x14ac:dyDescent="0.2">
      <c r="B626" s="41" t="s">
        <v>665</v>
      </c>
    </row>
    <row r="627" spans="2:4" x14ac:dyDescent="0.2">
      <c r="B627" s="41" t="s">
        <v>666</v>
      </c>
    </row>
    <row r="628" spans="2:4" x14ac:dyDescent="0.2">
      <c r="B628" s="41"/>
    </row>
    <row r="629" spans="2:4" x14ac:dyDescent="0.2">
      <c r="B629" s="41" t="s">
        <v>667</v>
      </c>
    </row>
    <row r="630" spans="2:4" x14ac:dyDescent="0.2">
      <c r="B630" s="41" t="s">
        <v>668</v>
      </c>
    </row>
    <row r="631" spans="2:4" x14ac:dyDescent="0.2">
      <c r="B631" s="41" t="s">
        <v>669</v>
      </c>
    </row>
    <row r="632" spans="2:4" x14ac:dyDescent="0.2">
      <c r="B632" s="41" t="s">
        <v>670</v>
      </c>
    </row>
    <row r="633" spans="2:4" x14ac:dyDescent="0.2">
      <c r="B633" s="41" t="s">
        <v>671</v>
      </c>
    </row>
    <row r="634" spans="2:4" ht="30" x14ac:dyDescent="0.2">
      <c r="B634" s="41" t="s">
        <v>672</v>
      </c>
      <c r="D634">
        <v>0</v>
      </c>
    </row>
    <row r="635" spans="2:4" x14ac:dyDescent="0.2">
      <c r="B635" s="41" t="s">
        <v>673</v>
      </c>
    </row>
    <row r="636" spans="2:4" x14ac:dyDescent="0.2">
      <c r="B636" s="41" t="s">
        <v>674</v>
      </c>
    </row>
    <row r="637" spans="2:4" x14ac:dyDescent="0.2">
      <c r="B637" s="41" t="s">
        <v>675</v>
      </c>
    </row>
    <row r="638" spans="2:4" x14ac:dyDescent="0.2">
      <c r="B638" s="41" t="s">
        <v>676</v>
      </c>
    </row>
    <row r="639" spans="2:4" x14ac:dyDescent="0.2">
      <c r="B639" s="41"/>
    </row>
    <row r="640" spans="2:4" x14ac:dyDescent="0.2">
      <c r="B640" s="41" t="s">
        <v>677</v>
      </c>
    </row>
    <row r="641" spans="2:4" x14ac:dyDescent="0.2">
      <c r="B641" s="41" t="s">
        <v>678</v>
      </c>
    </row>
    <row r="642" spans="2:4" x14ac:dyDescent="0.2">
      <c r="B642" s="41"/>
    </row>
    <row r="643" spans="2:4" x14ac:dyDescent="0.2">
      <c r="B643" s="41" t="s">
        <v>679</v>
      </c>
    </row>
    <row r="644" spans="2:4" x14ac:dyDescent="0.2">
      <c r="B644" s="41" t="s">
        <v>680</v>
      </c>
    </row>
    <row r="645" spans="2:4" x14ac:dyDescent="0.2">
      <c r="B645" s="41" t="s">
        <v>681</v>
      </c>
    </row>
    <row r="646" spans="2:4" x14ac:dyDescent="0.2">
      <c r="B646" s="41" t="s">
        <v>682</v>
      </c>
    </row>
    <row r="647" spans="2:4" x14ac:dyDescent="0.2">
      <c r="B647" s="41" t="s">
        <v>683</v>
      </c>
    </row>
    <row r="648" spans="2:4" x14ac:dyDescent="0.2">
      <c r="B648" s="41" t="s">
        <v>684</v>
      </c>
      <c r="D648">
        <v>2</v>
      </c>
    </row>
    <row r="649" spans="2:4" x14ac:dyDescent="0.2">
      <c r="B649" s="41"/>
    </row>
    <row r="650" spans="2:4" x14ac:dyDescent="0.2">
      <c r="B650" s="41" t="s">
        <v>685</v>
      </c>
      <c r="D650">
        <v>2</v>
      </c>
    </row>
    <row r="651" spans="2:4" x14ac:dyDescent="0.2">
      <c r="B651" s="41" t="s">
        <v>632</v>
      </c>
    </row>
    <row r="652" spans="2:4" x14ac:dyDescent="0.2">
      <c r="B652" s="41" t="s">
        <v>686</v>
      </c>
    </row>
    <row r="653" spans="2:4" x14ac:dyDescent="0.2">
      <c r="B653" s="41" t="s">
        <v>687</v>
      </c>
      <c r="D653">
        <v>2</v>
      </c>
    </row>
    <row r="654" spans="2:4" x14ac:dyDescent="0.2">
      <c r="B654" s="41"/>
    </row>
    <row r="655" spans="2:4" x14ac:dyDescent="0.2">
      <c r="B655" s="41" t="s">
        <v>688</v>
      </c>
    </row>
    <row r="656" spans="2:4" x14ac:dyDescent="0.2">
      <c r="B656" s="41" t="s">
        <v>689</v>
      </c>
    </row>
    <row r="657" spans="2:2" x14ac:dyDescent="0.2">
      <c r="B657" s="41"/>
    </row>
    <row r="658" spans="2:2" x14ac:dyDescent="0.2">
      <c r="B658" s="41" t="s">
        <v>690</v>
      </c>
    </row>
    <row r="659" spans="2:2" x14ac:dyDescent="0.2">
      <c r="B659" s="41"/>
    </row>
    <row r="660" spans="2:2" x14ac:dyDescent="0.2">
      <c r="B660" s="41" t="s">
        <v>691</v>
      </c>
    </row>
    <row r="661" spans="2:2" x14ac:dyDescent="0.2">
      <c r="B661" s="41" t="s">
        <v>692</v>
      </c>
    </row>
    <row r="662" spans="2:2" x14ac:dyDescent="0.2">
      <c r="B662" s="41"/>
    </row>
    <row r="663" spans="2:2" x14ac:dyDescent="0.2">
      <c r="B663" s="41" t="s">
        <v>693</v>
      </c>
    </row>
    <row r="664" spans="2:2" x14ac:dyDescent="0.2">
      <c r="B664" s="41" t="s">
        <v>694</v>
      </c>
    </row>
    <row r="665" spans="2:2" x14ac:dyDescent="0.2">
      <c r="B665" s="41" t="s">
        <v>695</v>
      </c>
    </row>
    <row r="666" spans="2:2" x14ac:dyDescent="0.2">
      <c r="B666" s="41" t="s">
        <v>696</v>
      </c>
    </row>
    <row r="667" spans="2:2" ht="30" x14ac:dyDescent="0.2">
      <c r="B667" s="41" t="s">
        <v>697</v>
      </c>
    </row>
    <row r="668" spans="2:2" x14ac:dyDescent="0.2">
      <c r="B668" s="41"/>
    </row>
    <row r="669" spans="2:2" x14ac:dyDescent="0.2">
      <c r="B669" s="41" t="s">
        <v>698</v>
      </c>
    </row>
    <row r="670" spans="2:2" x14ac:dyDescent="0.2">
      <c r="B670" s="41"/>
    </row>
  </sheetData>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5"/>
  <sheetViews>
    <sheetView workbookViewId="0">
      <selection activeCell="E22" sqref="E22"/>
    </sheetView>
  </sheetViews>
  <sheetFormatPr baseColWidth="10" defaultRowHeight="15" x14ac:dyDescent="0.2"/>
  <cols>
    <col min="1" max="1" width="5.83203125" bestFit="1" customWidth="1"/>
    <col min="2" max="2" width="6.33203125" bestFit="1" customWidth="1"/>
    <col min="3" max="3" width="3.33203125" customWidth="1"/>
    <col min="4" max="4" width="5.83203125" bestFit="1" customWidth="1"/>
    <col min="5" max="5" width="21.83203125" style="45" bestFit="1" customWidth="1"/>
    <col min="6" max="6" width="15.6640625" style="45" customWidth="1"/>
    <col min="7" max="7" width="24.83203125" style="44" customWidth="1"/>
    <col min="8" max="8" width="5.6640625" style="44" customWidth="1"/>
    <col min="9" max="9" width="12.5" customWidth="1"/>
    <col min="10" max="10" width="12.1640625" customWidth="1"/>
    <col min="11" max="11" width="6.1640625" customWidth="1"/>
    <col min="12" max="13" width="6.33203125" bestFit="1" customWidth="1"/>
  </cols>
  <sheetData>
    <row r="1" spans="1:13" x14ac:dyDescent="0.2">
      <c r="B1" t="s">
        <v>708</v>
      </c>
      <c r="I1" t="s">
        <v>701</v>
      </c>
      <c r="J1" t="s">
        <v>702</v>
      </c>
      <c r="K1" s="46">
        <v>0</v>
      </c>
    </row>
    <row r="2" spans="1:13" x14ac:dyDescent="0.2">
      <c r="B2" t="s">
        <v>707</v>
      </c>
      <c r="J2" t="s">
        <v>703</v>
      </c>
      <c r="K2" s="46">
        <v>1.5625</v>
      </c>
      <c r="L2" t="s">
        <v>711</v>
      </c>
    </row>
    <row r="3" spans="1:13" ht="16" x14ac:dyDescent="0.2">
      <c r="A3" s="47"/>
      <c r="B3" s="48"/>
      <c r="E3" s="45" t="s">
        <v>706</v>
      </c>
    </row>
    <row r="4" spans="1:13" x14ac:dyDescent="0.2">
      <c r="E4" s="55" t="s">
        <v>705</v>
      </c>
      <c r="F4" s="56" t="s">
        <v>704</v>
      </c>
      <c r="G4" s="44" t="s">
        <v>710</v>
      </c>
      <c r="H4" s="44" t="s">
        <v>709</v>
      </c>
      <c r="J4" s="49"/>
      <c r="K4" s="50">
        <v>0</v>
      </c>
      <c r="L4" s="51"/>
      <c r="M4" s="46"/>
    </row>
    <row r="5" spans="1:13" ht="16" x14ac:dyDescent="0.2">
      <c r="D5" s="16">
        <v>0.1013888888888889</v>
      </c>
      <c r="E5" s="19" t="s">
        <v>6</v>
      </c>
      <c r="F5" s="21" t="s">
        <v>8</v>
      </c>
      <c r="G5" s="21" t="s">
        <v>7</v>
      </c>
      <c r="H5" s="44">
        <v>0</v>
      </c>
      <c r="J5" s="49"/>
      <c r="K5" s="52">
        <f t="shared" ref="K5:K29" si="0">D5-K$1</f>
        <v>0.1013888888888889</v>
      </c>
      <c r="L5" s="53"/>
      <c r="M5" s="53"/>
    </row>
    <row r="6" spans="1:13" ht="16" x14ac:dyDescent="0.2">
      <c r="D6" s="16">
        <v>0.18958333333333333</v>
      </c>
      <c r="E6" s="19" t="s">
        <v>6</v>
      </c>
      <c r="F6" s="21" t="s">
        <v>8</v>
      </c>
      <c r="G6" s="21" t="s">
        <v>9</v>
      </c>
      <c r="H6" s="44">
        <v>0</v>
      </c>
      <c r="J6" s="49"/>
      <c r="K6" s="52">
        <f t="shared" si="0"/>
        <v>0.18958333333333333</v>
      </c>
      <c r="L6" s="53"/>
      <c r="M6" s="53"/>
    </row>
    <row r="7" spans="1:13" ht="30" x14ac:dyDescent="0.2">
      <c r="D7" s="16">
        <v>0.22777777777777777</v>
      </c>
      <c r="E7" s="19" t="s">
        <v>10</v>
      </c>
      <c r="F7" s="21" t="s">
        <v>21</v>
      </c>
      <c r="G7" s="22" t="s">
        <v>14</v>
      </c>
      <c r="H7" s="44">
        <v>2</v>
      </c>
      <c r="J7" s="49"/>
      <c r="K7" s="52">
        <f t="shared" si="0"/>
        <v>0.22777777777777777</v>
      </c>
      <c r="L7" s="53"/>
      <c r="M7" s="53"/>
    </row>
    <row r="8" spans="1:13" ht="16" x14ac:dyDescent="0.2">
      <c r="D8" s="16">
        <v>0.3215277777777778</v>
      </c>
      <c r="E8" s="19" t="s">
        <v>12</v>
      </c>
      <c r="F8" s="21" t="s">
        <v>21</v>
      </c>
      <c r="G8" s="21" t="s">
        <v>13</v>
      </c>
      <c r="H8" s="44">
        <v>2</v>
      </c>
      <c r="J8" s="49"/>
      <c r="K8" s="52">
        <f t="shared" si="0"/>
        <v>0.3215277777777778</v>
      </c>
      <c r="L8" s="53"/>
      <c r="M8" s="53"/>
    </row>
    <row r="9" spans="1:13" ht="16" x14ac:dyDescent="0.2">
      <c r="D9" s="16">
        <v>0.34375</v>
      </c>
      <c r="E9" s="19" t="s">
        <v>12</v>
      </c>
      <c r="F9" s="21" t="s">
        <v>21</v>
      </c>
      <c r="G9" s="21" t="s">
        <v>15</v>
      </c>
      <c r="H9" s="44">
        <v>2</v>
      </c>
      <c r="J9" s="49"/>
      <c r="K9" s="52">
        <f t="shared" si="0"/>
        <v>0.34375</v>
      </c>
      <c r="L9" s="53"/>
      <c r="M9" s="53"/>
    </row>
    <row r="10" spans="1:13" ht="16" x14ac:dyDescent="0.2">
      <c r="D10" s="16">
        <v>0.4604166666666667</v>
      </c>
      <c r="E10" s="19" t="s">
        <v>12</v>
      </c>
      <c r="F10" s="21" t="s">
        <v>16</v>
      </c>
      <c r="G10" s="21" t="s">
        <v>18</v>
      </c>
      <c r="H10" s="44">
        <v>2</v>
      </c>
      <c r="J10" s="49"/>
      <c r="K10" s="52">
        <f t="shared" si="0"/>
        <v>0.4604166666666667</v>
      </c>
      <c r="L10" s="53"/>
      <c r="M10" s="53"/>
    </row>
    <row r="11" spans="1:13" ht="16" x14ac:dyDescent="0.2">
      <c r="D11" s="16">
        <v>0.52500000000000002</v>
      </c>
      <c r="E11" s="19" t="s">
        <v>12</v>
      </c>
      <c r="F11" s="21" t="s">
        <v>16</v>
      </c>
      <c r="G11" s="21" t="s">
        <v>20</v>
      </c>
      <c r="H11" s="44">
        <v>2</v>
      </c>
      <c r="J11" s="49"/>
      <c r="K11" s="52">
        <f t="shared" si="0"/>
        <v>0.52500000000000002</v>
      </c>
      <c r="L11" s="53"/>
      <c r="M11" s="53"/>
    </row>
    <row r="12" spans="1:13" ht="16" x14ac:dyDescent="0.2">
      <c r="D12" s="16">
        <v>0.60625000000000007</v>
      </c>
      <c r="E12" s="19" t="s">
        <v>12</v>
      </c>
      <c r="F12" s="21" t="s">
        <v>21</v>
      </c>
      <c r="G12" s="21" t="s">
        <v>24</v>
      </c>
      <c r="H12" s="44">
        <v>2</v>
      </c>
      <c r="J12" s="49"/>
      <c r="K12" s="52">
        <f t="shared" si="0"/>
        <v>0.60625000000000007</v>
      </c>
      <c r="L12" s="53"/>
      <c r="M12" s="53"/>
    </row>
    <row r="13" spans="1:13" ht="16" x14ac:dyDescent="0.2">
      <c r="D13" s="16">
        <v>0.65138888888888891</v>
      </c>
      <c r="E13" s="19" t="s">
        <v>12</v>
      </c>
      <c r="F13" s="21" t="s">
        <v>16</v>
      </c>
      <c r="G13" s="21" t="s">
        <v>23</v>
      </c>
      <c r="H13" s="44">
        <v>2</v>
      </c>
      <c r="J13" s="49"/>
      <c r="K13" s="52">
        <f t="shared" si="0"/>
        <v>0.65138888888888891</v>
      </c>
      <c r="L13" s="53"/>
      <c r="M13" s="53"/>
    </row>
    <row r="14" spans="1:13" ht="16" x14ac:dyDescent="0.2">
      <c r="D14" s="16">
        <v>0.75624999999999998</v>
      </c>
      <c r="E14" s="19" t="s">
        <v>12</v>
      </c>
      <c r="F14" s="21" t="s">
        <v>16</v>
      </c>
      <c r="G14" s="21" t="s">
        <v>25</v>
      </c>
      <c r="H14" s="44">
        <v>2</v>
      </c>
      <c r="K14" s="52">
        <f t="shared" si="0"/>
        <v>0.75624999999999998</v>
      </c>
      <c r="L14" s="53"/>
      <c r="M14" s="53"/>
    </row>
    <row r="15" spans="1:13" ht="16" x14ac:dyDescent="0.2">
      <c r="A15" s="58"/>
      <c r="B15" s="58"/>
      <c r="C15" s="58"/>
      <c r="D15" s="18">
        <v>0.82708333333333339</v>
      </c>
      <c r="E15" s="19" t="s">
        <v>12</v>
      </c>
      <c r="F15" s="21" t="s">
        <v>26</v>
      </c>
      <c r="G15" s="21" t="s">
        <v>27</v>
      </c>
      <c r="H15" s="44">
        <v>2</v>
      </c>
      <c r="K15" s="52">
        <f t="shared" si="0"/>
        <v>0.82708333333333339</v>
      </c>
      <c r="L15" s="53"/>
      <c r="M15" s="53"/>
    </row>
    <row r="16" spans="1:13" ht="16" x14ac:dyDescent="0.2">
      <c r="D16" s="16">
        <v>0.85</v>
      </c>
      <c r="E16" s="19" t="s">
        <v>12</v>
      </c>
      <c r="F16" s="21" t="s">
        <v>28</v>
      </c>
      <c r="G16" s="21" t="s">
        <v>82</v>
      </c>
      <c r="H16" s="44">
        <v>2</v>
      </c>
      <c r="K16" s="52">
        <f t="shared" si="0"/>
        <v>0.85</v>
      </c>
      <c r="L16" s="53"/>
      <c r="M16" s="53"/>
    </row>
    <row r="17" spans="1:13" ht="16" x14ac:dyDescent="0.2">
      <c r="D17" s="16">
        <v>0.94305555555555554</v>
      </c>
      <c r="E17" s="19" t="s">
        <v>12</v>
      </c>
      <c r="F17" s="21" t="s">
        <v>29</v>
      </c>
      <c r="G17" s="21" t="s">
        <v>83</v>
      </c>
      <c r="H17" s="44">
        <v>2</v>
      </c>
      <c r="K17" s="52">
        <f t="shared" si="0"/>
        <v>0.94305555555555554</v>
      </c>
      <c r="L17" s="53"/>
      <c r="M17" s="53"/>
    </row>
    <row r="18" spans="1:13" ht="16" x14ac:dyDescent="0.2">
      <c r="D18" s="16">
        <v>0.97083333333333333</v>
      </c>
      <c r="E18" s="19" t="s">
        <v>12</v>
      </c>
      <c r="F18" s="21" t="s">
        <v>31</v>
      </c>
      <c r="G18" s="21" t="s">
        <v>32</v>
      </c>
      <c r="H18" s="44">
        <v>2</v>
      </c>
      <c r="K18" s="52">
        <f t="shared" si="0"/>
        <v>0.97083333333333333</v>
      </c>
      <c r="L18" s="53"/>
      <c r="M18" s="53"/>
    </row>
    <row r="19" spans="1:13" ht="16" x14ac:dyDescent="0.2">
      <c r="D19" s="16">
        <v>1.0055555555555555</v>
      </c>
      <c r="E19" s="19" t="s">
        <v>12</v>
      </c>
      <c r="F19" s="21" t="s">
        <v>33</v>
      </c>
      <c r="G19" s="21" t="s">
        <v>34</v>
      </c>
      <c r="H19" s="44">
        <v>2</v>
      </c>
      <c r="K19" s="52">
        <f t="shared" si="0"/>
        <v>1.0055555555555555</v>
      </c>
      <c r="L19" s="53"/>
      <c r="M19" s="53"/>
    </row>
    <row r="20" spans="1:13" ht="16" x14ac:dyDescent="0.2">
      <c r="D20" s="16">
        <v>1.1215277777777779</v>
      </c>
      <c r="E20" s="19" t="s">
        <v>12</v>
      </c>
      <c r="F20" s="21" t="s">
        <v>35</v>
      </c>
      <c r="G20" s="21" t="s">
        <v>36</v>
      </c>
      <c r="H20" s="44">
        <v>2</v>
      </c>
      <c r="K20" s="52">
        <f t="shared" si="0"/>
        <v>1.1215277777777779</v>
      </c>
      <c r="L20" s="53"/>
      <c r="M20" s="53"/>
    </row>
    <row r="21" spans="1:13" ht="16" x14ac:dyDescent="0.2">
      <c r="D21" s="16">
        <v>1.15625</v>
      </c>
      <c r="E21" s="19" t="s">
        <v>12</v>
      </c>
      <c r="F21" s="21" t="s">
        <v>39</v>
      </c>
      <c r="G21" s="21" t="s">
        <v>23</v>
      </c>
      <c r="H21" s="44">
        <v>2</v>
      </c>
      <c r="K21" s="52">
        <f t="shared" si="0"/>
        <v>1.15625</v>
      </c>
      <c r="L21" s="53"/>
      <c r="M21" s="53"/>
    </row>
    <row r="22" spans="1:13" ht="16" x14ac:dyDescent="0.2">
      <c r="D22" s="16">
        <v>1.1840277777777779</v>
      </c>
      <c r="E22" s="19" t="s">
        <v>12</v>
      </c>
      <c r="F22" s="28" t="s">
        <v>38</v>
      </c>
      <c r="G22" s="21" t="s">
        <v>40</v>
      </c>
      <c r="H22" s="44">
        <v>-1</v>
      </c>
      <c r="K22" s="52">
        <f t="shared" si="0"/>
        <v>1.1840277777777779</v>
      </c>
      <c r="L22" s="53"/>
      <c r="M22" s="53"/>
    </row>
    <row r="23" spans="1:13" ht="16" x14ac:dyDescent="0.2">
      <c r="D23" s="30">
        <v>1.2388888888888889</v>
      </c>
      <c r="E23" s="31" t="s">
        <v>12</v>
      </c>
      <c r="F23" s="33" t="s">
        <v>38</v>
      </c>
      <c r="G23" s="34" t="s">
        <v>42</v>
      </c>
      <c r="H23" s="44">
        <v>0</v>
      </c>
      <c r="K23" s="52">
        <f t="shared" si="0"/>
        <v>1.2388888888888889</v>
      </c>
      <c r="L23" s="53"/>
      <c r="M23" s="53"/>
    </row>
    <row r="24" spans="1:13" ht="16" x14ac:dyDescent="0.2">
      <c r="D24" s="16">
        <v>1.346527777777778</v>
      </c>
      <c r="E24" s="19" t="s">
        <v>43</v>
      </c>
      <c r="F24" s="21" t="s">
        <v>44</v>
      </c>
      <c r="G24" s="21" t="s">
        <v>47</v>
      </c>
      <c r="H24" s="44">
        <v>2</v>
      </c>
      <c r="K24" s="52">
        <f t="shared" si="0"/>
        <v>1.346527777777778</v>
      </c>
      <c r="L24" s="53"/>
      <c r="M24" s="53"/>
    </row>
    <row r="25" spans="1:13" ht="16" x14ac:dyDescent="0.2">
      <c r="D25" s="16">
        <v>1.4159722222222222</v>
      </c>
      <c r="E25" s="19" t="s">
        <v>43</v>
      </c>
      <c r="F25" s="21" t="s">
        <v>21</v>
      </c>
      <c r="G25" s="21" t="s">
        <v>48</v>
      </c>
      <c r="H25" s="44">
        <v>2</v>
      </c>
      <c r="K25" s="52">
        <f t="shared" si="0"/>
        <v>1.4159722222222222</v>
      </c>
      <c r="L25" s="53"/>
      <c r="M25" s="53"/>
    </row>
    <row r="26" spans="1:13" ht="16" x14ac:dyDescent="0.2">
      <c r="D26" s="16">
        <v>1.4604166666666665</v>
      </c>
      <c r="E26" s="19" t="s">
        <v>43</v>
      </c>
      <c r="F26" s="21" t="s">
        <v>21</v>
      </c>
      <c r="G26" s="21" t="s">
        <v>49</v>
      </c>
      <c r="H26" s="44">
        <v>2</v>
      </c>
      <c r="K26" s="52">
        <f t="shared" si="0"/>
        <v>1.4604166666666665</v>
      </c>
      <c r="L26" s="53"/>
      <c r="M26" s="53"/>
    </row>
    <row r="27" spans="1:13" ht="16" x14ac:dyDescent="0.2">
      <c r="D27" s="16">
        <v>1.5013888888888889</v>
      </c>
      <c r="E27" s="19" t="s">
        <v>43</v>
      </c>
      <c r="F27" s="21" t="s">
        <v>51</v>
      </c>
      <c r="G27" s="21" t="s">
        <v>23</v>
      </c>
      <c r="H27" s="44">
        <v>2</v>
      </c>
      <c r="K27" s="52">
        <f t="shared" si="0"/>
        <v>1.5013888888888889</v>
      </c>
      <c r="L27" s="53"/>
      <c r="M27" s="53"/>
    </row>
    <row r="28" spans="1:13" ht="16" x14ac:dyDescent="0.2">
      <c r="D28" s="16">
        <v>1.5194444444444446</v>
      </c>
      <c r="E28" s="19" t="s">
        <v>43</v>
      </c>
      <c r="F28" s="21" t="s">
        <v>52</v>
      </c>
      <c r="G28" s="21" t="s">
        <v>23</v>
      </c>
      <c r="H28" s="44">
        <v>4</v>
      </c>
      <c r="K28" s="52">
        <f t="shared" si="0"/>
        <v>1.5194444444444446</v>
      </c>
      <c r="L28" s="53"/>
      <c r="M28" s="53"/>
    </row>
    <row r="29" spans="1:13" ht="17" thickBot="1" x14ac:dyDescent="0.25">
      <c r="A29" s="54"/>
      <c r="B29" s="54"/>
      <c r="C29" s="54"/>
      <c r="D29" s="57">
        <v>1.534027777777778</v>
      </c>
      <c r="E29" s="19" t="s">
        <v>43</v>
      </c>
      <c r="F29" s="21" t="s">
        <v>51</v>
      </c>
      <c r="G29" s="21" t="s">
        <v>55</v>
      </c>
      <c r="H29" s="44">
        <v>2</v>
      </c>
      <c r="K29" s="52">
        <f t="shared" si="0"/>
        <v>1.534027777777778</v>
      </c>
      <c r="L29" s="53"/>
      <c r="M29" s="53"/>
    </row>
    <row r="30" spans="1:13" ht="16" x14ac:dyDescent="0.2">
      <c r="D30" s="16">
        <v>2.9166666666666664E-2</v>
      </c>
      <c r="E30" s="19" t="s">
        <v>43</v>
      </c>
      <c r="F30" s="21" t="s">
        <v>51</v>
      </c>
      <c r="G30" s="21" t="s">
        <v>716</v>
      </c>
      <c r="H30" s="44">
        <v>2</v>
      </c>
      <c r="K30" s="52">
        <f t="shared" ref="K30:K47" si="1">D30+K$2</f>
        <v>1.5916666666666666</v>
      </c>
      <c r="L30" s="53"/>
      <c r="M30" s="53"/>
    </row>
    <row r="31" spans="1:13" ht="16" x14ac:dyDescent="0.2">
      <c r="D31" s="16">
        <v>6.1805555555555558E-2</v>
      </c>
      <c r="E31" s="19" t="s">
        <v>43</v>
      </c>
      <c r="F31" s="21" t="s">
        <v>21</v>
      </c>
      <c r="G31" s="21" t="s">
        <v>57</v>
      </c>
      <c r="H31" s="44">
        <v>2</v>
      </c>
      <c r="K31" s="52">
        <f t="shared" si="1"/>
        <v>1.6243055555555554</v>
      </c>
      <c r="L31" s="53"/>
      <c r="M31" s="53"/>
    </row>
    <row r="32" spans="1:13" ht="16" x14ac:dyDescent="0.2">
      <c r="D32" s="16">
        <v>8.1250000000000003E-2</v>
      </c>
      <c r="E32" s="19" t="s">
        <v>43</v>
      </c>
      <c r="F32" s="21" t="s">
        <v>21</v>
      </c>
      <c r="G32" s="21" t="s">
        <v>59</v>
      </c>
      <c r="H32" s="44">
        <v>2</v>
      </c>
      <c r="K32" s="52">
        <f t="shared" si="1"/>
        <v>1.64375</v>
      </c>
      <c r="L32" s="53"/>
      <c r="M32" s="53"/>
    </row>
    <row r="33" spans="4:13" ht="16" x14ac:dyDescent="0.2">
      <c r="D33" s="16">
        <v>0.12361111111111112</v>
      </c>
      <c r="E33" s="19" t="s">
        <v>43</v>
      </c>
      <c r="F33" s="21" t="s">
        <v>60</v>
      </c>
      <c r="G33" s="21" t="s">
        <v>717</v>
      </c>
      <c r="H33" s="44">
        <v>2</v>
      </c>
      <c r="K33" s="52">
        <f t="shared" si="1"/>
        <v>1.6861111111111111</v>
      </c>
      <c r="L33" s="53"/>
      <c r="M33" s="53"/>
    </row>
    <row r="34" spans="4:13" ht="16" x14ac:dyDescent="0.2">
      <c r="D34" s="16">
        <v>0.17847222222222223</v>
      </c>
      <c r="E34" s="19" t="s">
        <v>43</v>
      </c>
      <c r="F34" s="21" t="s">
        <v>21</v>
      </c>
      <c r="G34" s="21" t="s">
        <v>62</v>
      </c>
      <c r="H34" s="44">
        <v>3</v>
      </c>
      <c r="K34" s="52">
        <f t="shared" si="1"/>
        <v>1.7409722222222221</v>
      </c>
      <c r="L34" s="53"/>
      <c r="M34" s="53"/>
    </row>
    <row r="35" spans="4:13" ht="16" x14ac:dyDescent="0.2">
      <c r="D35" s="16">
        <v>0.23750000000000002</v>
      </c>
      <c r="E35" s="19" t="s">
        <v>43</v>
      </c>
      <c r="F35" s="21" t="s">
        <v>64</v>
      </c>
      <c r="G35" s="21" t="s">
        <v>65</v>
      </c>
      <c r="H35" s="44">
        <v>3</v>
      </c>
      <c r="K35" s="52">
        <f t="shared" si="1"/>
        <v>1.8</v>
      </c>
      <c r="L35" s="53"/>
      <c r="M35" s="53"/>
    </row>
    <row r="36" spans="4:13" ht="16" x14ac:dyDescent="0.2">
      <c r="D36" s="16">
        <v>0.25555555555555559</v>
      </c>
      <c r="E36" s="19" t="s">
        <v>43</v>
      </c>
      <c r="F36" s="21" t="s">
        <v>21</v>
      </c>
      <c r="G36" s="21" t="s">
        <v>65</v>
      </c>
      <c r="H36" s="44">
        <v>3</v>
      </c>
      <c r="K36" s="52">
        <f t="shared" si="1"/>
        <v>1.8180555555555555</v>
      </c>
      <c r="L36" s="53"/>
      <c r="M36" s="53"/>
    </row>
    <row r="37" spans="4:13" ht="16" x14ac:dyDescent="0.2">
      <c r="D37" s="16">
        <v>0.29097222222222224</v>
      </c>
      <c r="E37" s="19" t="s">
        <v>43</v>
      </c>
      <c r="F37" s="21" t="s">
        <v>31</v>
      </c>
      <c r="G37" s="21" t="s">
        <v>162</v>
      </c>
      <c r="H37" s="44">
        <v>-1</v>
      </c>
      <c r="K37" s="52">
        <f t="shared" si="1"/>
        <v>1.8534722222222222</v>
      </c>
      <c r="L37" s="53"/>
      <c r="M37" s="53"/>
    </row>
    <row r="38" spans="4:13" ht="16" x14ac:dyDescent="0.2">
      <c r="D38" s="16">
        <v>0.3</v>
      </c>
      <c r="E38" s="19" t="s">
        <v>43</v>
      </c>
      <c r="F38" s="21" t="s">
        <v>21</v>
      </c>
      <c r="G38" s="21" t="s">
        <v>163</v>
      </c>
      <c r="H38" s="44">
        <v>-1</v>
      </c>
      <c r="K38" s="52">
        <f t="shared" si="1"/>
        <v>1.8625</v>
      </c>
      <c r="L38" s="53"/>
      <c r="M38" s="53"/>
    </row>
    <row r="39" spans="4:13" ht="16" x14ac:dyDescent="0.2">
      <c r="D39" s="16">
        <v>0.30486111111111108</v>
      </c>
      <c r="E39" s="19" t="s">
        <v>43</v>
      </c>
      <c r="F39" s="21" t="s">
        <v>21</v>
      </c>
      <c r="G39" s="21" t="s">
        <v>65</v>
      </c>
      <c r="H39" s="44">
        <v>3</v>
      </c>
      <c r="K39" s="52">
        <f t="shared" si="1"/>
        <v>1.867361111111111</v>
      </c>
      <c r="L39" s="53"/>
      <c r="M39" s="53"/>
    </row>
    <row r="40" spans="4:13" ht="16" x14ac:dyDescent="0.2">
      <c r="D40" s="16">
        <v>0.35625000000000001</v>
      </c>
      <c r="E40" s="19" t="s">
        <v>43</v>
      </c>
      <c r="F40" s="21" t="s">
        <v>8</v>
      </c>
      <c r="G40" s="21" t="s">
        <v>718</v>
      </c>
      <c r="H40" s="44">
        <v>2</v>
      </c>
      <c r="K40" s="52">
        <f t="shared" si="1"/>
        <v>1.91875</v>
      </c>
      <c r="L40" s="53"/>
      <c r="M40" s="53"/>
    </row>
    <row r="41" spans="4:13" ht="16" x14ac:dyDescent="0.2">
      <c r="D41" s="16">
        <v>0.41875000000000001</v>
      </c>
      <c r="E41" s="19" t="s">
        <v>43</v>
      </c>
      <c r="F41" s="21" t="s">
        <v>71</v>
      </c>
      <c r="G41" s="21" t="s">
        <v>73</v>
      </c>
      <c r="H41" s="44">
        <v>2</v>
      </c>
      <c r="K41" s="52">
        <f t="shared" si="1"/>
        <v>1.98125</v>
      </c>
      <c r="L41" s="53"/>
      <c r="M41" s="53"/>
    </row>
    <row r="42" spans="4:13" ht="16" x14ac:dyDescent="0.2">
      <c r="D42" s="16">
        <v>0.4861111111111111</v>
      </c>
      <c r="E42" s="19" t="s">
        <v>43</v>
      </c>
      <c r="F42" s="21" t="s">
        <v>21</v>
      </c>
      <c r="G42" s="21" t="s">
        <v>74</v>
      </c>
      <c r="H42" s="44">
        <v>2</v>
      </c>
      <c r="K42" s="52">
        <f t="shared" si="1"/>
        <v>2.0486111111111112</v>
      </c>
      <c r="L42" s="53"/>
      <c r="M42" s="53"/>
    </row>
    <row r="43" spans="4:13" ht="16" x14ac:dyDescent="0.2">
      <c r="D43" s="16">
        <v>0.54513888888888895</v>
      </c>
      <c r="E43" s="19" t="s">
        <v>43</v>
      </c>
      <c r="F43" s="21" t="s">
        <v>21</v>
      </c>
      <c r="G43" s="21" t="s">
        <v>23</v>
      </c>
      <c r="H43" s="44">
        <v>2</v>
      </c>
      <c r="K43" s="52">
        <f t="shared" si="1"/>
        <v>2.1076388888888888</v>
      </c>
      <c r="L43" s="53"/>
      <c r="M43" s="53"/>
    </row>
    <row r="44" spans="4:13" ht="16" x14ac:dyDescent="0.2">
      <c r="D44" s="16">
        <v>0.57500000000000007</v>
      </c>
      <c r="E44" s="19" t="s">
        <v>43</v>
      </c>
      <c r="F44" s="21" t="s">
        <v>21</v>
      </c>
      <c r="G44" s="21" t="s">
        <v>75</v>
      </c>
      <c r="H44" s="44">
        <v>2</v>
      </c>
      <c r="K44" s="52">
        <f t="shared" si="1"/>
        <v>2.1375000000000002</v>
      </c>
      <c r="L44" s="53"/>
      <c r="M44" s="53"/>
    </row>
    <row r="45" spans="4:13" ht="16" x14ac:dyDescent="0.2">
      <c r="D45" s="16">
        <v>0.60138888888888886</v>
      </c>
      <c r="E45" s="19" t="s">
        <v>43</v>
      </c>
      <c r="F45" s="21" t="s">
        <v>77</v>
      </c>
      <c r="G45" s="21" t="s">
        <v>78</v>
      </c>
      <c r="H45" s="44">
        <v>2</v>
      </c>
      <c r="K45" s="52">
        <f t="shared" si="1"/>
        <v>2.1638888888888888</v>
      </c>
      <c r="L45" s="53"/>
      <c r="M45" s="53"/>
    </row>
    <row r="46" spans="4:13" ht="16" x14ac:dyDescent="0.2">
      <c r="D46" s="16">
        <v>0.62083333333333335</v>
      </c>
      <c r="E46" s="19" t="s">
        <v>43</v>
      </c>
      <c r="F46" s="21" t="s">
        <v>80</v>
      </c>
      <c r="G46" s="21" t="s">
        <v>23</v>
      </c>
      <c r="H46" s="44">
        <v>2</v>
      </c>
      <c r="K46" s="52">
        <f t="shared" si="1"/>
        <v>2.1833333333333336</v>
      </c>
      <c r="L46" s="53"/>
      <c r="M46" s="53"/>
    </row>
    <row r="47" spans="4:13" ht="16" x14ac:dyDescent="0.2">
      <c r="D47" s="16">
        <v>0.64583333333333337</v>
      </c>
      <c r="E47" s="19" t="s">
        <v>43</v>
      </c>
      <c r="F47" s="21" t="s">
        <v>84</v>
      </c>
      <c r="G47" s="28" t="s">
        <v>85</v>
      </c>
      <c r="H47" s="44">
        <v>0</v>
      </c>
      <c r="K47" s="52">
        <f t="shared" si="1"/>
        <v>2.2083333333333335</v>
      </c>
      <c r="L47" s="53"/>
      <c r="M47" s="53"/>
    </row>
    <row r="48" spans="4:13" x14ac:dyDescent="0.2">
      <c r="D48" s="52"/>
      <c r="G48"/>
      <c r="H48"/>
      <c r="K48" s="52"/>
      <c r="L48" s="53"/>
      <c r="M48" s="53"/>
    </row>
    <row r="49" spans="2:11" x14ac:dyDescent="0.2">
      <c r="D49" s="52"/>
      <c r="G49"/>
      <c r="H49"/>
      <c r="K49" s="52"/>
    </row>
    <row r="50" spans="2:11" x14ac:dyDescent="0.2">
      <c r="E50" s="45" t="s">
        <v>712</v>
      </c>
      <c r="G50"/>
      <c r="H50"/>
      <c r="K50" s="52"/>
    </row>
    <row r="51" spans="2:11" x14ac:dyDescent="0.2">
      <c r="K51" s="52"/>
    </row>
    <row r="52" spans="2:11" ht="16" x14ac:dyDescent="0.2">
      <c r="D52" s="16">
        <v>5.5555555555555552E-2</v>
      </c>
      <c r="E52" s="19" t="s">
        <v>86</v>
      </c>
      <c r="F52" s="21" t="s">
        <v>8</v>
      </c>
      <c r="G52" s="21" t="s">
        <v>87</v>
      </c>
      <c r="H52" s="44">
        <v>0</v>
      </c>
      <c r="K52" s="52">
        <f>D52+K$1</f>
        <v>5.5555555555555552E-2</v>
      </c>
    </row>
    <row r="53" spans="2:11" ht="16" x14ac:dyDescent="0.2">
      <c r="B53" s="46"/>
      <c r="D53" s="16">
        <v>7.7083333333333337E-2</v>
      </c>
      <c r="E53" s="19" t="s">
        <v>88</v>
      </c>
      <c r="F53" s="21" t="s">
        <v>89</v>
      </c>
      <c r="G53" s="21" t="s">
        <v>92</v>
      </c>
      <c r="H53">
        <v>0</v>
      </c>
      <c r="K53" s="52">
        <f t="shared" ref="K53:K79" si="2">D53+K$1</f>
        <v>7.7083333333333337E-2</v>
      </c>
    </row>
    <row r="54" spans="2:11" ht="16" x14ac:dyDescent="0.2">
      <c r="B54" s="46"/>
      <c r="D54" s="16">
        <v>0.12013888888888889</v>
      </c>
      <c r="E54" s="19" t="s">
        <v>91</v>
      </c>
      <c r="F54" s="21" t="s">
        <v>164</v>
      </c>
      <c r="G54" s="22" t="s">
        <v>93</v>
      </c>
      <c r="H54">
        <v>2</v>
      </c>
      <c r="K54" s="52">
        <f t="shared" si="2"/>
        <v>0.12013888888888889</v>
      </c>
    </row>
    <row r="55" spans="2:11" ht="16" x14ac:dyDescent="0.2">
      <c r="D55" s="16">
        <v>0.13472222222222222</v>
      </c>
      <c r="E55" s="19" t="s">
        <v>91</v>
      </c>
      <c r="F55" s="21" t="s">
        <v>94</v>
      </c>
      <c r="G55" s="21" t="s">
        <v>96</v>
      </c>
      <c r="H55">
        <v>2</v>
      </c>
      <c r="K55" s="52">
        <f t="shared" si="2"/>
        <v>0.13472222222222222</v>
      </c>
    </row>
    <row r="56" spans="2:11" ht="16" x14ac:dyDescent="0.2">
      <c r="D56" s="16">
        <v>0.18402777777777779</v>
      </c>
      <c r="E56" s="19" t="s">
        <v>91</v>
      </c>
      <c r="F56" s="21" t="s">
        <v>94</v>
      </c>
      <c r="G56" s="21" t="s">
        <v>67</v>
      </c>
      <c r="H56">
        <v>-1</v>
      </c>
      <c r="K56" s="52">
        <f t="shared" si="2"/>
        <v>0.18402777777777779</v>
      </c>
    </row>
    <row r="57" spans="2:11" ht="16" x14ac:dyDescent="0.2">
      <c r="D57" s="16">
        <v>0.21111111111111111</v>
      </c>
      <c r="E57" s="19" t="s">
        <v>91</v>
      </c>
      <c r="F57" s="21" t="s">
        <v>11</v>
      </c>
      <c r="G57" s="21" t="s">
        <v>98</v>
      </c>
      <c r="H57">
        <v>2</v>
      </c>
      <c r="K57" s="52">
        <f t="shared" si="2"/>
        <v>0.21111111111111111</v>
      </c>
    </row>
    <row r="58" spans="2:11" ht="16" x14ac:dyDescent="0.2">
      <c r="D58" s="16">
        <v>0.22361111111111109</v>
      </c>
      <c r="E58" s="19" t="s">
        <v>91</v>
      </c>
      <c r="F58" s="21" t="s">
        <v>94</v>
      </c>
      <c r="G58" s="21" t="s">
        <v>99</v>
      </c>
      <c r="H58" s="44">
        <v>2</v>
      </c>
      <c r="K58" s="52">
        <f t="shared" si="2"/>
        <v>0.22361111111111109</v>
      </c>
    </row>
    <row r="59" spans="2:11" ht="16" x14ac:dyDescent="0.2">
      <c r="D59" s="16">
        <v>0.23819444444444446</v>
      </c>
      <c r="E59" s="19" t="s">
        <v>91</v>
      </c>
      <c r="F59" s="21" t="s">
        <v>100</v>
      </c>
      <c r="G59" s="21" t="s">
        <v>99</v>
      </c>
      <c r="H59">
        <v>2</v>
      </c>
      <c r="K59" s="52">
        <f t="shared" si="2"/>
        <v>0.23819444444444446</v>
      </c>
    </row>
    <row r="60" spans="2:11" ht="16" x14ac:dyDescent="0.2">
      <c r="D60" s="16">
        <v>0.2638888888888889</v>
      </c>
      <c r="E60" s="19" t="s">
        <v>91</v>
      </c>
      <c r="F60" s="21" t="s">
        <v>118</v>
      </c>
      <c r="G60" s="21" t="s">
        <v>99</v>
      </c>
      <c r="H60">
        <v>2</v>
      </c>
      <c r="K60" s="52">
        <f t="shared" si="2"/>
        <v>0.2638888888888889</v>
      </c>
    </row>
    <row r="61" spans="2:11" ht="16" x14ac:dyDescent="0.2">
      <c r="D61" s="16">
        <v>0.29375000000000001</v>
      </c>
      <c r="E61" s="19" t="s">
        <v>91</v>
      </c>
      <c r="F61" s="21" t="s">
        <v>95</v>
      </c>
      <c r="G61" s="21" t="s">
        <v>99</v>
      </c>
      <c r="H61">
        <v>0</v>
      </c>
      <c r="K61" s="52">
        <f t="shared" si="2"/>
        <v>0.29375000000000001</v>
      </c>
    </row>
    <row r="62" spans="2:11" ht="16" x14ac:dyDescent="0.2">
      <c r="D62" s="16">
        <v>0.49374999999999997</v>
      </c>
      <c r="E62" s="19" t="s">
        <v>103</v>
      </c>
      <c r="F62" s="21" t="s">
        <v>11</v>
      </c>
      <c r="G62" s="21" t="s">
        <v>165</v>
      </c>
      <c r="H62">
        <v>-1</v>
      </c>
      <c r="K62" s="52">
        <f t="shared" si="2"/>
        <v>0.49374999999999997</v>
      </c>
    </row>
    <row r="63" spans="2:11" ht="16" x14ac:dyDescent="0.2">
      <c r="D63" s="16">
        <v>0.49791666666666662</v>
      </c>
      <c r="E63" s="19" t="s">
        <v>103</v>
      </c>
      <c r="F63" s="21" t="s">
        <v>11</v>
      </c>
      <c r="G63" s="21" t="s">
        <v>105</v>
      </c>
      <c r="H63" s="44">
        <v>4</v>
      </c>
      <c r="K63" s="52">
        <f t="shared" si="2"/>
        <v>0.49791666666666662</v>
      </c>
    </row>
    <row r="64" spans="2:11" ht="16" x14ac:dyDescent="0.2">
      <c r="D64" s="16">
        <v>0.51874999999999993</v>
      </c>
      <c r="E64" s="19" t="s">
        <v>91</v>
      </c>
      <c r="F64" s="21" t="s">
        <v>106</v>
      </c>
      <c r="G64" s="21" t="s">
        <v>45</v>
      </c>
      <c r="H64" s="44">
        <v>2</v>
      </c>
      <c r="K64" s="52">
        <f t="shared" si="2"/>
        <v>0.51874999999999993</v>
      </c>
    </row>
    <row r="65" spans="4:11" ht="16" x14ac:dyDescent="0.2">
      <c r="D65" s="30">
        <v>0.54791666666666672</v>
      </c>
      <c r="E65" s="31" t="s">
        <v>91</v>
      </c>
      <c r="F65" s="33" t="s">
        <v>51</v>
      </c>
      <c r="G65" s="33" t="s">
        <v>108</v>
      </c>
      <c r="H65" s="44">
        <v>0</v>
      </c>
      <c r="K65" s="52">
        <f t="shared" si="2"/>
        <v>0.54791666666666672</v>
      </c>
    </row>
    <row r="66" spans="4:11" ht="16" x14ac:dyDescent="0.2">
      <c r="D66" s="36">
        <v>0.74652777777777779</v>
      </c>
      <c r="E66" s="37" t="s">
        <v>109</v>
      </c>
      <c r="F66" s="39" t="s">
        <v>8</v>
      </c>
      <c r="G66" s="39" t="s">
        <v>111</v>
      </c>
      <c r="H66" s="44">
        <v>0</v>
      </c>
      <c r="K66" s="52">
        <f t="shared" si="2"/>
        <v>0.74652777777777779</v>
      </c>
    </row>
    <row r="67" spans="4:11" ht="16" x14ac:dyDescent="0.2">
      <c r="D67" s="16">
        <v>0.85763888888888884</v>
      </c>
      <c r="E67" s="23" t="s">
        <v>114</v>
      </c>
      <c r="F67" s="21" t="s">
        <v>112</v>
      </c>
      <c r="G67" s="21" t="s">
        <v>113</v>
      </c>
      <c r="H67" s="44">
        <v>4</v>
      </c>
      <c r="K67" s="52">
        <f t="shared" si="2"/>
        <v>0.85763888888888884</v>
      </c>
    </row>
    <row r="68" spans="4:11" ht="16" x14ac:dyDescent="0.2">
      <c r="D68" s="16">
        <v>0.86875000000000002</v>
      </c>
      <c r="E68" s="19" t="s">
        <v>114</v>
      </c>
      <c r="F68" s="21" t="s">
        <v>8</v>
      </c>
      <c r="G68" s="24" t="s">
        <v>113</v>
      </c>
      <c r="H68" s="44">
        <v>4</v>
      </c>
      <c r="K68" s="52">
        <f t="shared" si="2"/>
        <v>0.86875000000000002</v>
      </c>
    </row>
    <row r="69" spans="4:11" ht="16" x14ac:dyDescent="0.2">
      <c r="D69" s="16">
        <v>0.88611111111111107</v>
      </c>
      <c r="E69" s="19" t="s">
        <v>114</v>
      </c>
      <c r="F69" s="21" t="s">
        <v>116</v>
      </c>
      <c r="G69" s="21" t="s">
        <v>113</v>
      </c>
      <c r="H69" s="44">
        <v>4</v>
      </c>
      <c r="K69" s="52">
        <f t="shared" si="2"/>
        <v>0.88611111111111107</v>
      </c>
    </row>
    <row r="70" spans="4:11" ht="16" x14ac:dyDescent="0.2">
      <c r="D70" s="18">
        <v>0.92708333333333337</v>
      </c>
      <c r="E70" s="25" t="s">
        <v>114</v>
      </c>
      <c r="F70" s="27" t="s">
        <v>11</v>
      </c>
      <c r="G70" s="27" t="s">
        <v>117</v>
      </c>
      <c r="H70" s="44">
        <v>4</v>
      </c>
      <c r="K70" s="52">
        <f t="shared" si="2"/>
        <v>0.92708333333333337</v>
      </c>
    </row>
    <row r="71" spans="4:11" ht="16" x14ac:dyDescent="0.2">
      <c r="D71" s="30">
        <v>0.95347222222222217</v>
      </c>
      <c r="E71" s="31" t="s">
        <v>114</v>
      </c>
      <c r="F71" s="33" t="s">
        <v>119</v>
      </c>
      <c r="G71" s="33" t="s">
        <v>23</v>
      </c>
      <c r="H71" s="44">
        <v>0</v>
      </c>
      <c r="K71" s="52">
        <f t="shared" si="2"/>
        <v>0.95347222222222217</v>
      </c>
    </row>
    <row r="72" spans="4:11" ht="16" x14ac:dyDescent="0.2">
      <c r="D72" s="16">
        <v>1.0194444444444444</v>
      </c>
      <c r="E72" s="19" t="s">
        <v>120</v>
      </c>
      <c r="F72" s="21" t="s">
        <v>8</v>
      </c>
      <c r="G72" s="21" t="s">
        <v>121</v>
      </c>
      <c r="H72" s="44">
        <v>2</v>
      </c>
      <c r="K72" s="52">
        <f t="shared" si="2"/>
        <v>1.0194444444444444</v>
      </c>
    </row>
    <row r="73" spans="4:11" ht="16" x14ac:dyDescent="0.2">
      <c r="D73" s="16">
        <v>1.0583333333333333</v>
      </c>
      <c r="E73" s="19" t="s">
        <v>122</v>
      </c>
      <c r="F73" s="21" t="s">
        <v>8</v>
      </c>
      <c r="G73" s="21" t="s">
        <v>87</v>
      </c>
      <c r="H73" s="44">
        <v>4</v>
      </c>
      <c r="K73" s="52">
        <f t="shared" si="2"/>
        <v>1.0583333333333333</v>
      </c>
    </row>
    <row r="74" spans="4:11" ht="16" x14ac:dyDescent="0.2">
      <c r="D74" s="30">
        <v>1.1361111111111111</v>
      </c>
      <c r="E74" s="31" t="s">
        <v>122</v>
      </c>
      <c r="F74" s="33" t="s">
        <v>11</v>
      </c>
      <c r="G74" s="33" t="s">
        <v>123</v>
      </c>
      <c r="H74" s="44">
        <v>-1</v>
      </c>
      <c r="K74" s="52">
        <f t="shared" si="2"/>
        <v>1.1361111111111111</v>
      </c>
    </row>
    <row r="75" spans="4:11" ht="16" x14ac:dyDescent="0.2">
      <c r="D75" s="30">
        <v>1.2659722222222223</v>
      </c>
      <c r="E75" s="31" t="s">
        <v>124</v>
      </c>
      <c r="F75" s="33" t="s">
        <v>8</v>
      </c>
      <c r="G75" s="33" t="s">
        <v>125</v>
      </c>
      <c r="H75" s="44">
        <v>0</v>
      </c>
      <c r="K75" s="52">
        <f t="shared" si="2"/>
        <v>1.2659722222222223</v>
      </c>
    </row>
    <row r="76" spans="4:11" ht="16" x14ac:dyDescent="0.2">
      <c r="D76" s="16">
        <v>1.3333333333333333</v>
      </c>
      <c r="E76" s="19" t="s">
        <v>126</v>
      </c>
      <c r="F76" s="21" t="s">
        <v>8</v>
      </c>
      <c r="G76" s="21" t="s">
        <v>128</v>
      </c>
      <c r="H76" s="44">
        <v>4</v>
      </c>
      <c r="K76" s="52">
        <f t="shared" si="2"/>
        <v>1.3333333333333333</v>
      </c>
    </row>
    <row r="77" spans="4:11" ht="16" x14ac:dyDescent="0.2">
      <c r="D77" s="16">
        <v>1.4618055555555556</v>
      </c>
      <c r="E77" s="19" t="s">
        <v>129</v>
      </c>
      <c r="F77" s="21" t="s">
        <v>11</v>
      </c>
      <c r="G77" s="21" t="s">
        <v>131</v>
      </c>
      <c r="H77" s="44">
        <v>2</v>
      </c>
      <c r="K77" s="52">
        <f t="shared" si="2"/>
        <v>1.4618055555555556</v>
      </c>
    </row>
    <row r="78" spans="4:11" ht="16" x14ac:dyDescent="0.2">
      <c r="D78" s="16">
        <v>1.5388888888888888</v>
      </c>
      <c r="E78" s="19" t="s">
        <v>129</v>
      </c>
      <c r="F78" s="21" t="s">
        <v>132</v>
      </c>
      <c r="G78" s="21" t="s">
        <v>134</v>
      </c>
      <c r="H78" s="44">
        <v>2</v>
      </c>
      <c r="K78" s="52">
        <f t="shared" si="2"/>
        <v>1.5388888888888888</v>
      </c>
    </row>
    <row r="79" spans="4:11" ht="16" x14ac:dyDescent="0.2">
      <c r="D79" s="16">
        <v>1.5611111111111111</v>
      </c>
      <c r="E79" s="19" t="s">
        <v>129</v>
      </c>
      <c r="F79" s="21" t="s">
        <v>11</v>
      </c>
      <c r="G79" s="21" t="s">
        <v>135</v>
      </c>
      <c r="H79" s="44">
        <v>2</v>
      </c>
      <c r="K79" s="52">
        <f t="shared" si="2"/>
        <v>1.5611111111111111</v>
      </c>
    </row>
    <row r="80" spans="4:11" ht="16" x14ac:dyDescent="0.2">
      <c r="D80" s="16">
        <v>1.6666666666666666E-2</v>
      </c>
      <c r="E80" s="19" t="s">
        <v>129</v>
      </c>
      <c r="F80" s="21" t="s">
        <v>132</v>
      </c>
      <c r="G80" s="21" t="s">
        <v>136</v>
      </c>
      <c r="H80" s="44">
        <v>2</v>
      </c>
      <c r="K80" s="52">
        <f t="shared" ref="K80:K95" si="3">D80+K$2</f>
        <v>1.5791666666666666</v>
      </c>
    </row>
    <row r="81" spans="4:11" ht="16" x14ac:dyDescent="0.2">
      <c r="D81" s="16">
        <v>5.8333333333333327E-2</v>
      </c>
      <c r="E81" s="19" t="s">
        <v>129</v>
      </c>
      <c r="F81" s="21" t="s">
        <v>11</v>
      </c>
      <c r="G81" s="21" t="s">
        <v>138</v>
      </c>
      <c r="H81" s="44">
        <v>2</v>
      </c>
      <c r="K81" s="52">
        <f t="shared" si="3"/>
        <v>1.6208333333333333</v>
      </c>
    </row>
    <row r="82" spans="4:11" ht="16" x14ac:dyDescent="0.2">
      <c r="D82" s="16">
        <v>8.5416666666666655E-2</v>
      </c>
      <c r="E82" s="19" t="s">
        <v>129</v>
      </c>
      <c r="F82" s="21" t="s">
        <v>8</v>
      </c>
      <c r="G82" s="21" t="s">
        <v>139</v>
      </c>
      <c r="H82" s="44">
        <v>2</v>
      </c>
      <c r="K82" s="52">
        <f t="shared" si="3"/>
        <v>1.6479166666666667</v>
      </c>
    </row>
    <row r="83" spans="4:11" ht="16" x14ac:dyDescent="0.2">
      <c r="D83" s="16">
        <v>0.1277777777777778</v>
      </c>
      <c r="E83" s="19" t="s">
        <v>129</v>
      </c>
      <c r="F83" s="21" t="s">
        <v>140</v>
      </c>
      <c r="G83" s="21" t="s">
        <v>23</v>
      </c>
      <c r="H83" s="44">
        <v>2</v>
      </c>
      <c r="K83" s="52">
        <f t="shared" si="3"/>
        <v>1.6902777777777778</v>
      </c>
    </row>
    <row r="84" spans="4:11" ht="16" x14ac:dyDescent="0.2">
      <c r="D84" s="16">
        <v>0.13541666666666666</v>
      </c>
      <c r="E84" s="19" t="s">
        <v>129</v>
      </c>
      <c r="F84" s="21" t="s">
        <v>142</v>
      </c>
      <c r="G84" s="21" t="s">
        <v>141</v>
      </c>
      <c r="H84" s="44">
        <v>2</v>
      </c>
      <c r="K84" s="52">
        <f t="shared" si="3"/>
        <v>1.6979166666666667</v>
      </c>
    </row>
    <row r="85" spans="4:11" ht="16" x14ac:dyDescent="0.2">
      <c r="D85" s="16">
        <v>0.15694444444444444</v>
      </c>
      <c r="E85" s="19" t="s">
        <v>129</v>
      </c>
      <c r="F85" s="21" t="s">
        <v>8</v>
      </c>
      <c r="G85" s="21" t="s">
        <v>143</v>
      </c>
      <c r="H85" s="44">
        <v>2</v>
      </c>
      <c r="K85" s="52">
        <f t="shared" si="3"/>
        <v>1.7194444444444446</v>
      </c>
    </row>
    <row r="86" spans="4:11" ht="16" x14ac:dyDescent="0.2">
      <c r="D86" s="16">
        <v>0.17152777777777775</v>
      </c>
      <c r="E86" s="19" t="s">
        <v>129</v>
      </c>
      <c r="F86" s="21" t="s">
        <v>142</v>
      </c>
      <c r="G86" s="21" t="s">
        <v>145</v>
      </c>
      <c r="H86" s="44">
        <v>4</v>
      </c>
      <c r="K86" s="52">
        <f t="shared" si="3"/>
        <v>1.7340277777777777</v>
      </c>
    </row>
    <row r="87" spans="4:11" ht="16" x14ac:dyDescent="0.2">
      <c r="D87" s="16">
        <v>0.26319444444444445</v>
      </c>
      <c r="E87" s="19" t="s">
        <v>129</v>
      </c>
      <c r="F87" s="21" t="s">
        <v>147</v>
      </c>
      <c r="G87" s="21" t="s">
        <v>149</v>
      </c>
      <c r="H87" s="44">
        <v>-1</v>
      </c>
      <c r="K87" s="52">
        <f t="shared" si="3"/>
        <v>1.8256944444444445</v>
      </c>
    </row>
    <row r="88" spans="4:11" ht="16" x14ac:dyDescent="0.2">
      <c r="D88" s="16">
        <v>0.34791666666666665</v>
      </c>
      <c r="E88" s="19" t="s">
        <v>129</v>
      </c>
      <c r="F88" s="21" t="s">
        <v>148</v>
      </c>
      <c r="G88" s="21" t="s">
        <v>67</v>
      </c>
      <c r="H88" s="44">
        <v>-1</v>
      </c>
      <c r="K88" s="52">
        <f t="shared" si="3"/>
        <v>1.9104166666666667</v>
      </c>
    </row>
    <row r="89" spans="4:11" ht="16" x14ac:dyDescent="0.2">
      <c r="D89" s="16">
        <v>0.37708333333333338</v>
      </c>
      <c r="E89" s="19" t="s">
        <v>129</v>
      </c>
      <c r="F89" s="21" t="s">
        <v>151</v>
      </c>
      <c r="G89" s="21" t="s">
        <v>67</v>
      </c>
      <c r="H89" s="44">
        <v>-1</v>
      </c>
      <c r="K89" s="52">
        <f t="shared" si="3"/>
        <v>1.9395833333333334</v>
      </c>
    </row>
    <row r="90" spans="4:11" ht="16" x14ac:dyDescent="0.2">
      <c r="D90" s="16">
        <v>0.42777777777777781</v>
      </c>
      <c r="E90" s="19" t="s">
        <v>129</v>
      </c>
      <c r="F90" s="21" t="s">
        <v>11</v>
      </c>
      <c r="G90" s="21" t="s">
        <v>153</v>
      </c>
      <c r="H90" s="44">
        <v>2</v>
      </c>
      <c r="K90" s="52">
        <f t="shared" si="3"/>
        <v>1.9902777777777778</v>
      </c>
    </row>
    <row r="91" spans="4:11" ht="16" x14ac:dyDescent="0.2">
      <c r="D91" s="16">
        <v>0.46458333333333335</v>
      </c>
      <c r="E91" s="19" t="s">
        <v>129</v>
      </c>
      <c r="F91" s="21" t="s">
        <v>11</v>
      </c>
      <c r="G91" s="21" t="s">
        <v>154</v>
      </c>
      <c r="H91" s="44">
        <v>2</v>
      </c>
      <c r="K91" s="52">
        <f t="shared" si="3"/>
        <v>2.0270833333333336</v>
      </c>
    </row>
    <row r="92" spans="4:11" ht="16" x14ac:dyDescent="0.2">
      <c r="D92" s="16">
        <v>0.4993055555555555</v>
      </c>
      <c r="E92" s="19" t="s">
        <v>129</v>
      </c>
      <c r="F92" s="21" t="s">
        <v>11</v>
      </c>
      <c r="G92" s="21" t="s">
        <v>155</v>
      </c>
      <c r="H92" s="44">
        <v>2</v>
      </c>
      <c r="K92" s="52">
        <f t="shared" si="3"/>
        <v>2.0618055555555554</v>
      </c>
    </row>
    <row r="93" spans="4:11" ht="16" x14ac:dyDescent="0.2">
      <c r="D93" s="16">
        <v>0.58611111111111114</v>
      </c>
      <c r="E93" s="19" t="s">
        <v>129</v>
      </c>
      <c r="F93" s="21" t="s">
        <v>11</v>
      </c>
      <c r="G93" s="21" t="s">
        <v>157</v>
      </c>
      <c r="H93" s="44">
        <v>2</v>
      </c>
      <c r="K93" s="52">
        <f t="shared" si="3"/>
        <v>2.1486111111111112</v>
      </c>
    </row>
    <row r="94" spans="4:11" ht="16" x14ac:dyDescent="0.2">
      <c r="D94" s="16">
        <v>0.6118055555555556</v>
      </c>
      <c r="E94" s="19" t="s">
        <v>129</v>
      </c>
      <c r="F94" s="21" t="s">
        <v>158</v>
      </c>
      <c r="G94" s="21" t="s">
        <v>159</v>
      </c>
      <c r="H94" s="44">
        <v>2</v>
      </c>
      <c r="K94" s="52">
        <f t="shared" si="3"/>
        <v>2.1743055555555557</v>
      </c>
    </row>
    <row r="95" spans="4:11" ht="16" x14ac:dyDescent="0.2">
      <c r="D95" s="16">
        <v>0.63611111111111118</v>
      </c>
      <c r="E95" s="19" t="s">
        <v>129</v>
      </c>
      <c r="F95" s="21" t="s">
        <v>158</v>
      </c>
      <c r="G95" s="28" t="s">
        <v>160</v>
      </c>
      <c r="H95" s="44">
        <v>0</v>
      </c>
      <c r="K95" s="52">
        <f t="shared" si="3"/>
        <v>2.1986111111111111</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21"/>
  <sheetViews>
    <sheetView workbookViewId="0">
      <selection activeCell="B5" sqref="B5"/>
    </sheetView>
  </sheetViews>
  <sheetFormatPr baseColWidth="10" defaultRowHeight="15" x14ac:dyDescent="0.2"/>
  <cols>
    <col min="1" max="1" width="10.83203125" style="60"/>
    <col min="2" max="2" width="84.6640625" style="44" customWidth="1"/>
    <col min="3" max="3" width="2.5" style="44" customWidth="1"/>
    <col min="4" max="4" width="3" bestFit="1" customWidth="1"/>
    <col min="5" max="5" width="2.5" customWidth="1"/>
    <col min="6" max="6" width="2.1640625" customWidth="1"/>
    <col min="7" max="8" width="8" customWidth="1"/>
    <col min="17" max="17" width="13.6640625" bestFit="1" customWidth="1"/>
    <col min="18" max="18" width="3.5" bestFit="1" customWidth="1"/>
  </cols>
  <sheetData>
    <row r="1" spans="1:20" x14ac:dyDescent="0.2">
      <c r="A1"/>
      <c r="G1" s="59">
        <v>1.5833333333333333</v>
      </c>
      <c r="H1" s="59"/>
    </row>
    <row r="3" spans="1:20" ht="17" x14ac:dyDescent="0.2">
      <c r="A3"/>
      <c r="B3" s="40" t="s">
        <v>166</v>
      </c>
      <c r="C3" s="40"/>
    </row>
    <row r="4" spans="1:20" x14ac:dyDescent="0.2">
      <c r="A4"/>
      <c r="B4" s="41"/>
      <c r="C4" s="66"/>
    </row>
    <row r="5" spans="1:20" x14ac:dyDescent="0.2">
      <c r="A5"/>
      <c r="B5" s="41" t="s">
        <v>167</v>
      </c>
      <c r="C5" s="66"/>
      <c r="J5" t="s">
        <v>719</v>
      </c>
      <c r="K5" t="s">
        <v>720</v>
      </c>
      <c r="L5" t="s">
        <v>721</v>
      </c>
      <c r="N5" t="s">
        <v>724</v>
      </c>
      <c r="Q5" t="s">
        <v>725</v>
      </c>
      <c r="S5" t="s">
        <v>726</v>
      </c>
      <c r="T5" t="s">
        <v>732</v>
      </c>
    </row>
    <row r="6" spans="1:20" x14ac:dyDescent="0.2">
      <c r="A6"/>
      <c r="B6" s="41" t="s">
        <v>168</v>
      </c>
      <c r="C6" s="66"/>
      <c r="J6" s="60"/>
    </row>
    <row r="7" spans="1:20" x14ac:dyDescent="0.2">
      <c r="A7"/>
      <c r="B7" s="41"/>
      <c r="C7" s="66"/>
      <c r="J7" s="60" t="s">
        <v>722</v>
      </c>
      <c r="N7" t="s">
        <v>723</v>
      </c>
      <c r="Q7" t="s">
        <v>727</v>
      </c>
      <c r="R7" t="s">
        <v>733</v>
      </c>
      <c r="S7">
        <v>1</v>
      </c>
      <c r="T7">
        <v>1</v>
      </c>
    </row>
    <row r="8" spans="1:20" ht="16" x14ac:dyDescent="0.2">
      <c r="A8"/>
      <c r="B8" s="41" t="s">
        <v>169</v>
      </c>
      <c r="C8" s="66"/>
      <c r="E8" t="e">
        <f>VLOOKUP(D8,$R$7:$T$13,3,0)</f>
        <v>#N/A</v>
      </c>
      <c r="G8" s="60">
        <f>A8</f>
        <v>0</v>
      </c>
      <c r="H8" s="60"/>
      <c r="J8" s="62">
        <v>5.5555555555555552E-2</v>
      </c>
      <c r="K8" s="60">
        <f>J8</f>
        <v>5.5555555555555552E-2</v>
      </c>
      <c r="L8">
        <v>1</v>
      </c>
      <c r="N8" s="62">
        <v>1.1840277777777779</v>
      </c>
      <c r="O8">
        <v>1</v>
      </c>
      <c r="Q8" t="s">
        <v>734</v>
      </c>
      <c r="R8" t="s">
        <v>735</v>
      </c>
      <c r="S8">
        <v>1</v>
      </c>
      <c r="T8">
        <v>2</v>
      </c>
    </row>
    <row r="9" spans="1:20" ht="16" x14ac:dyDescent="0.2">
      <c r="A9"/>
      <c r="B9" s="41" t="s">
        <v>170</v>
      </c>
      <c r="C9" s="66"/>
      <c r="E9" t="e">
        <f t="shared" ref="E9:E72" si="0">VLOOKUP(D9,$R$7:$T$13,3,0)</f>
        <v>#N/A</v>
      </c>
      <c r="G9" s="60">
        <f t="shared" ref="G9:G72" si="1">A9</f>
        <v>0</v>
      </c>
      <c r="H9" s="60"/>
      <c r="J9" s="62">
        <v>7.7083333333333337E-2</v>
      </c>
      <c r="K9" s="60">
        <f t="shared" ref="K9:K35" si="2">J9</f>
        <v>7.7083333333333337E-2</v>
      </c>
      <c r="L9">
        <v>1</v>
      </c>
      <c r="N9" s="62">
        <v>1.2388888888888889</v>
      </c>
      <c r="O9">
        <v>1</v>
      </c>
      <c r="Q9" t="s">
        <v>728</v>
      </c>
      <c r="R9" t="s">
        <v>736</v>
      </c>
      <c r="S9">
        <v>1</v>
      </c>
      <c r="T9">
        <v>3</v>
      </c>
    </row>
    <row r="10" spans="1:20" ht="16" x14ac:dyDescent="0.2">
      <c r="A10"/>
      <c r="B10" s="41"/>
      <c r="C10" s="66"/>
      <c r="E10" t="e">
        <f t="shared" si="0"/>
        <v>#N/A</v>
      </c>
      <c r="G10" s="60">
        <f t="shared" si="1"/>
        <v>0</v>
      </c>
      <c r="H10" s="60"/>
      <c r="J10" s="62">
        <v>0.12013888888888889</v>
      </c>
      <c r="K10" s="60">
        <f t="shared" si="2"/>
        <v>0.12013888888888889</v>
      </c>
      <c r="L10">
        <v>1</v>
      </c>
      <c r="N10" s="59"/>
      <c r="Q10" t="s">
        <v>737</v>
      </c>
      <c r="R10" t="s">
        <v>738</v>
      </c>
      <c r="S10">
        <v>1</v>
      </c>
      <c r="T10">
        <v>4</v>
      </c>
    </row>
    <row r="11" spans="1:20" ht="60" x14ac:dyDescent="0.2">
      <c r="A11"/>
      <c r="B11" s="41" t="s">
        <v>171</v>
      </c>
      <c r="C11" s="66"/>
      <c r="E11" t="e">
        <f t="shared" si="0"/>
        <v>#N/A</v>
      </c>
      <c r="G11" s="60">
        <f t="shared" si="1"/>
        <v>0</v>
      </c>
      <c r="H11" s="60"/>
      <c r="J11" s="62">
        <v>0.13472222222222222</v>
      </c>
      <c r="K11" s="60">
        <f t="shared" si="2"/>
        <v>0.13472222222222222</v>
      </c>
      <c r="L11">
        <v>1</v>
      </c>
      <c r="Q11" t="s">
        <v>729</v>
      </c>
      <c r="R11" t="s">
        <v>739</v>
      </c>
      <c r="S11">
        <v>1</v>
      </c>
      <c r="T11">
        <v>5</v>
      </c>
    </row>
    <row r="12" spans="1:20" ht="16" x14ac:dyDescent="0.2">
      <c r="A12"/>
      <c r="B12" s="41" t="s">
        <v>172</v>
      </c>
      <c r="C12" s="66"/>
      <c r="E12" t="e">
        <f t="shared" si="0"/>
        <v>#N/A</v>
      </c>
      <c r="G12" s="60">
        <f t="shared" si="1"/>
        <v>0</v>
      </c>
      <c r="H12" s="60"/>
      <c r="J12" s="62">
        <v>0.18402777777777779</v>
      </c>
      <c r="K12" s="60">
        <f t="shared" si="2"/>
        <v>0.18402777777777779</v>
      </c>
      <c r="L12">
        <v>1</v>
      </c>
      <c r="Q12" t="s">
        <v>730</v>
      </c>
      <c r="R12" t="s">
        <v>740</v>
      </c>
      <c r="S12">
        <v>1</v>
      </c>
      <c r="T12">
        <v>6</v>
      </c>
    </row>
    <row r="13" spans="1:20" ht="16" x14ac:dyDescent="0.2">
      <c r="A13"/>
      <c r="B13" s="41" t="s">
        <v>173</v>
      </c>
      <c r="C13" s="66"/>
      <c r="E13" t="e">
        <f t="shared" si="0"/>
        <v>#N/A</v>
      </c>
      <c r="G13" s="60">
        <f t="shared" si="1"/>
        <v>0</v>
      </c>
      <c r="H13" s="60"/>
      <c r="J13" s="62">
        <v>0.21111111111111111</v>
      </c>
      <c r="K13" s="60">
        <f t="shared" si="2"/>
        <v>0.21111111111111111</v>
      </c>
      <c r="L13">
        <v>1</v>
      </c>
      <c r="Q13" t="s">
        <v>731</v>
      </c>
      <c r="R13" t="s">
        <v>741</v>
      </c>
      <c r="S13">
        <v>1</v>
      </c>
      <c r="T13">
        <v>7</v>
      </c>
    </row>
    <row r="14" spans="1:20" ht="16" x14ac:dyDescent="0.2">
      <c r="A14"/>
      <c r="B14" s="41" t="s">
        <v>174</v>
      </c>
      <c r="C14" s="66"/>
      <c r="E14" t="e">
        <f t="shared" si="0"/>
        <v>#N/A</v>
      </c>
      <c r="G14" s="60">
        <f t="shared" si="1"/>
        <v>0</v>
      </c>
      <c r="H14" s="60"/>
      <c r="J14" s="62">
        <v>0.22361111111111109</v>
      </c>
      <c r="K14" s="60">
        <f t="shared" si="2"/>
        <v>0.22361111111111109</v>
      </c>
      <c r="L14">
        <v>1</v>
      </c>
    </row>
    <row r="15" spans="1:20" ht="16" x14ac:dyDescent="0.2">
      <c r="A15"/>
      <c r="B15" s="41" t="s">
        <v>175</v>
      </c>
      <c r="C15" s="66"/>
      <c r="E15" t="e">
        <f t="shared" si="0"/>
        <v>#N/A</v>
      </c>
      <c r="G15" s="60">
        <f t="shared" si="1"/>
        <v>0</v>
      </c>
      <c r="H15" s="60"/>
      <c r="J15" s="62">
        <v>0.23819444444444446</v>
      </c>
      <c r="K15" s="60">
        <f t="shared" si="2"/>
        <v>0.23819444444444446</v>
      </c>
      <c r="L15">
        <v>1</v>
      </c>
    </row>
    <row r="16" spans="1:20" ht="16" x14ac:dyDescent="0.2">
      <c r="A16"/>
      <c r="B16" s="41"/>
      <c r="C16" s="66"/>
      <c r="E16" t="e">
        <f t="shared" si="0"/>
        <v>#N/A</v>
      </c>
      <c r="G16" s="60">
        <f t="shared" si="1"/>
        <v>0</v>
      </c>
      <c r="H16" s="60"/>
      <c r="J16" s="62">
        <v>0.2638888888888889</v>
      </c>
      <c r="K16" s="60">
        <f t="shared" si="2"/>
        <v>0.2638888888888889</v>
      </c>
      <c r="L16">
        <v>1</v>
      </c>
    </row>
    <row r="17" spans="1:12" ht="16" x14ac:dyDescent="0.2">
      <c r="B17" s="41" t="s">
        <v>176</v>
      </c>
      <c r="C17" s="66"/>
      <c r="E17" t="e">
        <f t="shared" si="0"/>
        <v>#N/A</v>
      </c>
      <c r="G17" s="60">
        <f t="shared" si="1"/>
        <v>0</v>
      </c>
      <c r="H17" s="60"/>
      <c r="J17" s="62">
        <v>0.29375000000000001</v>
      </c>
      <c r="K17" s="60">
        <f t="shared" si="2"/>
        <v>0.29375000000000001</v>
      </c>
      <c r="L17">
        <v>1</v>
      </c>
    </row>
    <row r="18" spans="1:12" ht="16" x14ac:dyDescent="0.2">
      <c r="B18" s="41" t="s">
        <v>177</v>
      </c>
      <c r="C18" s="66"/>
      <c r="E18" t="e">
        <f t="shared" si="0"/>
        <v>#N/A</v>
      </c>
      <c r="G18" s="60">
        <f t="shared" si="1"/>
        <v>0</v>
      </c>
      <c r="H18" s="60"/>
      <c r="J18" s="62">
        <v>0.49374999999999997</v>
      </c>
      <c r="K18" s="60">
        <f t="shared" si="2"/>
        <v>0.49374999999999997</v>
      </c>
      <c r="L18">
        <v>1</v>
      </c>
    </row>
    <row r="19" spans="1:12" ht="16" x14ac:dyDescent="0.2">
      <c r="B19" s="41" t="s">
        <v>178</v>
      </c>
      <c r="C19" s="66"/>
      <c r="E19" t="e">
        <f t="shared" si="0"/>
        <v>#N/A</v>
      </c>
      <c r="G19" s="60">
        <f t="shared" si="1"/>
        <v>0</v>
      </c>
      <c r="H19" s="60"/>
      <c r="J19" s="62">
        <v>0.49791666666666662</v>
      </c>
      <c r="K19" s="60">
        <f t="shared" si="2"/>
        <v>0.49791666666666662</v>
      </c>
      <c r="L19">
        <v>1</v>
      </c>
    </row>
    <row r="20" spans="1:12" ht="16" x14ac:dyDescent="0.2">
      <c r="B20" s="41" t="s">
        <v>179</v>
      </c>
      <c r="C20" s="66"/>
      <c r="E20" t="e">
        <f t="shared" si="0"/>
        <v>#N/A</v>
      </c>
      <c r="G20" s="60">
        <f t="shared" si="1"/>
        <v>0</v>
      </c>
      <c r="H20" s="60"/>
      <c r="J20" s="62">
        <v>0.51874999999999993</v>
      </c>
      <c r="K20" s="60">
        <f t="shared" si="2"/>
        <v>0.51874999999999993</v>
      </c>
      <c r="L20">
        <v>1</v>
      </c>
    </row>
    <row r="21" spans="1:12" ht="16" x14ac:dyDescent="0.2">
      <c r="B21" s="41" t="s">
        <v>180</v>
      </c>
      <c r="C21" s="66"/>
      <c r="E21" t="e">
        <f t="shared" si="0"/>
        <v>#N/A</v>
      </c>
      <c r="G21" s="60">
        <f t="shared" si="1"/>
        <v>0</v>
      </c>
      <c r="H21" s="60"/>
      <c r="J21" s="63">
        <v>0.54791666666666672</v>
      </c>
      <c r="K21" s="60">
        <f t="shared" si="2"/>
        <v>0.54791666666666672</v>
      </c>
      <c r="L21">
        <v>1</v>
      </c>
    </row>
    <row r="22" spans="1:12" ht="16" x14ac:dyDescent="0.2">
      <c r="B22" s="41"/>
      <c r="C22" s="66"/>
      <c r="E22" t="e">
        <f t="shared" si="0"/>
        <v>#N/A</v>
      </c>
      <c r="G22" s="60">
        <f t="shared" si="1"/>
        <v>0</v>
      </c>
      <c r="H22" s="60"/>
      <c r="J22" s="63">
        <v>0.74652777777777779</v>
      </c>
      <c r="K22" s="60">
        <f t="shared" si="2"/>
        <v>0.74652777777777779</v>
      </c>
      <c r="L22">
        <v>1</v>
      </c>
    </row>
    <row r="23" spans="1:12" ht="16" x14ac:dyDescent="0.2">
      <c r="B23" s="41" t="s">
        <v>181</v>
      </c>
      <c r="C23" s="66"/>
      <c r="E23" t="e">
        <f t="shared" si="0"/>
        <v>#N/A</v>
      </c>
      <c r="G23" s="60">
        <f t="shared" si="1"/>
        <v>0</v>
      </c>
      <c r="H23" s="60"/>
      <c r="J23" s="62">
        <v>0.85763888888888884</v>
      </c>
      <c r="K23" s="60">
        <f t="shared" si="2"/>
        <v>0.85763888888888884</v>
      </c>
      <c r="L23">
        <v>1</v>
      </c>
    </row>
    <row r="24" spans="1:12" ht="16" x14ac:dyDescent="0.2">
      <c r="B24" s="41" t="s">
        <v>182</v>
      </c>
      <c r="C24" s="66"/>
      <c r="E24" t="e">
        <f t="shared" si="0"/>
        <v>#N/A</v>
      </c>
      <c r="G24" s="60">
        <f t="shared" si="1"/>
        <v>0</v>
      </c>
      <c r="H24" s="60"/>
      <c r="J24" s="62">
        <v>0.86875000000000002</v>
      </c>
      <c r="K24" s="60">
        <f t="shared" si="2"/>
        <v>0.86875000000000002</v>
      </c>
      <c r="L24">
        <v>1</v>
      </c>
    </row>
    <row r="25" spans="1:12" ht="16" x14ac:dyDescent="0.2">
      <c r="B25" s="41" t="s">
        <v>183</v>
      </c>
      <c r="C25" s="66"/>
      <c r="E25" t="e">
        <f t="shared" si="0"/>
        <v>#N/A</v>
      </c>
      <c r="G25" s="60">
        <f t="shared" si="1"/>
        <v>0</v>
      </c>
      <c r="H25" s="60"/>
      <c r="J25" s="62">
        <v>0.88611111111111107</v>
      </c>
      <c r="K25" s="60">
        <f t="shared" si="2"/>
        <v>0.88611111111111107</v>
      </c>
      <c r="L25">
        <v>1</v>
      </c>
    </row>
    <row r="26" spans="1:12" ht="16" x14ac:dyDescent="0.2">
      <c r="B26" s="41" t="s">
        <v>184</v>
      </c>
      <c r="C26" s="66"/>
      <c r="E26" t="e">
        <f t="shared" si="0"/>
        <v>#N/A</v>
      </c>
      <c r="G26" s="60">
        <f t="shared" si="1"/>
        <v>0</v>
      </c>
      <c r="H26" s="60"/>
      <c r="J26" s="62">
        <v>0.92708333333333337</v>
      </c>
      <c r="K26" s="60">
        <f t="shared" si="2"/>
        <v>0.92708333333333337</v>
      </c>
      <c r="L26">
        <v>1</v>
      </c>
    </row>
    <row r="27" spans="1:12" ht="16" x14ac:dyDescent="0.2">
      <c r="A27" s="60">
        <v>0.10277777777777779</v>
      </c>
      <c r="B27" s="41" t="s">
        <v>185</v>
      </c>
      <c r="C27" s="66"/>
      <c r="D27" t="s">
        <v>736</v>
      </c>
      <c r="E27">
        <f t="shared" si="0"/>
        <v>3</v>
      </c>
      <c r="G27" s="60">
        <f t="shared" si="1"/>
        <v>0.10277777777777779</v>
      </c>
      <c r="H27" s="60"/>
      <c r="J27" s="63">
        <v>0.95347222222222217</v>
      </c>
      <c r="K27" s="60">
        <f t="shared" si="2"/>
        <v>0.95347222222222217</v>
      </c>
      <c r="L27">
        <v>1</v>
      </c>
    </row>
    <row r="28" spans="1:12" ht="16" x14ac:dyDescent="0.2">
      <c r="B28" s="41" t="s">
        <v>186</v>
      </c>
      <c r="C28" s="66"/>
      <c r="E28" t="e">
        <f t="shared" si="0"/>
        <v>#N/A</v>
      </c>
      <c r="G28" s="60">
        <f t="shared" si="1"/>
        <v>0</v>
      </c>
      <c r="H28" s="60"/>
      <c r="J28" s="62">
        <v>1.0194444444444444</v>
      </c>
      <c r="K28" s="60">
        <f t="shared" si="2"/>
        <v>1.0194444444444444</v>
      </c>
      <c r="L28">
        <v>1</v>
      </c>
    </row>
    <row r="29" spans="1:12" ht="16" x14ac:dyDescent="0.2">
      <c r="B29" s="41" t="s">
        <v>187</v>
      </c>
      <c r="C29" s="66"/>
      <c r="E29" t="e">
        <f t="shared" si="0"/>
        <v>#N/A</v>
      </c>
      <c r="G29" s="60">
        <f t="shared" si="1"/>
        <v>0</v>
      </c>
      <c r="H29" s="60"/>
      <c r="J29" s="62">
        <v>1.0583333333333333</v>
      </c>
      <c r="K29" s="60">
        <f t="shared" si="2"/>
        <v>1.0583333333333333</v>
      </c>
      <c r="L29">
        <v>1</v>
      </c>
    </row>
    <row r="30" spans="1:12" ht="16" x14ac:dyDescent="0.2">
      <c r="B30" s="41" t="s">
        <v>188</v>
      </c>
      <c r="C30" s="66"/>
      <c r="E30" t="e">
        <f t="shared" si="0"/>
        <v>#N/A</v>
      </c>
      <c r="G30" s="60">
        <f t="shared" si="1"/>
        <v>0</v>
      </c>
      <c r="H30" s="60"/>
      <c r="J30" s="63">
        <v>1.1361111111111111</v>
      </c>
      <c r="K30" s="60">
        <f t="shared" si="2"/>
        <v>1.1361111111111111</v>
      </c>
      <c r="L30">
        <v>1</v>
      </c>
    </row>
    <row r="31" spans="1:12" ht="16" x14ac:dyDescent="0.2">
      <c r="B31" s="41"/>
      <c r="C31" s="66"/>
      <c r="E31" t="e">
        <f t="shared" si="0"/>
        <v>#N/A</v>
      </c>
      <c r="G31" s="60">
        <f t="shared" si="1"/>
        <v>0</v>
      </c>
      <c r="H31" s="60"/>
      <c r="J31" s="63">
        <v>1.2659722222222223</v>
      </c>
      <c r="K31" s="60">
        <f t="shared" si="2"/>
        <v>1.2659722222222223</v>
      </c>
      <c r="L31">
        <v>1</v>
      </c>
    </row>
    <row r="32" spans="1:12" ht="30" x14ac:dyDescent="0.2">
      <c r="B32" s="41" t="s">
        <v>189</v>
      </c>
      <c r="C32" s="66"/>
      <c r="E32" t="e">
        <f t="shared" si="0"/>
        <v>#N/A</v>
      </c>
      <c r="G32" s="60">
        <f t="shared" si="1"/>
        <v>0</v>
      </c>
      <c r="H32" s="60"/>
      <c r="J32" s="62">
        <v>1.3333333333333333</v>
      </c>
      <c r="K32" s="60">
        <f t="shared" si="2"/>
        <v>1.3333333333333333</v>
      </c>
      <c r="L32">
        <v>1</v>
      </c>
    </row>
    <row r="33" spans="1:12" ht="16" x14ac:dyDescent="0.2">
      <c r="A33" s="60">
        <v>0.12638888888888888</v>
      </c>
      <c r="B33" s="41" t="s">
        <v>190</v>
      </c>
      <c r="C33" s="66"/>
      <c r="D33" t="s">
        <v>736</v>
      </c>
      <c r="E33">
        <f t="shared" si="0"/>
        <v>3</v>
      </c>
      <c r="G33" s="60">
        <f t="shared" si="1"/>
        <v>0.12638888888888888</v>
      </c>
      <c r="H33" s="60"/>
      <c r="J33" s="62">
        <v>1.4618055555555556</v>
      </c>
      <c r="K33" s="60">
        <f t="shared" si="2"/>
        <v>1.4618055555555556</v>
      </c>
      <c r="L33">
        <v>1</v>
      </c>
    </row>
    <row r="34" spans="1:12" ht="16" x14ac:dyDescent="0.2">
      <c r="B34" s="41" t="s">
        <v>191</v>
      </c>
      <c r="C34" s="66"/>
      <c r="E34" t="e">
        <f t="shared" si="0"/>
        <v>#N/A</v>
      </c>
      <c r="G34" s="60">
        <f t="shared" si="1"/>
        <v>0</v>
      </c>
      <c r="H34" s="60"/>
      <c r="J34" s="62">
        <v>1.5388888888888888</v>
      </c>
      <c r="K34" s="60">
        <f t="shared" si="2"/>
        <v>1.5388888888888888</v>
      </c>
      <c r="L34">
        <v>1</v>
      </c>
    </row>
    <row r="35" spans="1:12" ht="30" x14ac:dyDescent="0.2">
      <c r="B35" s="41" t="s">
        <v>192</v>
      </c>
      <c r="C35" s="66"/>
      <c r="E35" t="e">
        <f t="shared" si="0"/>
        <v>#N/A</v>
      </c>
      <c r="G35" s="60">
        <f t="shared" si="1"/>
        <v>0</v>
      </c>
      <c r="H35" s="60"/>
      <c r="J35" s="62">
        <v>1.5611111111111111</v>
      </c>
      <c r="K35" s="60">
        <f t="shared" si="2"/>
        <v>1.5611111111111111</v>
      </c>
      <c r="L35">
        <v>1</v>
      </c>
    </row>
    <row r="36" spans="1:12" ht="16" x14ac:dyDescent="0.2">
      <c r="B36" s="41" t="s">
        <v>193</v>
      </c>
      <c r="C36" s="66"/>
      <c r="E36" t="e">
        <f t="shared" si="0"/>
        <v>#N/A</v>
      </c>
      <c r="G36" s="60">
        <f t="shared" si="1"/>
        <v>0</v>
      </c>
      <c r="H36" s="60"/>
      <c r="J36" s="62">
        <v>1.6666666666666666E-2</v>
      </c>
      <c r="K36" s="60">
        <f>J36+G$1</f>
        <v>1.5999999999999999</v>
      </c>
      <c r="L36">
        <v>1</v>
      </c>
    </row>
    <row r="37" spans="1:12" ht="16" x14ac:dyDescent="0.2">
      <c r="B37" s="41" t="s">
        <v>194</v>
      </c>
      <c r="C37" s="66"/>
      <c r="E37" t="e">
        <f t="shared" si="0"/>
        <v>#N/A</v>
      </c>
      <c r="G37" s="60">
        <f t="shared" si="1"/>
        <v>0</v>
      </c>
      <c r="H37" s="60"/>
      <c r="J37" s="62">
        <v>5.8333333333333327E-2</v>
      </c>
      <c r="K37" s="60">
        <f t="shared" ref="K37:K51" si="3">J37+G$1</f>
        <v>1.6416666666666666</v>
      </c>
      <c r="L37">
        <v>1</v>
      </c>
    </row>
    <row r="38" spans="1:12" ht="16" x14ac:dyDescent="0.2">
      <c r="B38" s="41" t="s">
        <v>195</v>
      </c>
      <c r="C38" s="66"/>
      <c r="E38" t="e">
        <f t="shared" si="0"/>
        <v>#N/A</v>
      </c>
      <c r="G38" s="60">
        <f t="shared" si="1"/>
        <v>0</v>
      </c>
      <c r="H38" s="60"/>
      <c r="J38" s="62">
        <v>8.5416666666666655E-2</v>
      </c>
      <c r="K38" s="60">
        <f t="shared" si="3"/>
        <v>1.66875</v>
      </c>
      <c r="L38">
        <v>1</v>
      </c>
    </row>
    <row r="39" spans="1:12" ht="16" x14ac:dyDescent="0.2">
      <c r="B39" s="41" t="s">
        <v>196</v>
      </c>
      <c r="C39" s="66"/>
      <c r="E39" t="e">
        <f t="shared" si="0"/>
        <v>#N/A</v>
      </c>
      <c r="G39" s="60">
        <f t="shared" si="1"/>
        <v>0</v>
      </c>
      <c r="H39" s="60"/>
      <c r="J39" s="62">
        <v>0.1277777777777778</v>
      </c>
      <c r="K39" s="60">
        <f t="shared" si="3"/>
        <v>1.711111111111111</v>
      </c>
      <c r="L39">
        <v>1</v>
      </c>
    </row>
    <row r="40" spans="1:12" ht="16" x14ac:dyDescent="0.2">
      <c r="B40" s="41"/>
      <c r="C40" s="66"/>
      <c r="E40" t="e">
        <f t="shared" si="0"/>
        <v>#N/A</v>
      </c>
      <c r="G40" s="60">
        <f t="shared" si="1"/>
        <v>0</v>
      </c>
      <c r="H40" s="60"/>
      <c r="J40" s="62">
        <v>0.13541666666666666</v>
      </c>
      <c r="K40" s="60">
        <f t="shared" si="3"/>
        <v>1.71875</v>
      </c>
      <c r="L40">
        <v>1</v>
      </c>
    </row>
    <row r="41" spans="1:12" ht="16" x14ac:dyDescent="0.2">
      <c r="B41" s="41" t="s">
        <v>197</v>
      </c>
      <c r="C41" s="66"/>
      <c r="E41" t="e">
        <f t="shared" si="0"/>
        <v>#N/A</v>
      </c>
      <c r="G41" s="60">
        <f t="shared" si="1"/>
        <v>0</v>
      </c>
      <c r="H41" s="60"/>
      <c r="J41" s="62">
        <v>0.15694444444444444</v>
      </c>
      <c r="K41" s="60">
        <f t="shared" si="3"/>
        <v>1.7402777777777776</v>
      </c>
      <c r="L41">
        <v>1</v>
      </c>
    </row>
    <row r="42" spans="1:12" ht="30" x14ac:dyDescent="0.2">
      <c r="B42" s="41" t="s">
        <v>198</v>
      </c>
      <c r="C42" s="66"/>
      <c r="E42" t="e">
        <f t="shared" si="0"/>
        <v>#N/A</v>
      </c>
      <c r="G42" s="60">
        <f t="shared" si="1"/>
        <v>0</v>
      </c>
      <c r="H42" s="60"/>
      <c r="J42" s="62">
        <v>0.17152777777777775</v>
      </c>
      <c r="K42" s="60">
        <f t="shared" si="3"/>
        <v>1.754861111111111</v>
      </c>
      <c r="L42">
        <v>1</v>
      </c>
    </row>
    <row r="43" spans="1:12" ht="16" x14ac:dyDescent="0.2">
      <c r="B43" s="41" t="s">
        <v>199</v>
      </c>
      <c r="C43" s="66"/>
      <c r="E43" t="e">
        <f t="shared" si="0"/>
        <v>#N/A</v>
      </c>
      <c r="G43" s="60">
        <f t="shared" si="1"/>
        <v>0</v>
      </c>
      <c r="H43" s="60"/>
      <c r="J43" s="62">
        <v>0.26319444444444445</v>
      </c>
      <c r="K43" s="60">
        <f t="shared" si="3"/>
        <v>1.8465277777777778</v>
      </c>
      <c r="L43">
        <v>1</v>
      </c>
    </row>
    <row r="44" spans="1:12" ht="16" x14ac:dyDescent="0.2">
      <c r="B44" s="41" t="s">
        <v>200</v>
      </c>
      <c r="C44" s="66"/>
      <c r="E44" t="e">
        <f t="shared" si="0"/>
        <v>#N/A</v>
      </c>
      <c r="G44" s="60">
        <f t="shared" si="1"/>
        <v>0</v>
      </c>
      <c r="H44" s="60"/>
      <c r="J44" s="62">
        <v>0.34791666666666665</v>
      </c>
      <c r="K44" s="60">
        <f t="shared" si="3"/>
        <v>1.9312499999999999</v>
      </c>
      <c r="L44">
        <v>1</v>
      </c>
    </row>
    <row r="45" spans="1:12" ht="16" x14ac:dyDescent="0.2">
      <c r="B45" s="41" t="s">
        <v>201</v>
      </c>
      <c r="C45" s="66"/>
      <c r="E45" t="e">
        <f t="shared" si="0"/>
        <v>#N/A</v>
      </c>
      <c r="G45" s="60">
        <f t="shared" si="1"/>
        <v>0</v>
      </c>
      <c r="H45" s="60"/>
      <c r="J45" s="62">
        <v>0.37708333333333338</v>
      </c>
      <c r="K45" s="60">
        <f t="shared" si="3"/>
        <v>1.9604166666666667</v>
      </c>
      <c r="L45">
        <v>1</v>
      </c>
    </row>
    <row r="46" spans="1:12" ht="16" x14ac:dyDescent="0.2">
      <c r="B46" s="41"/>
      <c r="C46" s="66"/>
      <c r="E46" t="e">
        <f t="shared" si="0"/>
        <v>#N/A</v>
      </c>
      <c r="G46" s="60">
        <f t="shared" si="1"/>
        <v>0</v>
      </c>
      <c r="H46" s="60"/>
      <c r="J46" s="62">
        <v>0.42777777777777781</v>
      </c>
      <c r="K46" s="60">
        <f t="shared" si="3"/>
        <v>2.0111111111111111</v>
      </c>
      <c r="L46">
        <v>1</v>
      </c>
    </row>
    <row r="47" spans="1:12" ht="16" x14ac:dyDescent="0.2">
      <c r="B47" s="41" t="s">
        <v>202</v>
      </c>
      <c r="C47" s="66"/>
      <c r="E47" t="e">
        <f t="shared" si="0"/>
        <v>#N/A</v>
      </c>
      <c r="G47" s="60">
        <f t="shared" si="1"/>
        <v>0</v>
      </c>
      <c r="H47" s="60"/>
      <c r="J47" s="62">
        <v>0.46458333333333335</v>
      </c>
      <c r="K47" s="60">
        <f t="shared" si="3"/>
        <v>2.0479166666666666</v>
      </c>
      <c r="L47">
        <v>1</v>
      </c>
    </row>
    <row r="48" spans="1:12" ht="16" x14ac:dyDescent="0.2">
      <c r="B48" s="41" t="s">
        <v>203</v>
      </c>
      <c r="C48" s="66"/>
      <c r="E48" t="e">
        <f t="shared" si="0"/>
        <v>#N/A</v>
      </c>
      <c r="G48" s="60">
        <f t="shared" si="1"/>
        <v>0</v>
      </c>
      <c r="H48" s="60"/>
      <c r="J48" s="62">
        <v>0.4993055555555555</v>
      </c>
      <c r="K48" s="60">
        <f t="shared" si="3"/>
        <v>2.0826388888888889</v>
      </c>
      <c r="L48">
        <v>1</v>
      </c>
    </row>
    <row r="49" spans="1:12" ht="16" x14ac:dyDescent="0.2">
      <c r="A49"/>
      <c r="B49" s="41" t="s">
        <v>204</v>
      </c>
      <c r="C49" s="66"/>
      <c r="E49" t="e">
        <f t="shared" si="0"/>
        <v>#N/A</v>
      </c>
      <c r="G49" s="60">
        <f t="shared" si="1"/>
        <v>0</v>
      </c>
      <c r="H49" s="60"/>
      <c r="J49" s="62">
        <v>0.58611111111111114</v>
      </c>
      <c r="K49" s="60">
        <f t="shared" si="3"/>
        <v>2.1694444444444443</v>
      </c>
      <c r="L49">
        <v>1</v>
      </c>
    </row>
    <row r="50" spans="1:12" ht="16" x14ac:dyDescent="0.2">
      <c r="A50"/>
      <c r="B50" s="41" t="s">
        <v>205</v>
      </c>
      <c r="C50" s="66"/>
      <c r="E50" t="e">
        <f t="shared" si="0"/>
        <v>#N/A</v>
      </c>
      <c r="G50" s="60">
        <f t="shared" si="1"/>
        <v>0</v>
      </c>
      <c r="H50" s="60"/>
      <c r="J50" s="62">
        <v>0.6118055555555556</v>
      </c>
      <c r="K50" s="60">
        <f t="shared" si="3"/>
        <v>2.1951388888888888</v>
      </c>
      <c r="L50">
        <v>1</v>
      </c>
    </row>
    <row r="51" spans="1:12" ht="16" x14ac:dyDescent="0.2">
      <c r="A51"/>
      <c r="B51" s="41" t="s">
        <v>206</v>
      </c>
      <c r="C51" s="66"/>
      <c r="E51" t="e">
        <f t="shared" si="0"/>
        <v>#N/A</v>
      </c>
      <c r="G51" s="60">
        <f t="shared" si="1"/>
        <v>0</v>
      </c>
      <c r="H51" s="60"/>
      <c r="J51" s="62">
        <v>0.63611111111111118</v>
      </c>
      <c r="K51" s="60">
        <f t="shared" si="3"/>
        <v>2.2194444444444446</v>
      </c>
      <c r="L51">
        <v>1</v>
      </c>
    </row>
    <row r="52" spans="1:12" x14ac:dyDescent="0.2">
      <c r="A52"/>
      <c r="B52" s="41" t="s">
        <v>207</v>
      </c>
      <c r="C52" s="66"/>
      <c r="E52" t="e">
        <f t="shared" si="0"/>
        <v>#N/A</v>
      </c>
      <c r="G52" s="60">
        <f t="shared" si="1"/>
        <v>0</v>
      </c>
      <c r="H52" s="60"/>
      <c r="J52" s="60"/>
      <c r="L52">
        <v>1</v>
      </c>
    </row>
    <row r="53" spans="1:12" x14ac:dyDescent="0.2">
      <c r="A53"/>
      <c r="B53" s="41" t="s">
        <v>208</v>
      </c>
      <c r="C53" s="66"/>
      <c r="E53" t="e">
        <f t="shared" si="0"/>
        <v>#N/A</v>
      </c>
      <c r="G53" s="60">
        <f t="shared" si="1"/>
        <v>0</v>
      </c>
      <c r="H53" s="60"/>
      <c r="J53" s="60" t="s">
        <v>723</v>
      </c>
      <c r="L53">
        <v>1</v>
      </c>
    </row>
    <row r="54" spans="1:12" ht="16" x14ac:dyDescent="0.2">
      <c r="A54"/>
      <c r="B54" s="41" t="s">
        <v>209</v>
      </c>
      <c r="C54" s="61"/>
      <c r="E54" t="e">
        <f t="shared" si="0"/>
        <v>#N/A</v>
      </c>
      <c r="G54" s="60">
        <f t="shared" si="1"/>
        <v>0</v>
      </c>
      <c r="H54" s="60"/>
      <c r="J54" s="64">
        <v>0.1013888888888889</v>
      </c>
      <c r="K54" s="60">
        <f>J54</f>
        <v>0.1013888888888889</v>
      </c>
      <c r="L54">
        <v>1</v>
      </c>
    </row>
    <row r="55" spans="1:12" ht="16" x14ac:dyDescent="0.2">
      <c r="A55"/>
      <c r="B55" s="41"/>
      <c r="C55" s="61"/>
      <c r="E55" t="e">
        <f t="shared" si="0"/>
        <v>#N/A</v>
      </c>
      <c r="G55" s="60">
        <f t="shared" si="1"/>
        <v>0</v>
      </c>
      <c r="H55" s="60"/>
      <c r="J55" s="64">
        <v>0.18958333333333333</v>
      </c>
      <c r="K55" s="60">
        <f t="shared" ref="K55:K78" si="4">J55</f>
        <v>0.18958333333333333</v>
      </c>
      <c r="L55">
        <v>1</v>
      </c>
    </row>
    <row r="56" spans="1:12" ht="16" x14ac:dyDescent="0.2">
      <c r="A56"/>
      <c r="B56" s="41" t="s">
        <v>210</v>
      </c>
      <c r="C56" s="61"/>
      <c r="E56" t="e">
        <f t="shared" si="0"/>
        <v>#N/A</v>
      </c>
      <c r="G56" s="60">
        <f t="shared" si="1"/>
        <v>0</v>
      </c>
      <c r="H56" s="60"/>
      <c r="J56" s="64">
        <v>0.22777777777777777</v>
      </c>
      <c r="K56" s="60">
        <f t="shared" si="4"/>
        <v>0.22777777777777777</v>
      </c>
      <c r="L56">
        <v>1</v>
      </c>
    </row>
    <row r="57" spans="1:12" ht="16" x14ac:dyDescent="0.2">
      <c r="A57"/>
      <c r="B57" s="41"/>
      <c r="C57" s="61"/>
      <c r="E57" t="e">
        <f t="shared" si="0"/>
        <v>#N/A</v>
      </c>
      <c r="G57" s="60">
        <f t="shared" si="1"/>
        <v>0</v>
      </c>
      <c r="H57" s="60"/>
      <c r="J57" s="64">
        <v>0.3215277777777778</v>
      </c>
      <c r="K57" s="60">
        <f t="shared" si="4"/>
        <v>0.3215277777777778</v>
      </c>
      <c r="L57">
        <v>1</v>
      </c>
    </row>
    <row r="58" spans="1:12" ht="16" x14ac:dyDescent="0.2">
      <c r="A58"/>
      <c r="B58" s="41" t="s">
        <v>211</v>
      </c>
      <c r="C58" s="61"/>
      <c r="E58" t="e">
        <f t="shared" si="0"/>
        <v>#N/A</v>
      </c>
      <c r="G58" s="60">
        <f t="shared" si="1"/>
        <v>0</v>
      </c>
      <c r="H58" s="60"/>
      <c r="J58" s="64">
        <v>0.34375</v>
      </c>
      <c r="K58" s="60">
        <f t="shared" si="4"/>
        <v>0.34375</v>
      </c>
      <c r="L58">
        <v>1</v>
      </c>
    </row>
    <row r="59" spans="1:12" ht="16" x14ac:dyDescent="0.2">
      <c r="A59"/>
      <c r="B59" s="41" t="s">
        <v>212</v>
      </c>
      <c r="C59" s="61"/>
      <c r="E59" t="e">
        <f t="shared" si="0"/>
        <v>#N/A</v>
      </c>
      <c r="G59" s="60">
        <f t="shared" si="1"/>
        <v>0</v>
      </c>
      <c r="H59" s="60"/>
      <c r="J59" s="64">
        <v>0.4604166666666667</v>
      </c>
      <c r="K59" s="60">
        <f t="shared" si="4"/>
        <v>0.4604166666666667</v>
      </c>
      <c r="L59">
        <v>1</v>
      </c>
    </row>
    <row r="60" spans="1:12" ht="16" x14ac:dyDescent="0.2">
      <c r="A60"/>
      <c r="B60" s="41" t="s">
        <v>213</v>
      </c>
      <c r="C60" s="66"/>
      <c r="E60" t="e">
        <f t="shared" si="0"/>
        <v>#N/A</v>
      </c>
      <c r="G60" s="60">
        <f t="shared" si="1"/>
        <v>0</v>
      </c>
      <c r="H60" s="60"/>
      <c r="J60" s="64">
        <v>0.52500000000000002</v>
      </c>
      <c r="K60" s="60">
        <f t="shared" si="4"/>
        <v>0.52500000000000002</v>
      </c>
      <c r="L60">
        <v>1</v>
      </c>
    </row>
    <row r="61" spans="1:12" ht="16" x14ac:dyDescent="0.2">
      <c r="A61"/>
      <c r="B61" s="41"/>
      <c r="C61" s="66"/>
      <c r="E61" t="e">
        <f t="shared" si="0"/>
        <v>#N/A</v>
      </c>
      <c r="G61" s="60">
        <f t="shared" si="1"/>
        <v>0</v>
      </c>
      <c r="H61" s="60"/>
      <c r="J61" s="64">
        <v>0.60625000000000007</v>
      </c>
      <c r="K61" s="60">
        <f t="shared" si="4"/>
        <v>0.60625000000000007</v>
      </c>
      <c r="L61">
        <v>1</v>
      </c>
    </row>
    <row r="62" spans="1:12" ht="16" x14ac:dyDescent="0.2">
      <c r="A62"/>
      <c r="B62" s="41" t="s">
        <v>214</v>
      </c>
      <c r="C62" s="66"/>
      <c r="E62" t="e">
        <f t="shared" si="0"/>
        <v>#N/A</v>
      </c>
      <c r="G62" s="60">
        <f t="shared" si="1"/>
        <v>0</v>
      </c>
      <c r="H62" s="60"/>
      <c r="J62" s="64">
        <v>0.65138888888888891</v>
      </c>
      <c r="K62" s="60">
        <f t="shared" si="4"/>
        <v>0.65138888888888891</v>
      </c>
      <c r="L62">
        <v>1</v>
      </c>
    </row>
    <row r="63" spans="1:12" ht="16" x14ac:dyDescent="0.2">
      <c r="A63"/>
      <c r="B63" s="41"/>
      <c r="C63" s="66"/>
      <c r="E63" t="e">
        <f t="shared" si="0"/>
        <v>#N/A</v>
      </c>
      <c r="G63" s="60">
        <f t="shared" si="1"/>
        <v>0</v>
      </c>
      <c r="H63" s="60"/>
      <c r="J63" s="64">
        <v>0.75624999999999998</v>
      </c>
      <c r="K63" s="60">
        <f t="shared" si="4"/>
        <v>0.75624999999999998</v>
      </c>
      <c r="L63">
        <v>1</v>
      </c>
    </row>
    <row r="64" spans="1:12" ht="16" x14ac:dyDescent="0.2">
      <c r="A64"/>
      <c r="B64" s="41" t="s">
        <v>215</v>
      </c>
      <c r="C64" s="66"/>
      <c r="E64" t="e">
        <f t="shared" si="0"/>
        <v>#N/A</v>
      </c>
      <c r="G64" s="60">
        <f t="shared" si="1"/>
        <v>0</v>
      </c>
      <c r="H64" s="60"/>
      <c r="J64" s="64">
        <v>0.82708333333333339</v>
      </c>
      <c r="K64" s="60">
        <f t="shared" si="4"/>
        <v>0.82708333333333339</v>
      </c>
      <c r="L64">
        <v>1</v>
      </c>
    </row>
    <row r="65" spans="1:12" ht="16" x14ac:dyDescent="0.2">
      <c r="B65" s="41" t="s">
        <v>216</v>
      </c>
      <c r="C65" s="66"/>
      <c r="E65" t="e">
        <f t="shared" si="0"/>
        <v>#N/A</v>
      </c>
      <c r="G65" s="60">
        <f t="shared" si="1"/>
        <v>0</v>
      </c>
      <c r="H65" s="60"/>
      <c r="J65" s="64">
        <v>0.85</v>
      </c>
      <c r="K65" s="60">
        <f t="shared" si="4"/>
        <v>0.85</v>
      </c>
      <c r="L65">
        <v>1</v>
      </c>
    </row>
    <row r="66" spans="1:12" ht="16" x14ac:dyDescent="0.2">
      <c r="B66" s="41"/>
      <c r="C66" s="66"/>
      <c r="E66" t="e">
        <f t="shared" si="0"/>
        <v>#N/A</v>
      </c>
      <c r="G66" s="60">
        <f t="shared" si="1"/>
        <v>0</v>
      </c>
      <c r="H66" s="60"/>
      <c r="J66" s="64">
        <v>0.94305555555555554</v>
      </c>
      <c r="K66" s="60">
        <f t="shared" si="4"/>
        <v>0.94305555555555554</v>
      </c>
      <c r="L66">
        <v>1</v>
      </c>
    </row>
    <row r="67" spans="1:12" ht="16" x14ac:dyDescent="0.2">
      <c r="A67" s="60">
        <v>0.23541666666666669</v>
      </c>
      <c r="B67" s="41" t="s">
        <v>217</v>
      </c>
      <c r="C67" s="66"/>
      <c r="D67" t="s">
        <v>736</v>
      </c>
      <c r="E67">
        <f t="shared" si="0"/>
        <v>3</v>
      </c>
      <c r="G67" s="60">
        <f t="shared" si="1"/>
        <v>0.23541666666666669</v>
      </c>
      <c r="H67" s="60"/>
      <c r="J67" s="64">
        <v>0.97083333333333333</v>
      </c>
      <c r="K67" s="60">
        <f t="shared" si="4"/>
        <v>0.97083333333333333</v>
      </c>
      <c r="L67">
        <v>1</v>
      </c>
    </row>
    <row r="68" spans="1:12" ht="16" x14ac:dyDescent="0.2">
      <c r="B68" s="41"/>
      <c r="C68" s="66"/>
      <c r="E68" t="e">
        <f t="shared" si="0"/>
        <v>#N/A</v>
      </c>
      <c r="G68" s="60">
        <f t="shared" si="1"/>
        <v>0</v>
      </c>
      <c r="H68" s="60"/>
      <c r="J68" s="64">
        <v>1.0055555555555555</v>
      </c>
      <c r="K68" s="60">
        <f t="shared" si="4"/>
        <v>1.0055555555555555</v>
      </c>
      <c r="L68">
        <v>1</v>
      </c>
    </row>
    <row r="69" spans="1:12" ht="16" x14ac:dyDescent="0.2">
      <c r="B69" s="41" t="s">
        <v>218</v>
      </c>
      <c r="C69" s="66"/>
      <c r="E69" t="e">
        <f t="shared" si="0"/>
        <v>#N/A</v>
      </c>
      <c r="G69" s="60">
        <f t="shared" si="1"/>
        <v>0</v>
      </c>
      <c r="H69" s="60"/>
      <c r="J69" s="64">
        <v>1.1215277777777779</v>
      </c>
      <c r="K69" s="60">
        <f t="shared" si="4"/>
        <v>1.1215277777777779</v>
      </c>
      <c r="L69">
        <v>1</v>
      </c>
    </row>
    <row r="70" spans="1:12" ht="16" x14ac:dyDescent="0.2">
      <c r="B70" s="41" t="s">
        <v>219</v>
      </c>
      <c r="C70" s="66"/>
      <c r="E70" t="e">
        <f t="shared" si="0"/>
        <v>#N/A</v>
      </c>
      <c r="G70" s="60">
        <f t="shared" si="1"/>
        <v>0</v>
      </c>
      <c r="H70" s="60"/>
      <c r="J70" s="64">
        <v>1.15625</v>
      </c>
      <c r="K70" s="60">
        <f t="shared" si="4"/>
        <v>1.15625</v>
      </c>
      <c r="L70">
        <v>1</v>
      </c>
    </row>
    <row r="71" spans="1:12" ht="16" x14ac:dyDescent="0.2">
      <c r="B71" s="41" t="s">
        <v>220</v>
      </c>
      <c r="C71" s="66"/>
      <c r="E71" t="e">
        <f t="shared" si="0"/>
        <v>#N/A</v>
      </c>
      <c r="G71" s="60">
        <f t="shared" si="1"/>
        <v>0</v>
      </c>
      <c r="H71" s="60"/>
      <c r="J71" s="64">
        <v>1.1840277777777779</v>
      </c>
      <c r="K71" s="60">
        <f t="shared" si="4"/>
        <v>1.1840277777777779</v>
      </c>
      <c r="L71">
        <v>1</v>
      </c>
    </row>
    <row r="72" spans="1:12" ht="16" x14ac:dyDescent="0.2">
      <c r="B72" s="41" t="s">
        <v>221</v>
      </c>
      <c r="C72" s="66"/>
      <c r="E72" t="e">
        <f t="shared" si="0"/>
        <v>#N/A</v>
      </c>
      <c r="G72" s="60">
        <f t="shared" si="1"/>
        <v>0</v>
      </c>
      <c r="H72" s="60"/>
      <c r="J72" s="65">
        <v>1.2388888888888889</v>
      </c>
      <c r="K72" s="60">
        <f t="shared" si="4"/>
        <v>1.2388888888888889</v>
      </c>
      <c r="L72">
        <v>1</v>
      </c>
    </row>
    <row r="73" spans="1:12" ht="16" x14ac:dyDescent="0.2">
      <c r="A73" s="60">
        <v>0.24861111111111112</v>
      </c>
      <c r="B73" s="41" t="s">
        <v>222</v>
      </c>
      <c r="C73" s="66"/>
      <c r="D73" t="s">
        <v>736</v>
      </c>
      <c r="E73">
        <f t="shared" ref="E73:E136" si="5">VLOOKUP(D73,$R$7:$T$13,3,0)</f>
        <v>3</v>
      </c>
      <c r="G73" s="60">
        <f t="shared" ref="G73:G136" si="6">A73</f>
        <v>0.24861111111111112</v>
      </c>
      <c r="H73" s="60"/>
      <c r="J73" s="64">
        <v>1.346527777777778</v>
      </c>
      <c r="K73" s="60">
        <f t="shared" si="4"/>
        <v>1.346527777777778</v>
      </c>
      <c r="L73">
        <v>1</v>
      </c>
    </row>
    <row r="74" spans="1:12" ht="16" x14ac:dyDescent="0.2">
      <c r="B74" s="41" t="s">
        <v>223</v>
      </c>
      <c r="C74" s="66"/>
      <c r="E74" t="e">
        <f t="shared" si="5"/>
        <v>#N/A</v>
      </c>
      <c r="G74" s="60">
        <f t="shared" si="6"/>
        <v>0</v>
      </c>
      <c r="H74" s="60"/>
      <c r="J74" s="64">
        <v>1.4159722222222222</v>
      </c>
      <c r="K74" s="60">
        <f t="shared" si="4"/>
        <v>1.4159722222222222</v>
      </c>
      <c r="L74">
        <v>1</v>
      </c>
    </row>
    <row r="75" spans="1:12" ht="16" x14ac:dyDescent="0.2">
      <c r="B75" s="41" t="s">
        <v>224</v>
      </c>
      <c r="C75" s="66"/>
      <c r="E75" t="e">
        <f t="shared" si="5"/>
        <v>#N/A</v>
      </c>
      <c r="G75" s="60">
        <f t="shared" si="6"/>
        <v>0</v>
      </c>
      <c r="H75" s="60"/>
      <c r="J75" s="64">
        <v>1.4604166666666665</v>
      </c>
      <c r="K75" s="60">
        <f t="shared" si="4"/>
        <v>1.4604166666666665</v>
      </c>
      <c r="L75">
        <v>1</v>
      </c>
    </row>
    <row r="76" spans="1:12" ht="16" x14ac:dyDescent="0.2">
      <c r="B76" s="41" t="s">
        <v>225</v>
      </c>
      <c r="C76" s="66"/>
      <c r="E76" t="e">
        <f t="shared" si="5"/>
        <v>#N/A</v>
      </c>
      <c r="G76" s="60">
        <f t="shared" si="6"/>
        <v>0</v>
      </c>
      <c r="H76" s="60"/>
      <c r="J76" s="64">
        <v>1.5013888888888889</v>
      </c>
      <c r="K76" s="60">
        <f t="shared" si="4"/>
        <v>1.5013888888888889</v>
      </c>
      <c r="L76">
        <v>1</v>
      </c>
    </row>
    <row r="77" spans="1:12" ht="16" x14ac:dyDescent="0.2">
      <c r="B77" s="41"/>
      <c r="C77" s="66"/>
      <c r="E77" t="e">
        <f t="shared" si="5"/>
        <v>#N/A</v>
      </c>
      <c r="G77" s="60">
        <f t="shared" si="6"/>
        <v>0</v>
      </c>
      <c r="H77" s="60"/>
      <c r="J77" s="64">
        <v>1.5194444444444446</v>
      </c>
      <c r="K77" s="60">
        <f t="shared" si="4"/>
        <v>1.5194444444444446</v>
      </c>
      <c r="L77">
        <v>1</v>
      </c>
    </row>
    <row r="78" spans="1:12" ht="16" x14ac:dyDescent="0.2">
      <c r="B78" s="41" t="s">
        <v>226</v>
      </c>
      <c r="C78" s="66"/>
      <c r="E78" t="e">
        <f t="shared" si="5"/>
        <v>#N/A</v>
      </c>
      <c r="G78" s="60">
        <f t="shared" si="6"/>
        <v>0</v>
      </c>
      <c r="H78" s="60"/>
      <c r="J78" s="64">
        <v>1.534027777777778</v>
      </c>
      <c r="K78" s="60">
        <f t="shared" si="4"/>
        <v>1.534027777777778</v>
      </c>
      <c r="L78">
        <v>1</v>
      </c>
    </row>
    <row r="79" spans="1:12" ht="16" x14ac:dyDescent="0.2">
      <c r="B79" s="41"/>
      <c r="C79" s="61"/>
      <c r="E79" t="e">
        <f t="shared" si="5"/>
        <v>#N/A</v>
      </c>
      <c r="G79" s="60">
        <f t="shared" si="6"/>
        <v>0</v>
      </c>
      <c r="H79" s="60"/>
      <c r="J79" s="64">
        <v>2.9166666666666664E-2</v>
      </c>
      <c r="K79" s="60">
        <f>J79+G$1</f>
        <v>1.6124999999999998</v>
      </c>
      <c r="L79">
        <v>1</v>
      </c>
    </row>
    <row r="80" spans="1:12" ht="30" x14ac:dyDescent="0.2">
      <c r="A80" s="60">
        <v>0.25555555555555559</v>
      </c>
      <c r="B80" s="41" t="s">
        <v>227</v>
      </c>
      <c r="C80" s="61"/>
      <c r="D80" t="s">
        <v>736</v>
      </c>
      <c r="E80">
        <f t="shared" si="5"/>
        <v>3</v>
      </c>
      <c r="G80" s="60">
        <f t="shared" si="6"/>
        <v>0.25555555555555559</v>
      </c>
      <c r="H80" s="60"/>
      <c r="J80" s="64">
        <v>6.1805555555555558E-2</v>
      </c>
      <c r="K80" s="60">
        <f t="shared" ref="K80:K96" si="7">J80+G$1</f>
        <v>1.6451388888888889</v>
      </c>
      <c r="L80">
        <v>1</v>
      </c>
    </row>
    <row r="81" spans="1:12" ht="16" x14ac:dyDescent="0.2">
      <c r="B81" s="41" t="s">
        <v>228</v>
      </c>
      <c r="C81" s="61"/>
      <c r="E81" t="e">
        <f t="shared" si="5"/>
        <v>#N/A</v>
      </c>
      <c r="G81" s="60">
        <f t="shared" si="6"/>
        <v>0</v>
      </c>
      <c r="H81" s="60"/>
      <c r="J81" s="64">
        <v>8.1250000000000003E-2</v>
      </c>
      <c r="K81" s="60">
        <f t="shared" si="7"/>
        <v>1.6645833333333333</v>
      </c>
      <c r="L81">
        <v>1</v>
      </c>
    </row>
    <row r="82" spans="1:12" ht="16" x14ac:dyDescent="0.2">
      <c r="B82" s="41" t="s">
        <v>229</v>
      </c>
      <c r="C82" s="66"/>
      <c r="E82" t="e">
        <f t="shared" si="5"/>
        <v>#N/A</v>
      </c>
      <c r="G82" s="60">
        <f t="shared" si="6"/>
        <v>0</v>
      </c>
      <c r="H82" s="60"/>
      <c r="J82" s="64">
        <v>0.12361111111111112</v>
      </c>
      <c r="K82" s="60">
        <f t="shared" si="7"/>
        <v>1.7069444444444444</v>
      </c>
      <c r="L82">
        <v>1</v>
      </c>
    </row>
    <row r="83" spans="1:12" ht="16" x14ac:dyDescent="0.2">
      <c r="B83" s="41"/>
      <c r="C83" s="66"/>
      <c r="E83" t="e">
        <f t="shared" si="5"/>
        <v>#N/A</v>
      </c>
      <c r="G83" s="60">
        <f t="shared" si="6"/>
        <v>0</v>
      </c>
      <c r="H83" s="60"/>
      <c r="J83" s="64">
        <v>0.17847222222222223</v>
      </c>
      <c r="K83" s="60">
        <f t="shared" si="7"/>
        <v>1.7618055555555554</v>
      </c>
      <c r="L83">
        <v>1</v>
      </c>
    </row>
    <row r="84" spans="1:12" ht="60" x14ac:dyDescent="0.2">
      <c r="B84" s="41" t="s">
        <v>230</v>
      </c>
      <c r="C84" s="66"/>
      <c r="E84" t="e">
        <f t="shared" si="5"/>
        <v>#N/A</v>
      </c>
      <c r="G84" s="60">
        <f t="shared" si="6"/>
        <v>0</v>
      </c>
      <c r="H84" s="60"/>
      <c r="J84" s="64">
        <v>0.23750000000000002</v>
      </c>
      <c r="K84" s="60">
        <f t="shared" si="7"/>
        <v>1.8208333333333333</v>
      </c>
      <c r="L84">
        <v>1</v>
      </c>
    </row>
    <row r="85" spans="1:12" ht="16" x14ac:dyDescent="0.2">
      <c r="B85" s="41"/>
      <c r="C85" s="66"/>
      <c r="E85" t="e">
        <f t="shared" si="5"/>
        <v>#N/A</v>
      </c>
      <c r="G85" s="60">
        <f t="shared" si="6"/>
        <v>0</v>
      </c>
      <c r="H85" s="60"/>
      <c r="J85" s="64">
        <v>0.25555555555555559</v>
      </c>
      <c r="K85" s="60">
        <f t="shared" si="7"/>
        <v>1.8388888888888888</v>
      </c>
      <c r="L85">
        <v>1</v>
      </c>
    </row>
    <row r="86" spans="1:12" ht="16" x14ac:dyDescent="0.2">
      <c r="B86" s="41" t="s">
        <v>231</v>
      </c>
      <c r="C86" s="66"/>
      <c r="E86" t="e">
        <f t="shared" si="5"/>
        <v>#N/A</v>
      </c>
      <c r="G86" s="60">
        <f t="shared" si="6"/>
        <v>0</v>
      </c>
      <c r="H86" s="60"/>
      <c r="J86" s="64">
        <v>0.29097222222222224</v>
      </c>
      <c r="K86" s="60">
        <f t="shared" si="7"/>
        <v>1.8743055555555554</v>
      </c>
      <c r="L86">
        <v>1</v>
      </c>
    </row>
    <row r="87" spans="1:12" ht="16" x14ac:dyDescent="0.2">
      <c r="B87" s="41"/>
      <c r="C87" s="66"/>
      <c r="E87" t="e">
        <f t="shared" si="5"/>
        <v>#N/A</v>
      </c>
      <c r="G87" s="60">
        <f t="shared" si="6"/>
        <v>0</v>
      </c>
      <c r="H87" s="60"/>
      <c r="J87" s="64">
        <v>0.3</v>
      </c>
      <c r="K87" s="60">
        <f t="shared" si="7"/>
        <v>1.8833333333333333</v>
      </c>
      <c r="L87">
        <v>1</v>
      </c>
    </row>
    <row r="88" spans="1:12" ht="16" x14ac:dyDescent="0.2">
      <c r="A88" s="60">
        <v>0.29097222222222224</v>
      </c>
      <c r="B88" s="41" t="s">
        <v>232</v>
      </c>
      <c r="C88" s="66"/>
      <c r="D88" t="s">
        <v>736</v>
      </c>
      <c r="E88">
        <f t="shared" si="5"/>
        <v>3</v>
      </c>
      <c r="G88" s="60">
        <f t="shared" si="6"/>
        <v>0.29097222222222224</v>
      </c>
      <c r="H88" s="60"/>
      <c r="J88" s="64">
        <v>0.30486111111111108</v>
      </c>
      <c r="K88" s="60">
        <f t="shared" si="7"/>
        <v>1.8881944444444443</v>
      </c>
      <c r="L88">
        <v>1</v>
      </c>
    </row>
    <row r="89" spans="1:12" ht="16" x14ac:dyDescent="0.2">
      <c r="B89" s="41" t="s">
        <v>233</v>
      </c>
      <c r="C89" s="66"/>
      <c r="E89" t="e">
        <f t="shared" si="5"/>
        <v>#N/A</v>
      </c>
      <c r="G89" s="60">
        <f t="shared" si="6"/>
        <v>0</v>
      </c>
      <c r="H89" s="60"/>
      <c r="J89" s="64">
        <v>0.35625000000000001</v>
      </c>
      <c r="K89" s="60">
        <f t="shared" si="7"/>
        <v>1.9395833333333332</v>
      </c>
      <c r="L89">
        <v>1</v>
      </c>
    </row>
    <row r="90" spans="1:12" ht="16" x14ac:dyDescent="0.2">
      <c r="B90" s="41" t="s">
        <v>234</v>
      </c>
      <c r="C90" s="66"/>
      <c r="E90" t="e">
        <f t="shared" si="5"/>
        <v>#N/A</v>
      </c>
      <c r="G90" s="60">
        <f t="shared" si="6"/>
        <v>0</v>
      </c>
      <c r="H90" s="60"/>
      <c r="J90" s="64">
        <v>0.41875000000000001</v>
      </c>
      <c r="K90" s="60">
        <f t="shared" si="7"/>
        <v>2.0020833333333332</v>
      </c>
      <c r="L90">
        <v>1</v>
      </c>
    </row>
    <row r="91" spans="1:12" ht="16" x14ac:dyDescent="0.2">
      <c r="B91" s="41" t="s">
        <v>235</v>
      </c>
      <c r="C91" s="66"/>
      <c r="E91" t="e">
        <f t="shared" si="5"/>
        <v>#N/A</v>
      </c>
      <c r="G91" s="60">
        <f t="shared" si="6"/>
        <v>0</v>
      </c>
      <c r="H91" s="60"/>
      <c r="J91" s="64">
        <v>0.4861111111111111</v>
      </c>
      <c r="K91" s="60">
        <f t="shared" si="7"/>
        <v>2.0694444444444442</v>
      </c>
      <c r="L91">
        <v>1</v>
      </c>
    </row>
    <row r="92" spans="1:12" ht="16" x14ac:dyDescent="0.2">
      <c r="B92" s="41" t="s">
        <v>236</v>
      </c>
      <c r="C92" s="66"/>
      <c r="E92" t="e">
        <f t="shared" si="5"/>
        <v>#N/A</v>
      </c>
      <c r="G92" s="60">
        <f t="shared" si="6"/>
        <v>0</v>
      </c>
      <c r="H92" s="60"/>
      <c r="J92" s="64">
        <v>0.54513888888888895</v>
      </c>
      <c r="K92" s="60">
        <f t="shared" si="7"/>
        <v>2.1284722222222223</v>
      </c>
      <c r="L92">
        <v>1</v>
      </c>
    </row>
    <row r="93" spans="1:12" ht="16" x14ac:dyDescent="0.2">
      <c r="B93" s="41" t="s">
        <v>237</v>
      </c>
      <c r="C93" s="66"/>
      <c r="E93" t="e">
        <f t="shared" si="5"/>
        <v>#N/A</v>
      </c>
      <c r="G93" s="60">
        <f t="shared" si="6"/>
        <v>0</v>
      </c>
      <c r="H93" s="60"/>
      <c r="J93" s="64">
        <v>0.57500000000000007</v>
      </c>
      <c r="K93" s="60">
        <f t="shared" si="7"/>
        <v>2.1583333333333332</v>
      </c>
      <c r="L93">
        <v>1</v>
      </c>
    </row>
    <row r="94" spans="1:12" ht="16" x14ac:dyDescent="0.2">
      <c r="B94" s="41" t="s">
        <v>238</v>
      </c>
      <c r="C94" s="66"/>
      <c r="E94" t="e">
        <f t="shared" si="5"/>
        <v>#N/A</v>
      </c>
      <c r="G94" s="60">
        <f t="shared" si="6"/>
        <v>0</v>
      </c>
      <c r="H94" s="60"/>
      <c r="J94" s="64">
        <v>0.60138888888888886</v>
      </c>
      <c r="K94" s="60">
        <f t="shared" si="7"/>
        <v>2.1847222222222222</v>
      </c>
      <c r="L94">
        <v>1</v>
      </c>
    </row>
    <row r="95" spans="1:12" ht="16" x14ac:dyDescent="0.2">
      <c r="B95" s="41" t="s">
        <v>239</v>
      </c>
      <c r="C95" s="66"/>
      <c r="E95" t="e">
        <f t="shared" si="5"/>
        <v>#N/A</v>
      </c>
      <c r="G95" s="60">
        <f t="shared" si="6"/>
        <v>0</v>
      </c>
      <c r="H95" s="60"/>
      <c r="J95" s="64">
        <v>0.62083333333333335</v>
      </c>
      <c r="K95" s="60">
        <f t="shared" si="7"/>
        <v>2.2041666666666666</v>
      </c>
      <c r="L95">
        <v>1</v>
      </c>
    </row>
    <row r="96" spans="1:12" ht="16" x14ac:dyDescent="0.2">
      <c r="B96" s="41" t="s">
        <v>240</v>
      </c>
      <c r="C96" s="66"/>
      <c r="E96" t="e">
        <f t="shared" si="5"/>
        <v>#N/A</v>
      </c>
      <c r="G96" s="60">
        <f t="shared" si="6"/>
        <v>0</v>
      </c>
      <c r="H96" s="60"/>
      <c r="J96" s="64">
        <v>0.64583333333333337</v>
      </c>
      <c r="K96" s="60">
        <f t="shared" si="7"/>
        <v>2.2291666666666665</v>
      </c>
      <c r="L96">
        <v>1</v>
      </c>
    </row>
    <row r="97" spans="1:8" x14ac:dyDescent="0.2">
      <c r="B97" s="41"/>
      <c r="C97" s="66"/>
      <c r="E97" t="e">
        <f t="shared" si="5"/>
        <v>#N/A</v>
      </c>
      <c r="G97" s="60">
        <f t="shared" si="6"/>
        <v>0</v>
      </c>
      <c r="H97" s="60"/>
    </row>
    <row r="98" spans="1:8" x14ac:dyDescent="0.2">
      <c r="B98" s="41" t="s">
        <v>241</v>
      </c>
      <c r="C98" s="66"/>
      <c r="E98" t="e">
        <f t="shared" si="5"/>
        <v>#N/A</v>
      </c>
      <c r="G98" s="60">
        <f t="shared" si="6"/>
        <v>0</v>
      </c>
      <c r="H98" s="60"/>
    </row>
    <row r="99" spans="1:8" x14ac:dyDescent="0.2">
      <c r="B99" s="41" t="s">
        <v>242</v>
      </c>
      <c r="C99" s="66"/>
      <c r="E99" t="e">
        <f t="shared" si="5"/>
        <v>#N/A</v>
      </c>
      <c r="G99" s="60">
        <f t="shared" si="6"/>
        <v>0</v>
      </c>
      <c r="H99" s="60"/>
    </row>
    <row r="100" spans="1:8" x14ac:dyDescent="0.2">
      <c r="B100" s="41"/>
      <c r="C100" s="66"/>
      <c r="E100" t="e">
        <f t="shared" si="5"/>
        <v>#N/A</v>
      </c>
      <c r="G100" s="60">
        <f t="shared" si="6"/>
        <v>0</v>
      </c>
      <c r="H100" s="60"/>
    </row>
    <row r="101" spans="1:8" x14ac:dyDescent="0.2">
      <c r="B101" s="41" t="s">
        <v>243</v>
      </c>
      <c r="C101" s="66"/>
      <c r="E101" t="e">
        <f t="shared" si="5"/>
        <v>#N/A</v>
      </c>
      <c r="G101" s="60">
        <f t="shared" si="6"/>
        <v>0</v>
      </c>
      <c r="H101" s="60"/>
    </row>
    <row r="102" spans="1:8" x14ac:dyDescent="0.2">
      <c r="B102" s="41" t="s">
        <v>244</v>
      </c>
      <c r="C102" s="66"/>
      <c r="E102" t="e">
        <f t="shared" si="5"/>
        <v>#N/A</v>
      </c>
      <c r="G102" s="60">
        <f t="shared" si="6"/>
        <v>0</v>
      </c>
      <c r="H102" s="60"/>
    </row>
    <row r="103" spans="1:8" x14ac:dyDescent="0.2">
      <c r="A103" s="60">
        <v>0.33194444444444443</v>
      </c>
      <c r="B103" s="61" t="s">
        <v>245</v>
      </c>
      <c r="C103" s="66"/>
      <c r="D103" t="s">
        <v>738</v>
      </c>
      <c r="E103">
        <f t="shared" si="5"/>
        <v>4</v>
      </c>
      <c r="G103" s="60">
        <f t="shared" si="6"/>
        <v>0.33194444444444443</v>
      </c>
      <c r="H103" s="60"/>
    </row>
    <row r="104" spans="1:8" x14ac:dyDescent="0.2">
      <c r="B104" s="41" t="s">
        <v>246</v>
      </c>
      <c r="C104" s="66"/>
      <c r="E104" t="e">
        <f t="shared" si="5"/>
        <v>#N/A</v>
      </c>
      <c r="G104" s="60">
        <f t="shared" si="6"/>
        <v>0</v>
      </c>
      <c r="H104" s="60"/>
    </row>
    <row r="105" spans="1:8" x14ac:dyDescent="0.2">
      <c r="B105" s="41" t="s">
        <v>247</v>
      </c>
      <c r="C105" s="66"/>
      <c r="E105" t="e">
        <f t="shared" si="5"/>
        <v>#N/A</v>
      </c>
      <c r="G105" s="60">
        <f t="shared" si="6"/>
        <v>0</v>
      </c>
      <c r="H105" s="60"/>
    </row>
    <row r="106" spans="1:8" x14ac:dyDescent="0.2">
      <c r="B106" s="41" t="s">
        <v>248</v>
      </c>
      <c r="C106" s="66"/>
      <c r="E106" t="e">
        <f t="shared" si="5"/>
        <v>#N/A</v>
      </c>
      <c r="G106" s="60">
        <f t="shared" si="6"/>
        <v>0</v>
      </c>
      <c r="H106" s="60"/>
    </row>
    <row r="107" spans="1:8" x14ac:dyDescent="0.2">
      <c r="B107" s="41"/>
      <c r="C107" s="66"/>
      <c r="E107" t="e">
        <f t="shared" si="5"/>
        <v>#N/A</v>
      </c>
      <c r="G107" s="60">
        <f t="shared" si="6"/>
        <v>0</v>
      </c>
      <c r="H107" s="60"/>
    </row>
    <row r="108" spans="1:8" x14ac:dyDescent="0.2">
      <c r="B108" s="41" t="s">
        <v>249</v>
      </c>
      <c r="C108" s="66"/>
      <c r="E108" t="e">
        <f t="shared" si="5"/>
        <v>#N/A</v>
      </c>
      <c r="G108" s="60">
        <f t="shared" si="6"/>
        <v>0</v>
      </c>
      <c r="H108" s="60"/>
    </row>
    <row r="109" spans="1:8" x14ac:dyDescent="0.2">
      <c r="B109" s="41" t="s">
        <v>250</v>
      </c>
      <c r="C109" s="61"/>
      <c r="E109" t="e">
        <f t="shared" si="5"/>
        <v>#N/A</v>
      </c>
      <c r="G109" s="60">
        <f t="shared" si="6"/>
        <v>0</v>
      </c>
      <c r="H109" s="60"/>
    </row>
    <row r="110" spans="1:8" x14ac:dyDescent="0.2">
      <c r="B110" s="41" t="s">
        <v>251</v>
      </c>
      <c r="C110" s="66"/>
      <c r="E110" t="e">
        <f t="shared" si="5"/>
        <v>#N/A</v>
      </c>
      <c r="G110" s="60">
        <f t="shared" si="6"/>
        <v>0</v>
      </c>
      <c r="H110" s="60"/>
    </row>
    <row r="111" spans="1:8" x14ac:dyDescent="0.2">
      <c r="B111" s="41" t="s">
        <v>252</v>
      </c>
      <c r="C111" s="66"/>
      <c r="E111" t="e">
        <f t="shared" si="5"/>
        <v>#N/A</v>
      </c>
      <c r="G111" s="60">
        <f t="shared" si="6"/>
        <v>0</v>
      </c>
      <c r="H111" s="60"/>
    </row>
    <row r="112" spans="1:8" x14ac:dyDescent="0.2">
      <c r="B112" s="41"/>
      <c r="C112" s="66"/>
      <c r="E112" t="e">
        <f t="shared" si="5"/>
        <v>#N/A</v>
      </c>
      <c r="G112" s="60">
        <f t="shared" si="6"/>
        <v>0</v>
      </c>
      <c r="H112" s="60"/>
    </row>
    <row r="113" spans="1:9" x14ac:dyDescent="0.2">
      <c r="B113" s="41" t="s">
        <v>253</v>
      </c>
      <c r="C113" s="66"/>
      <c r="E113" t="e">
        <f t="shared" si="5"/>
        <v>#N/A</v>
      </c>
      <c r="G113" s="60">
        <f t="shared" si="6"/>
        <v>0</v>
      </c>
      <c r="H113" s="60"/>
    </row>
    <row r="114" spans="1:9" x14ac:dyDescent="0.2">
      <c r="B114" s="41" t="s">
        <v>254</v>
      </c>
      <c r="C114" s="66"/>
      <c r="E114" t="e">
        <f t="shared" si="5"/>
        <v>#N/A</v>
      </c>
      <c r="G114" s="60">
        <f t="shared" si="6"/>
        <v>0</v>
      </c>
      <c r="H114" s="60"/>
    </row>
    <row r="115" spans="1:9" x14ac:dyDescent="0.2">
      <c r="B115" s="41" t="s">
        <v>255</v>
      </c>
      <c r="C115" s="66"/>
      <c r="E115" t="e">
        <f t="shared" si="5"/>
        <v>#N/A</v>
      </c>
      <c r="G115" s="60">
        <f t="shared" si="6"/>
        <v>0</v>
      </c>
      <c r="H115" s="60"/>
    </row>
    <row r="116" spans="1:9" x14ac:dyDescent="0.2">
      <c r="B116" s="41"/>
      <c r="C116" s="66"/>
      <c r="E116" t="e">
        <f t="shared" si="5"/>
        <v>#N/A</v>
      </c>
      <c r="G116" s="60">
        <f t="shared" si="6"/>
        <v>0</v>
      </c>
      <c r="H116" s="60"/>
    </row>
    <row r="117" spans="1:9" x14ac:dyDescent="0.2">
      <c r="B117" s="41" t="s">
        <v>256</v>
      </c>
      <c r="C117" s="66"/>
      <c r="E117" t="e">
        <f t="shared" si="5"/>
        <v>#N/A</v>
      </c>
      <c r="G117" s="60">
        <f t="shared" si="6"/>
        <v>0</v>
      </c>
      <c r="H117" s="60"/>
    </row>
    <row r="118" spans="1:9" x14ac:dyDescent="0.2">
      <c r="A118" s="60">
        <v>0.37847222222222227</v>
      </c>
      <c r="B118" s="41" t="s">
        <v>257</v>
      </c>
      <c r="C118" s="66"/>
      <c r="D118" t="s">
        <v>736</v>
      </c>
      <c r="E118">
        <f t="shared" si="5"/>
        <v>3</v>
      </c>
      <c r="G118" s="60">
        <f t="shared" si="6"/>
        <v>0.37847222222222227</v>
      </c>
      <c r="H118" s="60"/>
    </row>
    <row r="119" spans="1:9" x14ac:dyDescent="0.2">
      <c r="A119" s="60">
        <v>0.38125000000000003</v>
      </c>
      <c r="B119" s="41" t="s">
        <v>258</v>
      </c>
      <c r="C119" s="66"/>
      <c r="D119" t="s">
        <v>736</v>
      </c>
      <c r="E119">
        <f t="shared" si="5"/>
        <v>3</v>
      </c>
      <c r="G119" s="60">
        <f t="shared" si="6"/>
        <v>0.38125000000000003</v>
      </c>
      <c r="H119" s="60"/>
    </row>
    <row r="120" spans="1:9" x14ac:dyDescent="0.2">
      <c r="B120" s="41" t="s">
        <v>259</v>
      </c>
      <c r="C120" s="66"/>
      <c r="E120" t="e">
        <f t="shared" si="5"/>
        <v>#N/A</v>
      </c>
      <c r="G120" s="60">
        <f t="shared" si="6"/>
        <v>0</v>
      </c>
      <c r="H120" s="60"/>
    </row>
    <row r="121" spans="1:9" x14ac:dyDescent="0.2">
      <c r="A121" s="60">
        <v>0.40902777777777777</v>
      </c>
      <c r="B121" s="41" t="s">
        <v>260</v>
      </c>
      <c r="C121" s="66"/>
      <c r="D121" t="s">
        <v>736</v>
      </c>
      <c r="E121">
        <f t="shared" si="5"/>
        <v>3</v>
      </c>
      <c r="G121" s="60">
        <f t="shared" si="6"/>
        <v>0.40902777777777777</v>
      </c>
      <c r="H121" s="60"/>
    </row>
    <row r="122" spans="1:9" x14ac:dyDescent="0.2">
      <c r="B122" s="41" t="s">
        <v>261</v>
      </c>
      <c r="C122" s="66"/>
      <c r="E122" t="e">
        <f t="shared" si="5"/>
        <v>#N/A</v>
      </c>
      <c r="G122" s="60">
        <f t="shared" si="6"/>
        <v>0</v>
      </c>
      <c r="H122" s="60"/>
    </row>
    <row r="123" spans="1:9" x14ac:dyDescent="0.2">
      <c r="B123" s="41" t="s">
        <v>262</v>
      </c>
      <c r="C123" s="66"/>
      <c r="E123" t="e">
        <f t="shared" si="5"/>
        <v>#N/A</v>
      </c>
      <c r="G123" s="60">
        <f t="shared" si="6"/>
        <v>0</v>
      </c>
      <c r="H123" s="60"/>
    </row>
    <row r="124" spans="1:9" x14ac:dyDescent="0.2">
      <c r="B124" s="41"/>
      <c r="C124" s="66"/>
      <c r="E124" t="e">
        <f t="shared" si="5"/>
        <v>#N/A</v>
      </c>
      <c r="G124" s="60">
        <f t="shared" si="6"/>
        <v>0</v>
      </c>
      <c r="H124" s="60"/>
    </row>
    <row r="125" spans="1:9" x14ac:dyDescent="0.2">
      <c r="B125" s="41" t="s">
        <v>263</v>
      </c>
      <c r="C125" s="66"/>
      <c r="E125" t="e">
        <f t="shared" si="5"/>
        <v>#N/A</v>
      </c>
      <c r="G125" s="60">
        <f t="shared" si="6"/>
        <v>0</v>
      </c>
      <c r="H125" s="60"/>
    </row>
    <row r="126" spans="1:9" x14ac:dyDescent="0.2">
      <c r="A126" s="60">
        <v>0.46249999999999997</v>
      </c>
      <c r="B126" s="41" t="s">
        <v>264</v>
      </c>
      <c r="C126" s="66"/>
      <c r="D126" t="s">
        <v>736</v>
      </c>
      <c r="E126">
        <f t="shared" si="5"/>
        <v>3</v>
      </c>
      <c r="G126" s="60">
        <f t="shared" si="6"/>
        <v>0.46249999999999997</v>
      </c>
      <c r="H126" s="60"/>
    </row>
    <row r="127" spans="1:9" x14ac:dyDescent="0.2">
      <c r="B127" s="41" t="s">
        <v>265</v>
      </c>
      <c r="C127" s="67"/>
      <c r="E127" t="e">
        <f t="shared" si="5"/>
        <v>#N/A</v>
      </c>
      <c r="G127" s="60">
        <f t="shared" si="6"/>
        <v>0</v>
      </c>
      <c r="H127" s="60"/>
      <c r="I127" t="s">
        <v>742</v>
      </c>
    </row>
    <row r="128" spans="1:9" x14ac:dyDescent="0.2">
      <c r="B128" s="41" t="s">
        <v>266</v>
      </c>
      <c r="C128" s="66"/>
      <c r="E128" t="e">
        <f t="shared" si="5"/>
        <v>#N/A</v>
      </c>
      <c r="G128" s="60">
        <f t="shared" si="6"/>
        <v>0</v>
      </c>
      <c r="H128" s="60"/>
    </row>
    <row r="129" spans="1:8" x14ac:dyDescent="0.2">
      <c r="B129" s="41" t="s">
        <v>267</v>
      </c>
      <c r="C129" s="66"/>
      <c r="E129" t="e">
        <f t="shared" si="5"/>
        <v>#N/A</v>
      </c>
      <c r="G129" s="60">
        <f t="shared" si="6"/>
        <v>0</v>
      </c>
      <c r="H129" s="60"/>
    </row>
    <row r="130" spans="1:8" x14ac:dyDescent="0.2">
      <c r="B130" s="41" t="s">
        <v>268</v>
      </c>
      <c r="C130" s="66"/>
      <c r="E130" t="e">
        <f t="shared" si="5"/>
        <v>#N/A</v>
      </c>
      <c r="G130" s="60">
        <f t="shared" si="6"/>
        <v>0</v>
      </c>
      <c r="H130" s="60"/>
    </row>
    <row r="131" spans="1:8" x14ac:dyDescent="0.2">
      <c r="B131" s="41" t="s">
        <v>269</v>
      </c>
      <c r="C131" s="66"/>
      <c r="E131" t="e">
        <f t="shared" si="5"/>
        <v>#N/A</v>
      </c>
      <c r="G131" s="60">
        <f t="shared" si="6"/>
        <v>0</v>
      </c>
      <c r="H131" s="60"/>
    </row>
    <row r="132" spans="1:8" x14ac:dyDescent="0.2">
      <c r="B132" s="41" t="s">
        <v>270</v>
      </c>
      <c r="C132" s="67"/>
      <c r="E132" t="e">
        <f t="shared" si="5"/>
        <v>#N/A</v>
      </c>
      <c r="G132" s="60">
        <f t="shared" si="6"/>
        <v>0</v>
      </c>
      <c r="H132" s="60"/>
    </row>
    <row r="133" spans="1:8" x14ac:dyDescent="0.2">
      <c r="B133" s="41" t="s">
        <v>271</v>
      </c>
      <c r="C133" s="66"/>
      <c r="E133" t="e">
        <f t="shared" si="5"/>
        <v>#N/A</v>
      </c>
      <c r="G133" s="60">
        <f t="shared" si="6"/>
        <v>0</v>
      </c>
      <c r="H133" s="60"/>
    </row>
    <row r="134" spans="1:8" x14ac:dyDescent="0.2">
      <c r="B134" s="41" t="s">
        <v>272</v>
      </c>
      <c r="C134" s="66"/>
      <c r="E134" t="e">
        <f t="shared" si="5"/>
        <v>#N/A</v>
      </c>
      <c r="G134" s="60">
        <f t="shared" si="6"/>
        <v>0</v>
      </c>
      <c r="H134" s="60"/>
    </row>
    <row r="135" spans="1:8" x14ac:dyDescent="0.2">
      <c r="B135" s="41" t="s">
        <v>273</v>
      </c>
      <c r="C135" s="67"/>
      <c r="E135" t="e">
        <f t="shared" si="5"/>
        <v>#N/A</v>
      </c>
      <c r="G135" s="60">
        <f t="shared" si="6"/>
        <v>0</v>
      </c>
      <c r="H135" s="60"/>
    </row>
    <row r="136" spans="1:8" x14ac:dyDescent="0.2">
      <c r="B136" s="41" t="s">
        <v>274</v>
      </c>
      <c r="C136" s="66"/>
      <c r="E136" t="e">
        <f t="shared" si="5"/>
        <v>#N/A</v>
      </c>
      <c r="G136" s="60">
        <f t="shared" si="6"/>
        <v>0</v>
      </c>
      <c r="H136" s="60"/>
    </row>
    <row r="137" spans="1:8" x14ac:dyDescent="0.2">
      <c r="B137" s="41"/>
      <c r="C137" s="66"/>
      <c r="E137" t="e">
        <f t="shared" ref="E137:E200" si="8">VLOOKUP(D137,$R$7:$T$13,3,0)</f>
        <v>#N/A</v>
      </c>
      <c r="G137" s="60">
        <f t="shared" ref="G137:G200" si="9">A137</f>
        <v>0</v>
      </c>
      <c r="H137" s="60"/>
    </row>
    <row r="138" spans="1:8" x14ac:dyDescent="0.2">
      <c r="A138" s="60">
        <v>0.52222222222222225</v>
      </c>
      <c r="B138" s="41" t="s">
        <v>275</v>
      </c>
      <c r="C138" s="61"/>
      <c r="D138" t="s">
        <v>736</v>
      </c>
      <c r="E138">
        <f t="shared" si="8"/>
        <v>3</v>
      </c>
      <c r="G138" s="60">
        <f t="shared" si="9"/>
        <v>0.52222222222222225</v>
      </c>
      <c r="H138" s="60"/>
    </row>
    <row r="139" spans="1:8" x14ac:dyDescent="0.2">
      <c r="A139" s="60">
        <v>0.52361111111111114</v>
      </c>
      <c r="B139" s="41" t="s">
        <v>276</v>
      </c>
      <c r="C139" s="66"/>
      <c r="D139" t="s">
        <v>736</v>
      </c>
      <c r="E139">
        <f t="shared" si="8"/>
        <v>3</v>
      </c>
      <c r="G139" s="60">
        <f t="shared" si="9"/>
        <v>0.52361111111111114</v>
      </c>
      <c r="H139" s="60"/>
    </row>
    <row r="140" spans="1:8" x14ac:dyDescent="0.2">
      <c r="B140" s="41"/>
      <c r="C140" s="66"/>
      <c r="E140" t="e">
        <f t="shared" si="8"/>
        <v>#N/A</v>
      </c>
      <c r="G140" s="60">
        <f t="shared" si="9"/>
        <v>0</v>
      </c>
      <c r="H140" s="60"/>
    </row>
    <row r="141" spans="1:8" x14ac:dyDescent="0.2">
      <c r="B141" s="41" t="s">
        <v>277</v>
      </c>
      <c r="C141" s="66"/>
      <c r="E141" t="e">
        <f t="shared" si="8"/>
        <v>#N/A</v>
      </c>
      <c r="G141" s="60">
        <f t="shared" si="9"/>
        <v>0</v>
      </c>
      <c r="H141" s="60"/>
    </row>
    <row r="142" spans="1:8" ht="30" x14ac:dyDescent="0.2">
      <c r="B142" s="41" t="s">
        <v>278</v>
      </c>
      <c r="C142" s="66"/>
      <c r="E142" t="e">
        <f t="shared" si="8"/>
        <v>#N/A</v>
      </c>
      <c r="G142" s="60">
        <f t="shared" si="9"/>
        <v>0</v>
      </c>
      <c r="H142" s="60"/>
    </row>
    <row r="143" spans="1:8" x14ac:dyDescent="0.2">
      <c r="B143" s="41" t="s">
        <v>279</v>
      </c>
      <c r="C143" s="66"/>
      <c r="E143" t="e">
        <f t="shared" si="8"/>
        <v>#N/A</v>
      </c>
      <c r="G143" s="60">
        <f t="shared" si="9"/>
        <v>0</v>
      </c>
      <c r="H143" s="60"/>
    </row>
    <row r="144" spans="1:8" x14ac:dyDescent="0.2">
      <c r="B144" s="41" t="s">
        <v>280</v>
      </c>
      <c r="C144" s="66"/>
      <c r="E144" t="e">
        <f t="shared" si="8"/>
        <v>#N/A</v>
      </c>
      <c r="G144" s="60">
        <f t="shared" si="9"/>
        <v>0</v>
      </c>
      <c r="H144" s="60"/>
    </row>
    <row r="145" spans="1:8" x14ac:dyDescent="0.2">
      <c r="B145" s="41" t="s">
        <v>281</v>
      </c>
      <c r="C145" s="66"/>
      <c r="E145" t="e">
        <f t="shared" si="8"/>
        <v>#N/A</v>
      </c>
      <c r="G145" s="60">
        <f t="shared" si="9"/>
        <v>0</v>
      </c>
      <c r="H145" s="60"/>
    </row>
    <row r="146" spans="1:8" x14ac:dyDescent="0.2">
      <c r="B146" s="41" t="s">
        <v>282</v>
      </c>
      <c r="C146" s="61"/>
      <c r="E146" t="e">
        <f t="shared" si="8"/>
        <v>#N/A</v>
      </c>
      <c r="G146" s="60">
        <f t="shared" si="9"/>
        <v>0</v>
      </c>
      <c r="H146" s="60"/>
    </row>
    <row r="147" spans="1:8" x14ac:dyDescent="0.2">
      <c r="A147" s="60">
        <v>0.53541666666666665</v>
      </c>
      <c r="B147" s="41" t="s">
        <v>283</v>
      </c>
      <c r="C147" s="61"/>
      <c r="D147" t="s">
        <v>736</v>
      </c>
      <c r="E147">
        <f t="shared" si="8"/>
        <v>3</v>
      </c>
      <c r="G147" s="60">
        <f t="shared" si="9"/>
        <v>0.53541666666666665</v>
      </c>
      <c r="H147" s="60"/>
    </row>
    <row r="148" spans="1:8" x14ac:dyDescent="0.2">
      <c r="B148" s="41" t="s">
        <v>284</v>
      </c>
      <c r="C148" s="66"/>
      <c r="E148" t="e">
        <f t="shared" si="8"/>
        <v>#N/A</v>
      </c>
      <c r="G148" s="60">
        <f t="shared" si="9"/>
        <v>0</v>
      </c>
      <c r="H148" s="60"/>
    </row>
    <row r="149" spans="1:8" x14ac:dyDescent="0.2">
      <c r="B149" s="41" t="s">
        <v>285</v>
      </c>
      <c r="C149" s="66"/>
      <c r="E149" t="e">
        <f t="shared" si="8"/>
        <v>#N/A</v>
      </c>
      <c r="G149" s="60">
        <f t="shared" si="9"/>
        <v>0</v>
      </c>
      <c r="H149" s="60"/>
    </row>
    <row r="150" spans="1:8" x14ac:dyDescent="0.2">
      <c r="B150" s="41" t="s">
        <v>286</v>
      </c>
      <c r="C150" s="66"/>
      <c r="E150" t="e">
        <f t="shared" si="8"/>
        <v>#N/A</v>
      </c>
      <c r="G150" s="60">
        <f t="shared" si="9"/>
        <v>0</v>
      </c>
      <c r="H150" s="60"/>
    </row>
    <row r="151" spans="1:8" x14ac:dyDescent="0.2">
      <c r="B151" s="41" t="s">
        <v>287</v>
      </c>
      <c r="C151" s="66"/>
      <c r="E151" t="e">
        <f t="shared" si="8"/>
        <v>#N/A</v>
      </c>
      <c r="G151" s="60">
        <f t="shared" si="9"/>
        <v>0</v>
      </c>
      <c r="H151" s="60"/>
    </row>
    <row r="152" spans="1:8" ht="30" x14ac:dyDescent="0.2">
      <c r="B152" s="41" t="s">
        <v>288</v>
      </c>
      <c r="C152" s="66"/>
      <c r="E152" t="e">
        <f t="shared" si="8"/>
        <v>#N/A</v>
      </c>
      <c r="G152" s="60">
        <f t="shared" si="9"/>
        <v>0</v>
      </c>
      <c r="H152" s="60"/>
    </row>
    <row r="153" spans="1:8" ht="30" x14ac:dyDescent="0.2">
      <c r="A153" s="60">
        <v>0.54861111111111105</v>
      </c>
      <c r="B153" s="41" t="s">
        <v>289</v>
      </c>
      <c r="C153" s="66"/>
      <c r="D153" t="s">
        <v>736</v>
      </c>
      <c r="E153">
        <f t="shared" si="8"/>
        <v>3</v>
      </c>
      <c r="G153" s="60">
        <f t="shared" si="9"/>
        <v>0.54861111111111105</v>
      </c>
      <c r="H153" s="60"/>
    </row>
    <row r="154" spans="1:8" x14ac:dyDescent="0.2">
      <c r="B154" s="41" t="s">
        <v>290</v>
      </c>
      <c r="C154" s="66"/>
      <c r="E154" t="e">
        <f t="shared" si="8"/>
        <v>#N/A</v>
      </c>
      <c r="G154" s="60">
        <f t="shared" si="9"/>
        <v>0</v>
      </c>
      <c r="H154" s="60"/>
    </row>
    <row r="155" spans="1:8" x14ac:dyDescent="0.2">
      <c r="B155" s="41" t="s">
        <v>291</v>
      </c>
      <c r="C155" s="61"/>
      <c r="E155" t="e">
        <f t="shared" si="8"/>
        <v>#N/A</v>
      </c>
      <c r="G155" s="60">
        <f t="shared" si="9"/>
        <v>0</v>
      </c>
      <c r="H155" s="60"/>
    </row>
    <row r="156" spans="1:8" x14ac:dyDescent="0.2">
      <c r="B156" s="41" t="s">
        <v>292</v>
      </c>
      <c r="C156" s="61"/>
      <c r="E156" t="e">
        <f t="shared" si="8"/>
        <v>#N/A</v>
      </c>
      <c r="G156" s="60">
        <f t="shared" si="9"/>
        <v>0</v>
      </c>
      <c r="H156" s="60"/>
    </row>
    <row r="157" spans="1:8" x14ac:dyDescent="0.2">
      <c r="B157" s="41"/>
      <c r="C157" s="61"/>
      <c r="E157" t="e">
        <f t="shared" si="8"/>
        <v>#N/A</v>
      </c>
      <c r="G157" s="60">
        <f t="shared" si="9"/>
        <v>0</v>
      </c>
      <c r="H157" s="60"/>
    </row>
    <row r="158" spans="1:8" x14ac:dyDescent="0.2">
      <c r="B158" s="41" t="s">
        <v>293</v>
      </c>
      <c r="C158" s="66"/>
      <c r="E158" t="e">
        <f t="shared" si="8"/>
        <v>#N/A</v>
      </c>
      <c r="G158" s="60">
        <f t="shared" si="9"/>
        <v>0</v>
      </c>
      <c r="H158" s="60"/>
    </row>
    <row r="159" spans="1:8" x14ac:dyDescent="0.2">
      <c r="B159" s="41"/>
      <c r="C159" s="66"/>
      <c r="E159" t="e">
        <f t="shared" si="8"/>
        <v>#N/A</v>
      </c>
      <c r="G159" s="60">
        <f t="shared" si="9"/>
        <v>0</v>
      </c>
      <c r="H159" s="60"/>
    </row>
    <row r="160" spans="1:8" x14ac:dyDescent="0.2">
      <c r="B160" s="41" t="s">
        <v>294</v>
      </c>
      <c r="C160" s="66"/>
      <c r="E160" t="e">
        <f t="shared" si="8"/>
        <v>#N/A</v>
      </c>
      <c r="G160" s="60">
        <f t="shared" si="9"/>
        <v>0</v>
      </c>
      <c r="H160" s="60"/>
    </row>
    <row r="161" spans="1:8" x14ac:dyDescent="0.2">
      <c r="B161" s="41"/>
      <c r="C161" s="66"/>
      <c r="E161" t="e">
        <f t="shared" si="8"/>
        <v>#N/A</v>
      </c>
      <c r="G161" s="60">
        <f t="shared" si="9"/>
        <v>0</v>
      </c>
      <c r="H161" s="60"/>
    </row>
    <row r="162" spans="1:8" x14ac:dyDescent="0.2">
      <c r="B162" s="41" t="s">
        <v>295</v>
      </c>
      <c r="C162" s="66"/>
      <c r="E162" t="e">
        <f t="shared" si="8"/>
        <v>#N/A</v>
      </c>
      <c r="G162" s="60">
        <f t="shared" si="9"/>
        <v>0</v>
      </c>
      <c r="H162" s="60"/>
    </row>
    <row r="163" spans="1:8" x14ac:dyDescent="0.2">
      <c r="B163" s="41" t="s">
        <v>296</v>
      </c>
      <c r="C163" s="66"/>
      <c r="E163" t="e">
        <f t="shared" si="8"/>
        <v>#N/A</v>
      </c>
      <c r="G163" s="60">
        <f t="shared" si="9"/>
        <v>0</v>
      </c>
      <c r="H163" s="60"/>
    </row>
    <row r="164" spans="1:8" x14ac:dyDescent="0.2">
      <c r="A164" s="60">
        <v>0.57013888888888886</v>
      </c>
      <c r="B164" s="41" t="s">
        <v>297</v>
      </c>
      <c r="C164" s="66"/>
      <c r="D164" t="s">
        <v>739</v>
      </c>
      <c r="E164">
        <f t="shared" si="8"/>
        <v>5</v>
      </c>
      <c r="G164" s="60">
        <f t="shared" si="9"/>
        <v>0.57013888888888886</v>
      </c>
      <c r="H164" s="60"/>
    </row>
    <row r="165" spans="1:8" x14ac:dyDescent="0.2">
      <c r="B165" s="41" t="s">
        <v>298</v>
      </c>
      <c r="C165" s="66"/>
      <c r="E165" t="e">
        <f t="shared" si="8"/>
        <v>#N/A</v>
      </c>
      <c r="G165" s="60">
        <f t="shared" si="9"/>
        <v>0</v>
      </c>
      <c r="H165" s="60"/>
    </row>
    <row r="166" spans="1:8" ht="30" x14ac:dyDescent="0.2">
      <c r="A166" s="60">
        <v>0.57361111111111118</v>
      </c>
      <c r="B166" s="41" t="s">
        <v>299</v>
      </c>
      <c r="C166" s="66"/>
      <c r="D166" t="s">
        <v>739</v>
      </c>
      <c r="E166">
        <f t="shared" si="8"/>
        <v>5</v>
      </c>
      <c r="G166" s="60">
        <f t="shared" si="9"/>
        <v>0.57361111111111118</v>
      </c>
      <c r="H166" s="60"/>
    </row>
    <row r="167" spans="1:8" x14ac:dyDescent="0.2">
      <c r="B167" s="41" t="s">
        <v>300</v>
      </c>
      <c r="C167" s="66"/>
      <c r="E167" t="e">
        <f t="shared" si="8"/>
        <v>#N/A</v>
      </c>
      <c r="G167" s="60">
        <f t="shared" si="9"/>
        <v>0</v>
      </c>
      <c r="H167" s="60"/>
    </row>
    <row r="168" spans="1:8" x14ac:dyDescent="0.2">
      <c r="B168" s="41" t="s">
        <v>301</v>
      </c>
      <c r="C168" s="66"/>
      <c r="E168" t="e">
        <f t="shared" si="8"/>
        <v>#N/A</v>
      </c>
      <c r="G168" s="60">
        <f t="shared" si="9"/>
        <v>0</v>
      </c>
      <c r="H168" s="60"/>
    </row>
    <row r="169" spans="1:8" x14ac:dyDescent="0.2">
      <c r="B169" s="41" t="s">
        <v>302</v>
      </c>
      <c r="C169" s="66"/>
      <c r="E169" t="e">
        <f t="shared" si="8"/>
        <v>#N/A</v>
      </c>
      <c r="G169" s="60">
        <f t="shared" si="9"/>
        <v>0</v>
      </c>
      <c r="H169" s="60"/>
    </row>
    <row r="170" spans="1:8" x14ac:dyDescent="0.2">
      <c r="A170" s="60">
        <v>0.58472222222222225</v>
      </c>
      <c r="B170" s="41" t="s">
        <v>303</v>
      </c>
      <c r="C170" s="66"/>
      <c r="D170" t="s">
        <v>739</v>
      </c>
      <c r="E170">
        <f t="shared" si="8"/>
        <v>5</v>
      </c>
      <c r="G170" s="60">
        <f t="shared" si="9"/>
        <v>0.58472222222222225</v>
      </c>
      <c r="H170" s="60"/>
    </row>
    <row r="171" spans="1:8" x14ac:dyDescent="0.2">
      <c r="B171" s="41" t="s">
        <v>304</v>
      </c>
      <c r="C171" s="61"/>
      <c r="E171" t="e">
        <f t="shared" si="8"/>
        <v>#N/A</v>
      </c>
      <c r="G171" s="60">
        <f t="shared" si="9"/>
        <v>0</v>
      </c>
      <c r="H171" s="60"/>
    </row>
    <row r="172" spans="1:8" x14ac:dyDescent="0.2">
      <c r="A172" s="60">
        <v>0.58750000000000002</v>
      </c>
      <c r="B172" s="41" t="s">
        <v>305</v>
      </c>
      <c r="C172" s="61"/>
      <c r="D172" t="s">
        <v>739</v>
      </c>
      <c r="E172">
        <f t="shared" si="8"/>
        <v>5</v>
      </c>
      <c r="G172" s="60">
        <f t="shared" si="9"/>
        <v>0.58750000000000002</v>
      </c>
      <c r="H172" s="60"/>
    </row>
    <row r="173" spans="1:8" x14ac:dyDescent="0.2">
      <c r="A173" s="60">
        <v>0.58888888888888891</v>
      </c>
      <c r="B173" s="41" t="s">
        <v>306</v>
      </c>
      <c r="C173" s="61"/>
      <c r="D173" t="s">
        <v>736</v>
      </c>
      <c r="E173">
        <f t="shared" si="8"/>
        <v>3</v>
      </c>
      <c r="G173" s="60">
        <f t="shared" si="9"/>
        <v>0.58888888888888891</v>
      </c>
      <c r="H173" s="60"/>
    </row>
    <row r="174" spans="1:8" x14ac:dyDescent="0.2">
      <c r="A174" s="60">
        <v>0.58888888888888891</v>
      </c>
      <c r="B174" s="41" t="s">
        <v>307</v>
      </c>
      <c r="C174" s="61"/>
      <c r="D174" t="s">
        <v>739</v>
      </c>
      <c r="E174">
        <f t="shared" si="8"/>
        <v>5</v>
      </c>
      <c r="G174" s="60">
        <f t="shared" si="9"/>
        <v>0.58888888888888891</v>
      </c>
      <c r="H174" s="60"/>
    </row>
    <row r="175" spans="1:8" x14ac:dyDescent="0.2">
      <c r="A175" s="60">
        <v>0.59236111111111112</v>
      </c>
      <c r="B175" s="41" t="s">
        <v>308</v>
      </c>
      <c r="C175" s="61"/>
      <c r="D175" t="s">
        <v>736</v>
      </c>
      <c r="E175">
        <f t="shared" si="8"/>
        <v>3</v>
      </c>
      <c r="G175" s="60">
        <f t="shared" si="9"/>
        <v>0.59236111111111112</v>
      </c>
      <c r="H175" s="60"/>
    </row>
    <row r="176" spans="1:8" x14ac:dyDescent="0.2">
      <c r="B176" s="41"/>
      <c r="C176" s="61"/>
      <c r="E176" t="e">
        <f t="shared" si="8"/>
        <v>#N/A</v>
      </c>
      <c r="G176" s="60">
        <f t="shared" si="9"/>
        <v>0</v>
      </c>
      <c r="H176" s="60"/>
    </row>
    <row r="177" spans="1:8" x14ac:dyDescent="0.2">
      <c r="B177" s="41" t="s">
        <v>309</v>
      </c>
      <c r="C177" s="66"/>
      <c r="E177" t="e">
        <f t="shared" si="8"/>
        <v>#N/A</v>
      </c>
      <c r="G177" s="60">
        <f t="shared" si="9"/>
        <v>0</v>
      </c>
      <c r="H177" s="60"/>
    </row>
    <row r="178" spans="1:8" x14ac:dyDescent="0.2">
      <c r="B178" s="41" t="s">
        <v>310</v>
      </c>
      <c r="C178" s="66"/>
      <c r="E178" t="e">
        <f t="shared" si="8"/>
        <v>#N/A</v>
      </c>
      <c r="G178" s="60">
        <f t="shared" si="9"/>
        <v>0</v>
      </c>
      <c r="H178" s="60"/>
    </row>
    <row r="179" spans="1:8" x14ac:dyDescent="0.2">
      <c r="A179" s="60">
        <v>0.61736111111111114</v>
      </c>
      <c r="B179" s="41" t="s">
        <v>311</v>
      </c>
      <c r="C179" s="66"/>
      <c r="D179" t="s">
        <v>736</v>
      </c>
      <c r="E179">
        <f t="shared" si="8"/>
        <v>3</v>
      </c>
      <c r="G179" s="60">
        <f t="shared" si="9"/>
        <v>0.61736111111111114</v>
      </c>
      <c r="H179" s="60"/>
    </row>
    <row r="180" spans="1:8" x14ac:dyDescent="0.2">
      <c r="B180" s="41" t="s">
        <v>312</v>
      </c>
      <c r="C180" s="66"/>
      <c r="E180" t="e">
        <f t="shared" si="8"/>
        <v>#N/A</v>
      </c>
      <c r="G180" s="60">
        <f t="shared" si="9"/>
        <v>0</v>
      </c>
      <c r="H180" s="60"/>
    </row>
    <row r="181" spans="1:8" ht="45" x14ac:dyDescent="0.2">
      <c r="A181" s="60">
        <v>0.62083333333333335</v>
      </c>
      <c r="B181" s="41" t="s">
        <v>313</v>
      </c>
      <c r="C181" s="66"/>
      <c r="D181" t="s">
        <v>736</v>
      </c>
      <c r="E181">
        <f t="shared" si="8"/>
        <v>3</v>
      </c>
      <c r="G181" s="60">
        <f t="shared" si="9"/>
        <v>0.62083333333333335</v>
      </c>
      <c r="H181" s="60"/>
    </row>
    <row r="182" spans="1:8" x14ac:dyDescent="0.2">
      <c r="B182" s="41"/>
      <c r="C182" s="66"/>
      <c r="E182" t="e">
        <f t="shared" si="8"/>
        <v>#N/A</v>
      </c>
      <c r="G182" s="60">
        <f t="shared" si="9"/>
        <v>0</v>
      </c>
      <c r="H182" s="60"/>
    </row>
    <row r="183" spans="1:8" x14ac:dyDescent="0.2">
      <c r="B183" s="41" t="s">
        <v>314</v>
      </c>
      <c r="C183" s="66"/>
      <c r="E183" t="e">
        <f t="shared" si="8"/>
        <v>#N/A</v>
      </c>
      <c r="G183" s="60">
        <f t="shared" si="9"/>
        <v>0</v>
      </c>
      <c r="H183" s="60"/>
    </row>
    <row r="184" spans="1:8" x14ac:dyDescent="0.2">
      <c r="B184" s="41" t="s">
        <v>315</v>
      </c>
      <c r="C184" s="66"/>
      <c r="E184" t="e">
        <f t="shared" si="8"/>
        <v>#N/A</v>
      </c>
      <c r="G184" s="60">
        <f t="shared" si="9"/>
        <v>0</v>
      </c>
      <c r="H184" s="60"/>
    </row>
    <row r="185" spans="1:8" x14ac:dyDescent="0.2">
      <c r="B185" s="41"/>
      <c r="C185" s="66"/>
      <c r="E185" t="e">
        <f t="shared" si="8"/>
        <v>#N/A</v>
      </c>
      <c r="G185" s="60">
        <f t="shared" si="9"/>
        <v>0</v>
      </c>
      <c r="H185" s="60"/>
    </row>
    <row r="186" spans="1:8" ht="105" x14ac:dyDescent="0.2">
      <c r="B186" s="41" t="s">
        <v>316</v>
      </c>
      <c r="C186" s="66"/>
      <c r="E186" t="e">
        <f t="shared" si="8"/>
        <v>#N/A</v>
      </c>
      <c r="G186" s="60">
        <f t="shared" si="9"/>
        <v>0</v>
      </c>
      <c r="H186" s="60"/>
    </row>
    <row r="187" spans="1:8" x14ac:dyDescent="0.2">
      <c r="B187" s="41"/>
      <c r="C187" s="66"/>
      <c r="E187" t="e">
        <f t="shared" si="8"/>
        <v>#N/A</v>
      </c>
      <c r="G187" s="60">
        <f t="shared" si="9"/>
        <v>0</v>
      </c>
      <c r="H187" s="60"/>
    </row>
    <row r="188" spans="1:8" x14ac:dyDescent="0.2">
      <c r="B188" s="41" t="s">
        <v>317</v>
      </c>
      <c r="C188" s="66"/>
      <c r="E188" t="e">
        <f t="shared" si="8"/>
        <v>#N/A</v>
      </c>
      <c r="G188" s="60">
        <f t="shared" si="9"/>
        <v>0</v>
      </c>
      <c r="H188" s="60"/>
    </row>
    <row r="189" spans="1:8" x14ac:dyDescent="0.2">
      <c r="B189" s="41" t="s">
        <v>318</v>
      </c>
      <c r="C189" s="66"/>
      <c r="E189" t="e">
        <f t="shared" si="8"/>
        <v>#N/A</v>
      </c>
      <c r="G189" s="60">
        <f t="shared" si="9"/>
        <v>0</v>
      </c>
      <c r="H189" s="60"/>
    </row>
    <row r="190" spans="1:8" x14ac:dyDescent="0.2">
      <c r="B190" s="41" t="s">
        <v>319</v>
      </c>
      <c r="C190" s="66"/>
      <c r="E190" t="e">
        <f t="shared" si="8"/>
        <v>#N/A</v>
      </c>
      <c r="G190" s="60">
        <f t="shared" si="9"/>
        <v>0</v>
      </c>
      <c r="H190" s="60"/>
    </row>
    <row r="191" spans="1:8" x14ac:dyDescent="0.2">
      <c r="B191" s="41" t="s">
        <v>320</v>
      </c>
      <c r="C191" s="66"/>
      <c r="E191" t="e">
        <f t="shared" si="8"/>
        <v>#N/A</v>
      </c>
      <c r="G191" s="60">
        <f t="shared" si="9"/>
        <v>0</v>
      </c>
      <c r="H191" s="60"/>
    </row>
    <row r="192" spans="1:8" x14ac:dyDescent="0.2">
      <c r="B192" s="41" t="s">
        <v>321</v>
      </c>
      <c r="C192" s="66"/>
      <c r="E192" t="e">
        <f t="shared" si="8"/>
        <v>#N/A</v>
      </c>
      <c r="G192" s="60">
        <f t="shared" si="9"/>
        <v>0</v>
      </c>
      <c r="H192" s="60"/>
    </row>
    <row r="193" spans="1:8" x14ac:dyDescent="0.2">
      <c r="A193"/>
      <c r="B193" s="41" t="s">
        <v>322</v>
      </c>
      <c r="C193" s="66"/>
      <c r="E193" t="e">
        <f t="shared" si="8"/>
        <v>#N/A</v>
      </c>
      <c r="G193" s="60">
        <f t="shared" si="9"/>
        <v>0</v>
      </c>
      <c r="H193" s="60"/>
    </row>
    <row r="194" spans="1:8" x14ac:dyDescent="0.2">
      <c r="A194"/>
      <c r="B194" s="41" t="s">
        <v>323</v>
      </c>
      <c r="C194" s="66"/>
      <c r="E194" t="e">
        <f t="shared" si="8"/>
        <v>#N/A</v>
      </c>
      <c r="G194" s="60">
        <f t="shared" si="9"/>
        <v>0</v>
      </c>
      <c r="H194" s="60"/>
    </row>
    <row r="195" spans="1:8" ht="30" x14ac:dyDescent="0.2">
      <c r="A195"/>
      <c r="B195" s="41" t="s">
        <v>324</v>
      </c>
      <c r="C195" s="66"/>
      <c r="E195" t="e">
        <f t="shared" si="8"/>
        <v>#N/A</v>
      </c>
      <c r="G195" s="60">
        <f t="shared" si="9"/>
        <v>0</v>
      </c>
      <c r="H195" s="60"/>
    </row>
    <row r="196" spans="1:8" x14ac:dyDescent="0.2">
      <c r="A196"/>
      <c r="B196" s="41" t="s">
        <v>325</v>
      </c>
      <c r="C196" s="66"/>
      <c r="E196" t="e">
        <f t="shared" si="8"/>
        <v>#N/A</v>
      </c>
      <c r="G196" s="60">
        <f t="shared" si="9"/>
        <v>0</v>
      </c>
      <c r="H196" s="60"/>
    </row>
    <row r="197" spans="1:8" x14ac:dyDescent="0.2">
      <c r="A197"/>
      <c r="B197" s="41" t="s">
        <v>326</v>
      </c>
      <c r="C197" s="66"/>
      <c r="E197" t="e">
        <f t="shared" si="8"/>
        <v>#N/A</v>
      </c>
      <c r="G197" s="60">
        <f t="shared" si="9"/>
        <v>0</v>
      </c>
      <c r="H197" s="60"/>
    </row>
    <row r="198" spans="1:8" x14ac:dyDescent="0.2">
      <c r="A198"/>
      <c r="B198" s="41" t="s">
        <v>327</v>
      </c>
      <c r="C198" s="66"/>
      <c r="E198" t="e">
        <f t="shared" si="8"/>
        <v>#N/A</v>
      </c>
      <c r="G198" s="60">
        <f t="shared" si="9"/>
        <v>0</v>
      </c>
      <c r="H198" s="60"/>
    </row>
    <row r="199" spans="1:8" x14ac:dyDescent="0.2">
      <c r="A199"/>
      <c r="B199" s="41" t="s">
        <v>328</v>
      </c>
      <c r="C199" s="66"/>
      <c r="E199" t="e">
        <f t="shared" si="8"/>
        <v>#N/A</v>
      </c>
      <c r="G199" s="60">
        <f t="shared" si="9"/>
        <v>0</v>
      </c>
      <c r="H199" s="60"/>
    </row>
    <row r="200" spans="1:8" x14ac:dyDescent="0.2">
      <c r="A200"/>
      <c r="B200" s="41" t="s">
        <v>329</v>
      </c>
      <c r="C200" s="66"/>
      <c r="E200" t="e">
        <f t="shared" si="8"/>
        <v>#N/A</v>
      </c>
      <c r="G200" s="60">
        <f t="shared" si="9"/>
        <v>0</v>
      </c>
      <c r="H200" s="60"/>
    </row>
    <row r="201" spans="1:8" x14ac:dyDescent="0.2">
      <c r="A201"/>
      <c r="B201" s="41" t="s">
        <v>330</v>
      </c>
      <c r="C201" s="66"/>
      <c r="E201" t="e">
        <f t="shared" ref="E201:E264" si="10">VLOOKUP(D201,$R$7:$T$13,3,0)</f>
        <v>#N/A</v>
      </c>
      <c r="G201" s="60">
        <f t="shared" ref="G201:G264" si="11">A201</f>
        <v>0</v>
      </c>
      <c r="H201" s="60"/>
    </row>
    <row r="202" spans="1:8" x14ac:dyDescent="0.2">
      <c r="A202"/>
      <c r="B202" s="41" t="s">
        <v>331</v>
      </c>
      <c r="C202" s="66"/>
      <c r="E202" t="e">
        <f t="shared" si="10"/>
        <v>#N/A</v>
      </c>
      <c r="G202" s="60">
        <f t="shared" si="11"/>
        <v>0</v>
      </c>
      <c r="H202" s="60"/>
    </row>
    <row r="203" spans="1:8" x14ac:dyDescent="0.2">
      <c r="A203"/>
      <c r="B203" s="41" t="s">
        <v>332</v>
      </c>
      <c r="C203" s="61"/>
      <c r="E203" t="e">
        <f t="shared" si="10"/>
        <v>#N/A</v>
      </c>
      <c r="G203" s="60">
        <f t="shared" si="11"/>
        <v>0</v>
      </c>
      <c r="H203" s="60"/>
    </row>
    <row r="204" spans="1:8" x14ac:dyDescent="0.2">
      <c r="A204"/>
      <c r="B204" s="41" t="s">
        <v>333</v>
      </c>
      <c r="C204" s="61"/>
      <c r="E204" t="e">
        <f t="shared" si="10"/>
        <v>#N/A</v>
      </c>
      <c r="G204" s="60">
        <f t="shared" si="11"/>
        <v>0</v>
      </c>
      <c r="H204" s="60"/>
    </row>
    <row r="205" spans="1:8" ht="30" x14ac:dyDescent="0.2">
      <c r="A205"/>
      <c r="B205" s="41" t="s">
        <v>334</v>
      </c>
      <c r="C205" s="61"/>
      <c r="E205" t="e">
        <f t="shared" si="10"/>
        <v>#N/A</v>
      </c>
      <c r="G205" s="60">
        <f t="shared" si="11"/>
        <v>0</v>
      </c>
      <c r="H205" s="60"/>
    </row>
    <row r="206" spans="1:8" x14ac:dyDescent="0.2">
      <c r="A206"/>
      <c r="B206" s="41"/>
      <c r="C206" s="66"/>
      <c r="E206" t="e">
        <f t="shared" si="10"/>
        <v>#N/A</v>
      </c>
      <c r="G206" s="60">
        <f t="shared" si="11"/>
        <v>0</v>
      </c>
      <c r="H206" s="60"/>
    </row>
    <row r="207" spans="1:8" x14ac:dyDescent="0.2">
      <c r="A207"/>
      <c r="B207" s="41" t="s">
        <v>335</v>
      </c>
      <c r="C207" s="66"/>
      <c r="E207" t="e">
        <f t="shared" si="10"/>
        <v>#N/A</v>
      </c>
      <c r="G207" s="60">
        <f t="shared" si="11"/>
        <v>0</v>
      </c>
      <c r="H207" s="60"/>
    </row>
    <row r="208" spans="1:8" x14ac:dyDescent="0.2">
      <c r="A208"/>
      <c r="B208" s="41" t="s">
        <v>336</v>
      </c>
      <c r="C208" s="66"/>
      <c r="E208" t="e">
        <f t="shared" si="10"/>
        <v>#N/A</v>
      </c>
      <c r="G208" s="60">
        <f t="shared" si="11"/>
        <v>0</v>
      </c>
      <c r="H208" s="60"/>
    </row>
    <row r="209" spans="1:8" x14ac:dyDescent="0.2">
      <c r="A209" s="60">
        <v>0.76041666666666663</v>
      </c>
      <c r="B209" s="41" t="s">
        <v>337</v>
      </c>
      <c r="C209" s="66"/>
      <c r="D209" t="s">
        <v>736</v>
      </c>
      <c r="E209">
        <f t="shared" si="10"/>
        <v>3</v>
      </c>
      <c r="G209" s="60">
        <f t="shared" si="11"/>
        <v>0.76041666666666663</v>
      </c>
      <c r="H209" s="60"/>
    </row>
    <row r="210" spans="1:8" x14ac:dyDescent="0.2">
      <c r="B210" s="41" t="s">
        <v>338</v>
      </c>
      <c r="C210" s="66"/>
      <c r="E210" t="e">
        <f t="shared" si="10"/>
        <v>#N/A</v>
      </c>
      <c r="G210" s="60">
        <f t="shared" si="11"/>
        <v>0</v>
      </c>
      <c r="H210" s="60"/>
    </row>
    <row r="211" spans="1:8" x14ac:dyDescent="0.2">
      <c r="A211" s="60">
        <v>0.76597222222222217</v>
      </c>
      <c r="B211" s="41" t="s">
        <v>339</v>
      </c>
      <c r="C211" s="66"/>
      <c r="D211" t="s">
        <v>736</v>
      </c>
      <c r="E211">
        <f t="shared" si="10"/>
        <v>3</v>
      </c>
      <c r="G211" s="60">
        <f t="shared" si="11"/>
        <v>0.76597222222222217</v>
      </c>
      <c r="H211" s="60"/>
    </row>
    <row r="212" spans="1:8" x14ac:dyDescent="0.2">
      <c r="B212" s="41" t="s">
        <v>340</v>
      </c>
      <c r="C212" s="66"/>
      <c r="E212" t="e">
        <f t="shared" si="10"/>
        <v>#N/A</v>
      </c>
      <c r="G212" s="60">
        <f t="shared" si="11"/>
        <v>0</v>
      </c>
      <c r="H212" s="60"/>
    </row>
    <row r="213" spans="1:8" x14ac:dyDescent="0.2">
      <c r="B213" s="41" t="s">
        <v>341</v>
      </c>
      <c r="C213" s="66"/>
      <c r="E213" t="e">
        <f t="shared" si="10"/>
        <v>#N/A</v>
      </c>
      <c r="G213" s="60">
        <f t="shared" si="11"/>
        <v>0</v>
      </c>
      <c r="H213" s="60"/>
    </row>
    <row r="214" spans="1:8" x14ac:dyDescent="0.2">
      <c r="B214" s="41"/>
      <c r="C214" s="66"/>
      <c r="E214" t="e">
        <f t="shared" si="10"/>
        <v>#N/A</v>
      </c>
      <c r="G214" s="60">
        <f t="shared" si="11"/>
        <v>0</v>
      </c>
      <c r="H214" s="60"/>
    </row>
    <row r="215" spans="1:8" x14ac:dyDescent="0.2">
      <c r="B215" s="41" t="s">
        <v>342</v>
      </c>
      <c r="C215" s="66"/>
      <c r="E215" t="e">
        <f t="shared" si="10"/>
        <v>#N/A</v>
      </c>
      <c r="G215" s="60">
        <f t="shared" si="11"/>
        <v>0</v>
      </c>
      <c r="H215" s="60"/>
    </row>
    <row r="216" spans="1:8" x14ac:dyDescent="0.2">
      <c r="B216" s="41" t="s">
        <v>343</v>
      </c>
      <c r="C216" s="66"/>
      <c r="E216" t="e">
        <f t="shared" si="10"/>
        <v>#N/A</v>
      </c>
      <c r="G216" s="60">
        <f t="shared" si="11"/>
        <v>0</v>
      </c>
      <c r="H216" s="60"/>
    </row>
    <row r="217" spans="1:8" x14ac:dyDescent="0.2">
      <c r="B217" s="41" t="s">
        <v>344</v>
      </c>
      <c r="C217" s="61"/>
      <c r="E217" t="e">
        <f t="shared" si="10"/>
        <v>#N/A</v>
      </c>
      <c r="G217" s="60">
        <f t="shared" si="11"/>
        <v>0</v>
      </c>
      <c r="H217" s="60"/>
    </row>
    <row r="218" spans="1:8" x14ac:dyDescent="0.2">
      <c r="B218" s="41"/>
      <c r="C218" s="61"/>
      <c r="E218" t="e">
        <f t="shared" si="10"/>
        <v>#N/A</v>
      </c>
      <c r="G218" s="60">
        <f t="shared" si="11"/>
        <v>0</v>
      </c>
      <c r="H218" s="60"/>
    </row>
    <row r="219" spans="1:8" x14ac:dyDescent="0.2">
      <c r="B219" s="41" t="s">
        <v>345</v>
      </c>
      <c r="C219" s="61"/>
      <c r="E219" t="e">
        <f t="shared" si="10"/>
        <v>#N/A</v>
      </c>
      <c r="G219" s="60">
        <f t="shared" si="11"/>
        <v>0</v>
      </c>
      <c r="H219" s="60"/>
    </row>
    <row r="220" spans="1:8" x14ac:dyDescent="0.2">
      <c r="B220" s="41" t="s">
        <v>346</v>
      </c>
      <c r="C220" s="61"/>
      <c r="E220" t="e">
        <f t="shared" si="10"/>
        <v>#N/A</v>
      </c>
      <c r="G220" s="60">
        <f t="shared" si="11"/>
        <v>0</v>
      </c>
      <c r="H220" s="60"/>
    </row>
    <row r="221" spans="1:8" x14ac:dyDescent="0.2">
      <c r="B221" s="41" t="s">
        <v>347</v>
      </c>
      <c r="C221" s="61"/>
      <c r="E221" t="e">
        <f t="shared" si="10"/>
        <v>#N/A</v>
      </c>
      <c r="G221" s="60">
        <f t="shared" si="11"/>
        <v>0</v>
      </c>
      <c r="H221" s="60"/>
    </row>
    <row r="222" spans="1:8" x14ac:dyDescent="0.2">
      <c r="B222" s="41"/>
      <c r="C222" s="61"/>
      <c r="E222" t="e">
        <f t="shared" si="10"/>
        <v>#N/A</v>
      </c>
      <c r="G222" s="60">
        <f t="shared" si="11"/>
        <v>0</v>
      </c>
      <c r="H222" s="60"/>
    </row>
    <row r="223" spans="1:8" x14ac:dyDescent="0.2">
      <c r="B223" s="41" t="s">
        <v>348</v>
      </c>
      <c r="C223" s="66"/>
      <c r="E223" t="e">
        <f t="shared" si="10"/>
        <v>#N/A</v>
      </c>
      <c r="G223" s="60">
        <f t="shared" si="11"/>
        <v>0</v>
      </c>
      <c r="H223" s="60"/>
    </row>
    <row r="224" spans="1:8" x14ac:dyDescent="0.2">
      <c r="B224" s="41" t="s">
        <v>349</v>
      </c>
      <c r="C224" s="66"/>
      <c r="E224" t="e">
        <f t="shared" si="10"/>
        <v>#N/A</v>
      </c>
      <c r="G224" s="60">
        <f t="shared" si="11"/>
        <v>0</v>
      </c>
      <c r="H224" s="60"/>
    </row>
    <row r="225" spans="1:8" x14ac:dyDescent="0.2">
      <c r="B225" s="41" t="s">
        <v>350</v>
      </c>
      <c r="C225" s="66"/>
      <c r="E225" t="e">
        <f t="shared" si="10"/>
        <v>#N/A</v>
      </c>
      <c r="G225" s="60">
        <f t="shared" si="11"/>
        <v>0</v>
      </c>
      <c r="H225" s="60"/>
    </row>
    <row r="226" spans="1:8" x14ac:dyDescent="0.2">
      <c r="A226" s="60">
        <v>0.82847222222222217</v>
      </c>
      <c r="B226" s="41" t="s">
        <v>351</v>
      </c>
      <c r="C226" s="66"/>
      <c r="D226" t="s">
        <v>736</v>
      </c>
      <c r="E226">
        <f t="shared" si="10"/>
        <v>3</v>
      </c>
      <c r="G226" s="60">
        <f t="shared" si="11"/>
        <v>0.82847222222222217</v>
      </c>
      <c r="H226" s="60"/>
    </row>
    <row r="227" spans="1:8" x14ac:dyDescent="0.2">
      <c r="B227" s="41" t="s">
        <v>352</v>
      </c>
      <c r="C227" s="66"/>
      <c r="E227" t="e">
        <f t="shared" si="10"/>
        <v>#N/A</v>
      </c>
      <c r="G227" s="60">
        <f t="shared" si="11"/>
        <v>0</v>
      </c>
      <c r="H227" s="60"/>
    </row>
    <row r="228" spans="1:8" x14ac:dyDescent="0.2">
      <c r="B228" s="41" t="s">
        <v>353</v>
      </c>
      <c r="C228" s="66"/>
      <c r="E228" t="e">
        <f t="shared" si="10"/>
        <v>#N/A</v>
      </c>
      <c r="G228" s="60">
        <f t="shared" si="11"/>
        <v>0</v>
      </c>
      <c r="H228" s="60"/>
    </row>
    <row r="229" spans="1:8" x14ac:dyDescent="0.2">
      <c r="B229" s="41"/>
      <c r="C229" s="66"/>
      <c r="E229" t="e">
        <f t="shared" si="10"/>
        <v>#N/A</v>
      </c>
      <c r="G229" s="60">
        <f t="shared" si="11"/>
        <v>0</v>
      </c>
      <c r="H229" s="60"/>
    </row>
    <row r="230" spans="1:8" x14ac:dyDescent="0.2">
      <c r="A230" s="60">
        <v>0.8340277777777777</v>
      </c>
      <c r="B230" s="41" t="s">
        <v>354</v>
      </c>
      <c r="C230" s="66"/>
      <c r="D230" t="s">
        <v>736</v>
      </c>
      <c r="E230">
        <f t="shared" si="10"/>
        <v>3</v>
      </c>
      <c r="G230" s="60">
        <f t="shared" si="11"/>
        <v>0.8340277777777777</v>
      </c>
      <c r="H230" s="60"/>
    </row>
    <row r="231" spans="1:8" x14ac:dyDescent="0.2">
      <c r="B231" s="41" t="s">
        <v>355</v>
      </c>
      <c r="C231" s="66"/>
      <c r="E231" t="e">
        <f t="shared" si="10"/>
        <v>#N/A</v>
      </c>
      <c r="G231" s="60">
        <f t="shared" si="11"/>
        <v>0</v>
      </c>
      <c r="H231" s="60"/>
    </row>
    <row r="232" spans="1:8" x14ac:dyDescent="0.2">
      <c r="B232" s="41" t="s">
        <v>356</v>
      </c>
      <c r="C232" s="66"/>
      <c r="E232" t="e">
        <f t="shared" si="10"/>
        <v>#N/A</v>
      </c>
      <c r="G232" s="60">
        <f t="shared" si="11"/>
        <v>0</v>
      </c>
      <c r="H232" s="60"/>
    </row>
    <row r="233" spans="1:8" x14ac:dyDescent="0.2">
      <c r="A233" s="60">
        <v>0.85138888888888886</v>
      </c>
      <c r="B233" s="41" t="s">
        <v>357</v>
      </c>
      <c r="C233" s="66"/>
      <c r="D233" t="s">
        <v>736</v>
      </c>
      <c r="E233">
        <f t="shared" si="10"/>
        <v>3</v>
      </c>
      <c r="G233" s="60">
        <f t="shared" si="11"/>
        <v>0.85138888888888886</v>
      </c>
      <c r="H233" s="60"/>
    </row>
    <row r="234" spans="1:8" x14ac:dyDescent="0.2">
      <c r="B234" s="41"/>
      <c r="C234" s="66"/>
      <c r="E234" t="e">
        <f t="shared" si="10"/>
        <v>#N/A</v>
      </c>
      <c r="G234" s="60">
        <f t="shared" si="11"/>
        <v>0</v>
      </c>
      <c r="H234" s="60"/>
    </row>
    <row r="235" spans="1:8" x14ac:dyDescent="0.2">
      <c r="B235" s="41" t="s">
        <v>358</v>
      </c>
      <c r="C235" s="66"/>
      <c r="E235" t="e">
        <f t="shared" si="10"/>
        <v>#N/A</v>
      </c>
      <c r="G235" s="60">
        <f t="shared" si="11"/>
        <v>0</v>
      </c>
      <c r="H235" s="60"/>
    </row>
    <row r="236" spans="1:8" x14ac:dyDescent="0.2">
      <c r="A236" s="60">
        <v>0.8569444444444444</v>
      </c>
      <c r="B236" s="41" t="s">
        <v>359</v>
      </c>
      <c r="C236" s="66"/>
      <c r="D236" t="s">
        <v>736</v>
      </c>
      <c r="E236">
        <f t="shared" si="10"/>
        <v>3</v>
      </c>
      <c r="G236" s="60">
        <f t="shared" si="11"/>
        <v>0.8569444444444444</v>
      </c>
      <c r="H236" s="60"/>
    </row>
    <row r="237" spans="1:8" x14ac:dyDescent="0.2">
      <c r="B237" s="41" t="s">
        <v>360</v>
      </c>
      <c r="C237" s="66"/>
      <c r="E237" t="e">
        <f t="shared" si="10"/>
        <v>#N/A</v>
      </c>
      <c r="G237" s="60">
        <f t="shared" si="11"/>
        <v>0</v>
      </c>
      <c r="H237" s="60"/>
    </row>
    <row r="238" spans="1:8" x14ac:dyDescent="0.2">
      <c r="B238" s="41"/>
      <c r="C238" s="66"/>
      <c r="E238" t="e">
        <f t="shared" si="10"/>
        <v>#N/A</v>
      </c>
      <c r="G238" s="60">
        <f t="shared" si="11"/>
        <v>0</v>
      </c>
      <c r="H238" s="60"/>
    </row>
    <row r="239" spans="1:8" x14ac:dyDescent="0.2">
      <c r="B239" s="41" t="s">
        <v>361</v>
      </c>
      <c r="C239" s="66"/>
      <c r="E239" t="e">
        <f t="shared" si="10"/>
        <v>#N/A</v>
      </c>
      <c r="G239" s="60">
        <f t="shared" si="11"/>
        <v>0</v>
      </c>
      <c r="H239" s="60"/>
    </row>
    <row r="240" spans="1:8" x14ac:dyDescent="0.2">
      <c r="B240" s="41"/>
      <c r="C240" s="66"/>
      <c r="E240" t="e">
        <f t="shared" si="10"/>
        <v>#N/A</v>
      </c>
      <c r="G240" s="60">
        <f t="shared" si="11"/>
        <v>0</v>
      </c>
      <c r="H240" s="60"/>
    </row>
    <row r="241" spans="1:8" x14ac:dyDescent="0.2">
      <c r="B241" s="41" t="s">
        <v>362</v>
      </c>
      <c r="C241" s="66"/>
      <c r="E241" t="e">
        <f t="shared" si="10"/>
        <v>#N/A</v>
      </c>
      <c r="G241" s="60">
        <f t="shared" si="11"/>
        <v>0</v>
      </c>
      <c r="H241" s="60"/>
    </row>
    <row r="242" spans="1:8" x14ac:dyDescent="0.2">
      <c r="A242" s="60">
        <v>0.86944444444444446</v>
      </c>
      <c r="B242" s="41" t="s">
        <v>363</v>
      </c>
      <c r="C242" s="66"/>
      <c r="D242" t="s">
        <v>739</v>
      </c>
      <c r="E242">
        <f t="shared" si="10"/>
        <v>5</v>
      </c>
      <c r="G242" s="60">
        <f t="shared" si="11"/>
        <v>0.86944444444444446</v>
      </c>
      <c r="H242" s="60"/>
    </row>
    <row r="243" spans="1:8" x14ac:dyDescent="0.2">
      <c r="B243" s="41" t="s">
        <v>364</v>
      </c>
      <c r="C243" s="66"/>
      <c r="E243" t="e">
        <f t="shared" si="10"/>
        <v>#N/A</v>
      </c>
      <c r="G243" s="60">
        <f t="shared" si="11"/>
        <v>0</v>
      </c>
      <c r="H243" s="60"/>
    </row>
    <row r="244" spans="1:8" x14ac:dyDescent="0.2">
      <c r="B244" s="41" t="s">
        <v>365</v>
      </c>
      <c r="C244" s="66"/>
      <c r="E244" t="e">
        <f t="shared" si="10"/>
        <v>#N/A</v>
      </c>
      <c r="G244" s="60">
        <f t="shared" si="11"/>
        <v>0</v>
      </c>
      <c r="H244" s="60"/>
    </row>
    <row r="245" spans="1:8" x14ac:dyDescent="0.2">
      <c r="B245" s="41"/>
      <c r="C245" s="66"/>
      <c r="E245" t="e">
        <f t="shared" si="10"/>
        <v>#N/A</v>
      </c>
      <c r="G245" s="60">
        <f t="shared" si="11"/>
        <v>0</v>
      </c>
      <c r="H245" s="60"/>
    </row>
    <row r="246" spans="1:8" x14ac:dyDescent="0.2">
      <c r="B246" s="41" t="s">
        <v>366</v>
      </c>
      <c r="C246" s="66"/>
      <c r="E246" t="e">
        <f t="shared" si="10"/>
        <v>#N/A</v>
      </c>
      <c r="G246" s="60">
        <f t="shared" si="11"/>
        <v>0</v>
      </c>
      <c r="H246" s="60"/>
    </row>
    <row r="247" spans="1:8" x14ac:dyDescent="0.2">
      <c r="B247" s="41" t="s">
        <v>367</v>
      </c>
      <c r="C247" s="66"/>
      <c r="E247" t="e">
        <f t="shared" si="10"/>
        <v>#N/A</v>
      </c>
      <c r="G247" s="60">
        <f t="shared" si="11"/>
        <v>0</v>
      </c>
      <c r="H247" s="60"/>
    </row>
    <row r="248" spans="1:8" x14ac:dyDescent="0.2">
      <c r="B248" s="41" t="s">
        <v>368</v>
      </c>
      <c r="C248" s="66"/>
      <c r="E248" t="e">
        <f t="shared" si="10"/>
        <v>#N/A</v>
      </c>
      <c r="G248" s="60">
        <f t="shared" si="11"/>
        <v>0</v>
      </c>
      <c r="H248" s="60"/>
    </row>
    <row r="249" spans="1:8" x14ac:dyDescent="0.2">
      <c r="B249" s="41"/>
      <c r="C249" s="66"/>
      <c r="E249" t="e">
        <f t="shared" si="10"/>
        <v>#N/A</v>
      </c>
      <c r="G249" s="60">
        <f t="shared" si="11"/>
        <v>0</v>
      </c>
      <c r="H249" s="60"/>
    </row>
    <row r="250" spans="1:8" x14ac:dyDescent="0.2">
      <c r="B250" s="41" t="s">
        <v>369</v>
      </c>
      <c r="C250" s="66"/>
      <c r="E250" t="e">
        <f t="shared" si="10"/>
        <v>#N/A</v>
      </c>
      <c r="G250" s="60">
        <f t="shared" si="11"/>
        <v>0</v>
      </c>
      <c r="H250" s="60"/>
    </row>
    <row r="251" spans="1:8" x14ac:dyDescent="0.2">
      <c r="B251" s="41" t="s">
        <v>370</v>
      </c>
      <c r="C251" s="66"/>
      <c r="E251" t="e">
        <f t="shared" si="10"/>
        <v>#N/A</v>
      </c>
      <c r="G251" s="60">
        <f t="shared" si="11"/>
        <v>0</v>
      </c>
      <c r="H251" s="60"/>
    </row>
    <row r="252" spans="1:8" x14ac:dyDescent="0.2">
      <c r="B252" s="41" t="s">
        <v>371</v>
      </c>
      <c r="C252" s="66"/>
      <c r="E252" t="e">
        <f t="shared" si="10"/>
        <v>#N/A</v>
      </c>
      <c r="G252" s="60">
        <f t="shared" si="11"/>
        <v>0</v>
      </c>
      <c r="H252" s="60"/>
    </row>
    <row r="253" spans="1:8" x14ac:dyDescent="0.2">
      <c r="B253" s="41" t="s">
        <v>372</v>
      </c>
      <c r="C253" s="66"/>
      <c r="E253" t="e">
        <f t="shared" si="10"/>
        <v>#N/A</v>
      </c>
      <c r="G253" s="60">
        <f t="shared" si="11"/>
        <v>0</v>
      </c>
      <c r="H253" s="60"/>
    </row>
    <row r="254" spans="1:8" x14ac:dyDescent="0.2">
      <c r="B254" s="41" t="s">
        <v>373</v>
      </c>
      <c r="C254" s="66"/>
      <c r="E254" t="e">
        <f t="shared" si="10"/>
        <v>#N/A</v>
      </c>
      <c r="G254" s="60">
        <f t="shared" si="11"/>
        <v>0</v>
      </c>
      <c r="H254" s="60"/>
    </row>
    <row r="255" spans="1:8" x14ac:dyDescent="0.2">
      <c r="B255" s="41" t="s">
        <v>374</v>
      </c>
      <c r="C255" s="66"/>
      <c r="E255" t="e">
        <f t="shared" si="10"/>
        <v>#N/A</v>
      </c>
      <c r="G255" s="60">
        <f t="shared" si="11"/>
        <v>0</v>
      </c>
      <c r="H255" s="60"/>
    </row>
    <row r="256" spans="1:8" x14ac:dyDescent="0.2">
      <c r="B256" s="41" t="s">
        <v>375</v>
      </c>
      <c r="C256" s="66"/>
      <c r="E256" t="e">
        <f t="shared" si="10"/>
        <v>#N/A</v>
      </c>
      <c r="G256" s="60">
        <f t="shared" si="11"/>
        <v>0</v>
      </c>
      <c r="H256" s="60"/>
    </row>
    <row r="257" spans="1:8" x14ac:dyDescent="0.2">
      <c r="B257" s="41" t="s">
        <v>376</v>
      </c>
      <c r="C257" s="66"/>
      <c r="E257" t="e">
        <f t="shared" si="10"/>
        <v>#N/A</v>
      </c>
      <c r="G257" s="60">
        <f t="shared" si="11"/>
        <v>0</v>
      </c>
      <c r="H257" s="60"/>
    </row>
    <row r="258" spans="1:8" x14ac:dyDescent="0.2">
      <c r="B258" s="41" t="s">
        <v>377</v>
      </c>
      <c r="C258" s="66"/>
      <c r="E258" t="e">
        <f t="shared" si="10"/>
        <v>#N/A</v>
      </c>
      <c r="G258" s="60">
        <f t="shared" si="11"/>
        <v>0</v>
      </c>
      <c r="H258" s="60"/>
    </row>
    <row r="259" spans="1:8" x14ac:dyDescent="0.2">
      <c r="B259" s="41"/>
      <c r="C259" s="66"/>
      <c r="E259" t="e">
        <f t="shared" si="10"/>
        <v>#N/A</v>
      </c>
      <c r="G259" s="60">
        <f t="shared" si="11"/>
        <v>0</v>
      </c>
      <c r="H259" s="60"/>
    </row>
    <row r="260" spans="1:8" x14ac:dyDescent="0.2">
      <c r="B260" s="41" t="s">
        <v>378</v>
      </c>
      <c r="C260" s="66"/>
      <c r="E260" t="e">
        <f t="shared" si="10"/>
        <v>#N/A</v>
      </c>
      <c r="G260" s="60">
        <f t="shared" si="11"/>
        <v>0</v>
      </c>
      <c r="H260" s="60"/>
    </row>
    <row r="261" spans="1:8" x14ac:dyDescent="0.2">
      <c r="A261" s="60">
        <v>0.9277777777777777</v>
      </c>
      <c r="B261" s="41" t="s">
        <v>379</v>
      </c>
      <c r="C261" s="66"/>
      <c r="D261" t="s">
        <v>736</v>
      </c>
      <c r="E261">
        <f t="shared" si="10"/>
        <v>3</v>
      </c>
      <c r="G261" s="60">
        <f t="shared" si="11"/>
        <v>0.9277777777777777</v>
      </c>
      <c r="H261" s="60"/>
    </row>
    <row r="262" spans="1:8" x14ac:dyDescent="0.2">
      <c r="B262" s="41" t="s">
        <v>380</v>
      </c>
      <c r="C262" s="66"/>
      <c r="E262" t="e">
        <f t="shared" si="10"/>
        <v>#N/A</v>
      </c>
      <c r="G262" s="60">
        <f t="shared" si="11"/>
        <v>0</v>
      </c>
      <c r="H262" s="60"/>
    </row>
    <row r="263" spans="1:8" x14ac:dyDescent="0.2">
      <c r="B263" s="41"/>
      <c r="C263" s="61"/>
      <c r="E263" t="e">
        <f t="shared" si="10"/>
        <v>#N/A</v>
      </c>
      <c r="G263" s="60">
        <f t="shared" si="11"/>
        <v>0</v>
      </c>
      <c r="H263" s="60"/>
    </row>
    <row r="264" spans="1:8" x14ac:dyDescent="0.2">
      <c r="B264" s="41" t="s">
        <v>381</v>
      </c>
      <c r="C264" s="61"/>
      <c r="E264" t="e">
        <f t="shared" si="10"/>
        <v>#N/A</v>
      </c>
      <c r="G264" s="60">
        <f t="shared" si="11"/>
        <v>0</v>
      </c>
      <c r="H264" s="60"/>
    </row>
    <row r="265" spans="1:8" x14ac:dyDescent="0.2">
      <c r="B265" s="41" t="s">
        <v>382</v>
      </c>
      <c r="C265" s="61"/>
      <c r="E265" t="e">
        <f t="shared" ref="E265:E328" si="12">VLOOKUP(D265,$R$7:$T$13,3,0)</f>
        <v>#N/A</v>
      </c>
      <c r="G265" s="60">
        <f t="shared" ref="G265:G328" si="13">A265</f>
        <v>0</v>
      </c>
      <c r="H265" s="60"/>
    </row>
    <row r="266" spans="1:8" x14ac:dyDescent="0.2">
      <c r="B266" s="41" t="s">
        <v>383</v>
      </c>
      <c r="C266" s="61"/>
      <c r="E266" t="e">
        <f t="shared" si="12"/>
        <v>#N/A</v>
      </c>
      <c r="G266" s="60">
        <f t="shared" si="13"/>
        <v>0</v>
      </c>
      <c r="H266" s="60"/>
    </row>
    <row r="267" spans="1:8" ht="30" x14ac:dyDescent="0.2">
      <c r="B267" s="41" t="s">
        <v>384</v>
      </c>
      <c r="C267" s="61"/>
      <c r="E267" t="e">
        <f t="shared" si="12"/>
        <v>#N/A</v>
      </c>
      <c r="G267" s="60">
        <f t="shared" si="13"/>
        <v>0</v>
      </c>
      <c r="H267" s="60"/>
    </row>
    <row r="268" spans="1:8" x14ac:dyDescent="0.2">
      <c r="B268" s="41"/>
      <c r="C268" s="61"/>
      <c r="E268" t="e">
        <f t="shared" si="12"/>
        <v>#N/A</v>
      </c>
      <c r="G268" s="60">
        <f t="shared" si="13"/>
        <v>0</v>
      </c>
      <c r="H268" s="60"/>
    </row>
    <row r="269" spans="1:8" x14ac:dyDescent="0.2">
      <c r="B269" s="41" t="s">
        <v>385</v>
      </c>
      <c r="C269" s="61"/>
      <c r="E269" t="e">
        <f t="shared" si="12"/>
        <v>#N/A</v>
      </c>
      <c r="G269" s="60">
        <f t="shared" si="13"/>
        <v>0</v>
      </c>
      <c r="H269" s="60"/>
    </row>
    <row r="270" spans="1:8" x14ac:dyDescent="0.2">
      <c r="B270" s="41" t="s">
        <v>386</v>
      </c>
      <c r="C270" s="61"/>
      <c r="E270" t="e">
        <f t="shared" si="12"/>
        <v>#N/A</v>
      </c>
      <c r="G270" s="60">
        <f t="shared" si="13"/>
        <v>0</v>
      </c>
      <c r="H270" s="60"/>
    </row>
    <row r="271" spans="1:8" x14ac:dyDescent="0.2">
      <c r="B271" s="41" t="s">
        <v>387</v>
      </c>
      <c r="C271" s="61"/>
      <c r="E271" t="e">
        <f t="shared" si="12"/>
        <v>#N/A</v>
      </c>
      <c r="G271" s="60">
        <f t="shared" si="13"/>
        <v>0</v>
      </c>
      <c r="H271" s="60"/>
    </row>
    <row r="272" spans="1:8" x14ac:dyDescent="0.2">
      <c r="B272" s="41" t="s">
        <v>388</v>
      </c>
      <c r="C272" s="61"/>
      <c r="E272" t="e">
        <f t="shared" si="12"/>
        <v>#N/A</v>
      </c>
      <c r="G272" s="60">
        <f t="shared" si="13"/>
        <v>0</v>
      </c>
      <c r="H272" s="60"/>
    </row>
    <row r="273" spans="1:8" x14ac:dyDescent="0.2">
      <c r="A273"/>
      <c r="B273" s="41" t="s">
        <v>389</v>
      </c>
      <c r="C273" s="61"/>
      <c r="E273" t="e">
        <f t="shared" si="12"/>
        <v>#N/A</v>
      </c>
      <c r="G273" s="60">
        <f t="shared" si="13"/>
        <v>0</v>
      </c>
      <c r="H273" s="60"/>
    </row>
    <row r="274" spans="1:8" x14ac:dyDescent="0.2">
      <c r="A274"/>
      <c r="B274" s="41"/>
      <c r="C274" s="61"/>
      <c r="E274" t="e">
        <f t="shared" si="12"/>
        <v>#N/A</v>
      </c>
      <c r="G274" s="60">
        <f t="shared" si="13"/>
        <v>0</v>
      </c>
      <c r="H274" s="60"/>
    </row>
    <row r="275" spans="1:8" x14ac:dyDescent="0.2">
      <c r="A275"/>
      <c r="B275" s="41" t="s">
        <v>390</v>
      </c>
      <c r="C275" s="61"/>
      <c r="E275" t="e">
        <f t="shared" si="12"/>
        <v>#N/A</v>
      </c>
      <c r="G275" s="60">
        <f t="shared" si="13"/>
        <v>0</v>
      </c>
      <c r="H275" s="60"/>
    </row>
    <row r="276" spans="1:8" x14ac:dyDescent="0.2">
      <c r="A276"/>
      <c r="B276" s="41" t="s">
        <v>391</v>
      </c>
      <c r="C276" s="66"/>
      <c r="E276" t="e">
        <f t="shared" si="12"/>
        <v>#N/A</v>
      </c>
      <c r="G276" s="60">
        <f t="shared" si="13"/>
        <v>0</v>
      </c>
      <c r="H276" s="60"/>
    </row>
    <row r="277" spans="1:8" x14ac:dyDescent="0.2">
      <c r="A277"/>
      <c r="B277" s="41" t="s">
        <v>392</v>
      </c>
      <c r="C277" s="66"/>
      <c r="E277" t="e">
        <f t="shared" si="12"/>
        <v>#N/A</v>
      </c>
      <c r="G277" s="60">
        <f t="shared" si="13"/>
        <v>0</v>
      </c>
      <c r="H277" s="60"/>
    </row>
    <row r="278" spans="1:8" x14ac:dyDescent="0.2">
      <c r="A278"/>
      <c r="B278" s="41" t="s">
        <v>393</v>
      </c>
      <c r="C278" s="66"/>
      <c r="E278" t="e">
        <f t="shared" si="12"/>
        <v>#N/A</v>
      </c>
      <c r="G278" s="60">
        <f t="shared" si="13"/>
        <v>0</v>
      </c>
      <c r="H278" s="60"/>
    </row>
    <row r="279" spans="1:8" x14ac:dyDescent="0.2">
      <c r="A279"/>
      <c r="B279" s="41" t="s">
        <v>394</v>
      </c>
      <c r="C279" s="61"/>
      <c r="E279" t="e">
        <f t="shared" si="12"/>
        <v>#N/A</v>
      </c>
      <c r="G279" s="60">
        <f t="shared" si="13"/>
        <v>0</v>
      </c>
      <c r="H279" s="60"/>
    </row>
    <row r="280" spans="1:8" x14ac:dyDescent="0.2">
      <c r="A280"/>
      <c r="B280" s="41" t="s">
        <v>395</v>
      </c>
      <c r="C280" s="61"/>
      <c r="E280" t="e">
        <f t="shared" si="12"/>
        <v>#N/A</v>
      </c>
      <c r="G280" s="60">
        <f t="shared" si="13"/>
        <v>0</v>
      </c>
      <c r="H280" s="60"/>
    </row>
    <row r="281" spans="1:8" x14ac:dyDescent="0.2">
      <c r="A281"/>
      <c r="B281" s="41"/>
      <c r="C281" s="61"/>
      <c r="E281" t="e">
        <f t="shared" si="12"/>
        <v>#N/A</v>
      </c>
      <c r="G281" s="60">
        <f t="shared" si="13"/>
        <v>0</v>
      </c>
      <c r="H281" s="60"/>
    </row>
    <row r="282" spans="1:8" x14ac:dyDescent="0.2">
      <c r="A282"/>
      <c r="B282" s="41" t="s">
        <v>396</v>
      </c>
      <c r="C282" s="61"/>
      <c r="E282" t="e">
        <f t="shared" si="12"/>
        <v>#N/A</v>
      </c>
      <c r="G282" s="60">
        <f t="shared" si="13"/>
        <v>0</v>
      </c>
      <c r="H282" s="60"/>
    </row>
    <row r="283" spans="1:8" x14ac:dyDescent="0.2">
      <c r="A283"/>
      <c r="B283" s="41" t="s">
        <v>397</v>
      </c>
      <c r="C283" s="61"/>
      <c r="E283" t="e">
        <f t="shared" si="12"/>
        <v>#N/A</v>
      </c>
      <c r="G283" s="60">
        <f t="shared" si="13"/>
        <v>0</v>
      </c>
      <c r="H283" s="60"/>
    </row>
    <row r="284" spans="1:8" x14ac:dyDescent="0.2">
      <c r="A284"/>
      <c r="B284" s="41" t="s">
        <v>398</v>
      </c>
      <c r="C284" s="61"/>
      <c r="E284" t="e">
        <f t="shared" si="12"/>
        <v>#N/A</v>
      </c>
      <c r="G284" s="60">
        <f t="shared" si="13"/>
        <v>0</v>
      </c>
      <c r="H284" s="60"/>
    </row>
    <row r="285" spans="1:8" x14ac:dyDescent="0.2">
      <c r="A285"/>
      <c r="B285" s="41" t="s">
        <v>399</v>
      </c>
      <c r="C285" s="61"/>
      <c r="E285" t="e">
        <f t="shared" si="12"/>
        <v>#N/A</v>
      </c>
      <c r="G285" s="60">
        <f t="shared" si="13"/>
        <v>0</v>
      </c>
      <c r="H285" s="60"/>
    </row>
    <row r="286" spans="1:8" x14ac:dyDescent="0.2">
      <c r="A286"/>
      <c r="B286" s="41" t="s">
        <v>400</v>
      </c>
      <c r="C286" s="61"/>
      <c r="E286" t="e">
        <f t="shared" si="12"/>
        <v>#N/A</v>
      </c>
      <c r="G286" s="60">
        <f t="shared" si="13"/>
        <v>0</v>
      </c>
      <c r="H286" s="60"/>
    </row>
    <row r="287" spans="1:8" x14ac:dyDescent="0.2">
      <c r="A287"/>
      <c r="B287" s="41"/>
      <c r="C287" s="61"/>
      <c r="E287" t="e">
        <f t="shared" si="12"/>
        <v>#N/A</v>
      </c>
      <c r="G287" s="60">
        <f t="shared" si="13"/>
        <v>0</v>
      </c>
      <c r="H287" s="60"/>
    </row>
    <row r="288" spans="1:8" x14ac:dyDescent="0.2">
      <c r="A288"/>
      <c r="B288" s="41" t="s">
        <v>401</v>
      </c>
      <c r="C288" s="61"/>
      <c r="E288" t="e">
        <f t="shared" si="12"/>
        <v>#N/A</v>
      </c>
      <c r="G288" s="60">
        <f t="shared" si="13"/>
        <v>0</v>
      </c>
      <c r="H288" s="60"/>
    </row>
    <row r="289" spans="1:8" x14ac:dyDescent="0.2">
      <c r="B289" s="41"/>
      <c r="C289" s="61"/>
      <c r="E289" t="e">
        <f t="shared" si="12"/>
        <v>#N/A</v>
      </c>
      <c r="G289" s="60">
        <f t="shared" si="13"/>
        <v>0</v>
      </c>
      <c r="H289" s="60"/>
    </row>
    <row r="290" spans="1:8" x14ac:dyDescent="0.2">
      <c r="B290" s="41" t="s">
        <v>402</v>
      </c>
      <c r="C290" s="61"/>
      <c r="E290" t="e">
        <f t="shared" si="12"/>
        <v>#N/A</v>
      </c>
      <c r="G290" s="60">
        <f t="shared" si="13"/>
        <v>0</v>
      </c>
      <c r="H290" s="60"/>
    </row>
    <row r="291" spans="1:8" x14ac:dyDescent="0.2">
      <c r="A291" s="60">
        <v>1.0090277777777776</v>
      </c>
      <c r="B291" s="41" t="s">
        <v>403</v>
      </c>
      <c r="C291" s="61"/>
      <c r="D291" t="s">
        <v>736</v>
      </c>
      <c r="E291">
        <f t="shared" si="12"/>
        <v>3</v>
      </c>
      <c r="G291" s="60">
        <f t="shared" si="13"/>
        <v>1.0090277777777776</v>
      </c>
      <c r="H291" s="60"/>
    </row>
    <row r="292" spans="1:8" x14ac:dyDescent="0.2">
      <c r="B292" s="41" t="s">
        <v>404</v>
      </c>
      <c r="C292" s="61"/>
      <c r="E292" t="e">
        <f t="shared" si="12"/>
        <v>#N/A</v>
      </c>
      <c r="G292" s="60">
        <f t="shared" si="13"/>
        <v>0</v>
      </c>
      <c r="H292" s="60"/>
    </row>
    <row r="293" spans="1:8" x14ac:dyDescent="0.2">
      <c r="B293" s="41" t="s">
        <v>405</v>
      </c>
      <c r="C293" s="66"/>
      <c r="E293" t="e">
        <f t="shared" si="12"/>
        <v>#N/A</v>
      </c>
      <c r="G293" s="60">
        <f t="shared" si="13"/>
        <v>0</v>
      </c>
      <c r="H293" s="60"/>
    </row>
    <row r="294" spans="1:8" x14ac:dyDescent="0.2">
      <c r="B294" s="41"/>
      <c r="C294" s="66"/>
      <c r="E294" t="e">
        <f t="shared" si="12"/>
        <v>#N/A</v>
      </c>
      <c r="G294" s="60">
        <f t="shared" si="13"/>
        <v>0</v>
      </c>
      <c r="H294" s="60"/>
    </row>
    <row r="295" spans="1:8" x14ac:dyDescent="0.2">
      <c r="B295" s="41" t="s">
        <v>406</v>
      </c>
      <c r="C295" s="66"/>
      <c r="E295" t="e">
        <f t="shared" si="12"/>
        <v>#N/A</v>
      </c>
      <c r="G295" s="60">
        <f t="shared" si="13"/>
        <v>0</v>
      </c>
      <c r="H295" s="60"/>
    </row>
    <row r="296" spans="1:8" x14ac:dyDescent="0.2">
      <c r="B296" s="41" t="s">
        <v>407</v>
      </c>
      <c r="C296" s="66"/>
      <c r="E296" t="e">
        <f t="shared" si="12"/>
        <v>#N/A</v>
      </c>
      <c r="G296" s="60">
        <f t="shared" si="13"/>
        <v>0</v>
      </c>
      <c r="H296" s="60"/>
    </row>
    <row r="297" spans="1:8" x14ac:dyDescent="0.2">
      <c r="B297" s="41" t="s">
        <v>408</v>
      </c>
      <c r="C297" s="66"/>
      <c r="E297" t="e">
        <f t="shared" si="12"/>
        <v>#N/A</v>
      </c>
      <c r="G297" s="60">
        <f t="shared" si="13"/>
        <v>0</v>
      </c>
      <c r="H297" s="60"/>
    </row>
    <row r="298" spans="1:8" x14ac:dyDescent="0.2">
      <c r="B298" s="41" t="s">
        <v>409</v>
      </c>
      <c r="C298" s="66"/>
      <c r="E298" t="e">
        <f t="shared" si="12"/>
        <v>#N/A</v>
      </c>
      <c r="G298" s="60">
        <f t="shared" si="13"/>
        <v>0</v>
      </c>
      <c r="H298" s="60"/>
    </row>
    <row r="299" spans="1:8" x14ac:dyDescent="0.2">
      <c r="B299" s="41" t="s">
        <v>410</v>
      </c>
      <c r="C299" s="61"/>
      <c r="E299" t="e">
        <f t="shared" si="12"/>
        <v>#N/A</v>
      </c>
      <c r="G299" s="60">
        <f t="shared" si="13"/>
        <v>0</v>
      </c>
      <c r="H299" s="60"/>
    </row>
    <row r="300" spans="1:8" x14ac:dyDescent="0.2">
      <c r="B300" s="41"/>
      <c r="C300" s="61"/>
      <c r="E300" t="e">
        <f t="shared" si="12"/>
        <v>#N/A</v>
      </c>
      <c r="G300" s="60">
        <f t="shared" si="13"/>
        <v>0</v>
      </c>
      <c r="H300" s="60"/>
    </row>
    <row r="301" spans="1:8" x14ac:dyDescent="0.2">
      <c r="B301" s="41" t="s">
        <v>411</v>
      </c>
      <c r="C301" s="61"/>
      <c r="E301" t="e">
        <f t="shared" si="12"/>
        <v>#N/A</v>
      </c>
      <c r="G301" s="60">
        <f t="shared" si="13"/>
        <v>0</v>
      </c>
      <c r="H301" s="60"/>
    </row>
    <row r="302" spans="1:8" x14ac:dyDescent="0.2">
      <c r="B302" s="41"/>
      <c r="C302" s="61"/>
      <c r="E302" t="e">
        <f t="shared" si="12"/>
        <v>#N/A</v>
      </c>
      <c r="G302" s="60">
        <f t="shared" si="13"/>
        <v>0</v>
      </c>
      <c r="H302" s="60"/>
    </row>
    <row r="303" spans="1:8" x14ac:dyDescent="0.2">
      <c r="B303" s="41" t="s">
        <v>412</v>
      </c>
      <c r="C303" s="61"/>
      <c r="E303" t="e">
        <f t="shared" si="12"/>
        <v>#N/A</v>
      </c>
      <c r="G303" s="60">
        <f t="shared" si="13"/>
        <v>0</v>
      </c>
      <c r="H303" s="60"/>
    </row>
    <row r="304" spans="1:8" x14ac:dyDescent="0.2">
      <c r="B304" s="41" t="s">
        <v>413</v>
      </c>
      <c r="C304" s="66"/>
      <c r="E304" t="e">
        <f t="shared" si="12"/>
        <v>#N/A</v>
      </c>
      <c r="G304" s="60">
        <f t="shared" si="13"/>
        <v>0</v>
      </c>
      <c r="H304" s="60"/>
    </row>
    <row r="305" spans="1:8" ht="30" x14ac:dyDescent="0.2">
      <c r="A305"/>
      <c r="B305" s="41" t="s">
        <v>414</v>
      </c>
      <c r="C305" s="66"/>
      <c r="E305" t="e">
        <f t="shared" si="12"/>
        <v>#N/A</v>
      </c>
      <c r="G305" s="60">
        <f t="shared" si="13"/>
        <v>0</v>
      </c>
      <c r="H305" s="60"/>
    </row>
    <row r="306" spans="1:8" x14ac:dyDescent="0.2">
      <c r="A306"/>
      <c r="B306" s="41" t="s">
        <v>415</v>
      </c>
      <c r="C306" s="66"/>
      <c r="E306" t="e">
        <f t="shared" si="12"/>
        <v>#N/A</v>
      </c>
      <c r="G306" s="60">
        <f t="shared" si="13"/>
        <v>0</v>
      </c>
      <c r="H306" s="60"/>
    </row>
    <row r="307" spans="1:8" x14ac:dyDescent="0.2">
      <c r="A307"/>
      <c r="B307" s="41" t="s">
        <v>416</v>
      </c>
      <c r="C307" s="66"/>
      <c r="E307" t="e">
        <f t="shared" si="12"/>
        <v>#N/A</v>
      </c>
      <c r="G307" s="60">
        <f t="shared" si="13"/>
        <v>0</v>
      </c>
      <c r="H307" s="60"/>
    </row>
    <row r="308" spans="1:8" x14ac:dyDescent="0.2">
      <c r="A308"/>
      <c r="B308" s="41" t="s">
        <v>417</v>
      </c>
      <c r="C308" s="66"/>
      <c r="E308" t="e">
        <f t="shared" si="12"/>
        <v>#N/A</v>
      </c>
      <c r="G308" s="60">
        <f t="shared" si="13"/>
        <v>0</v>
      </c>
      <c r="H308" s="60"/>
    </row>
    <row r="309" spans="1:8" x14ac:dyDescent="0.2">
      <c r="A309"/>
      <c r="B309" s="41"/>
      <c r="C309" s="66"/>
      <c r="E309" t="e">
        <f t="shared" si="12"/>
        <v>#N/A</v>
      </c>
      <c r="G309" s="60">
        <f t="shared" si="13"/>
        <v>0</v>
      </c>
      <c r="H309" s="60"/>
    </row>
    <row r="310" spans="1:8" x14ac:dyDescent="0.2">
      <c r="A310"/>
      <c r="B310" s="41" t="s">
        <v>418</v>
      </c>
      <c r="C310" s="66"/>
      <c r="E310" t="e">
        <f t="shared" si="12"/>
        <v>#N/A</v>
      </c>
      <c r="G310" s="60">
        <f t="shared" si="13"/>
        <v>0</v>
      </c>
      <c r="H310" s="60"/>
    </row>
    <row r="311" spans="1:8" x14ac:dyDescent="0.2">
      <c r="A311"/>
      <c r="B311" s="41" t="s">
        <v>419</v>
      </c>
      <c r="C311" s="66"/>
      <c r="E311" t="e">
        <f t="shared" si="12"/>
        <v>#N/A</v>
      </c>
      <c r="G311" s="60">
        <f t="shared" si="13"/>
        <v>0</v>
      </c>
      <c r="H311" s="60"/>
    </row>
    <row r="312" spans="1:8" x14ac:dyDescent="0.2">
      <c r="A312"/>
      <c r="B312" s="41" t="s">
        <v>420</v>
      </c>
      <c r="C312" s="66"/>
      <c r="E312" t="e">
        <f t="shared" si="12"/>
        <v>#N/A</v>
      </c>
      <c r="G312" s="60">
        <f t="shared" si="13"/>
        <v>0</v>
      </c>
      <c r="H312" s="60"/>
    </row>
    <row r="313" spans="1:8" x14ac:dyDescent="0.2">
      <c r="A313"/>
      <c r="B313" s="41"/>
      <c r="C313" s="66"/>
      <c r="E313" t="e">
        <f t="shared" si="12"/>
        <v>#N/A</v>
      </c>
      <c r="G313" s="60">
        <f t="shared" si="13"/>
        <v>0</v>
      </c>
      <c r="H313" s="60"/>
    </row>
    <row r="314" spans="1:8" x14ac:dyDescent="0.2">
      <c r="A314"/>
      <c r="B314" s="41" t="s">
        <v>421</v>
      </c>
      <c r="C314" s="66"/>
      <c r="E314" t="e">
        <f t="shared" si="12"/>
        <v>#N/A</v>
      </c>
      <c r="G314" s="60">
        <f t="shared" si="13"/>
        <v>0</v>
      </c>
      <c r="H314" s="60"/>
    </row>
    <row r="315" spans="1:8" x14ac:dyDescent="0.2">
      <c r="A315"/>
      <c r="B315" s="41" t="s">
        <v>422</v>
      </c>
      <c r="C315" s="66"/>
      <c r="E315" t="e">
        <f t="shared" si="12"/>
        <v>#N/A</v>
      </c>
      <c r="G315" s="60">
        <f t="shared" si="13"/>
        <v>0</v>
      </c>
      <c r="H315" s="60"/>
    </row>
    <row r="316" spans="1:8" x14ac:dyDescent="0.2">
      <c r="A316"/>
      <c r="B316" s="41"/>
      <c r="C316" s="61"/>
      <c r="E316" t="e">
        <f t="shared" si="12"/>
        <v>#N/A</v>
      </c>
      <c r="G316" s="60">
        <f t="shared" si="13"/>
        <v>0</v>
      </c>
      <c r="H316" s="60"/>
    </row>
    <row r="317" spans="1:8" x14ac:dyDescent="0.2">
      <c r="A317"/>
      <c r="B317" s="41" t="s">
        <v>423</v>
      </c>
      <c r="C317" s="61"/>
      <c r="E317" t="e">
        <f t="shared" si="12"/>
        <v>#N/A</v>
      </c>
      <c r="G317" s="60">
        <f t="shared" si="13"/>
        <v>0</v>
      </c>
      <c r="H317" s="60"/>
    </row>
    <row r="318" spans="1:8" x14ac:dyDescent="0.2">
      <c r="A318"/>
      <c r="B318" s="41"/>
      <c r="C318" s="61"/>
      <c r="E318" t="e">
        <f t="shared" si="12"/>
        <v>#N/A</v>
      </c>
      <c r="G318" s="60">
        <f t="shared" si="13"/>
        <v>0</v>
      </c>
      <c r="H318" s="60"/>
    </row>
    <row r="319" spans="1:8" x14ac:dyDescent="0.2">
      <c r="A319"/>
      <c r="B319" s="41" t="s">
        <v>424</v>
      </c>
      <c r="C319" s="61"/>
      <c r="E319" t="e">
        <f t="shared" si="12"/>
        <v>#N/A</v>
      </c>
      <c r="G319" s="60">
        <f t="shared" si="13"/>
        <v>0</v>
      </c>
      <c r="H319" s="60"/>
    </row>
    <row r="320" spans="1:8" x14ac:dyDescent="0.2">
      <c r="A320"/>
      <c r="B320" s="41" t="s">
        <v>425</v>
      </c>
      <c r="C320" s="61"/>
      <c r="E320" t="e">
        <f t="shared" si="12"/>
        <v>#N/A</v>
      </c>
      <c r="G320" s="60">
        <f t="shared" si="13"/>
        <v>0</v>
      </c>
      <c r="H320" s="60"/>
    </row>
    <row r="321" spans="1:8" x14ac:dyDescent="0.2">
      <c r="A321"/>
      <c r="B321" s="41" t="s">
        <v>426</v>
      </c>
      <c r="C321" s="61"/>
      <c r="E321" t="e">
        <f t="shared" si="12"/>
        <v>#N/A</v>
      </c>
      <c r="G321" s="60">
        <f t="shared" si="13"/>
        <v>0</v>
      </c>
      <c r="H321" s="60"/>
    </row>
    <row r="322" spans="1:8" x14ac:dyDescent="0.2">
      <c r="A322"/>
      <c r="B322" s="41" t="s">
        <v>427</v>
      </c>
      <c r="C322" s="61"/>
      <c r="E322" t="e">
        <f t="shared" si="12"/>
        <v>#N/A</v>
      </c>
      <c r="G322" s="60">
        <f t="shared" si="13"/>
        <v>0</v>
      </c>
      <c r="H322" s="60"/>
    </row>
    <row r="323" spans="1:8" x14ac:dyDescent="0.2">
      <c r="A323"/>
      <c r="B323" s="41" t="s">
        <v>428</v>
      </c>
      <c r="C323" s="61"/>
      <c r="E323" t="e">
        <f t="shared" si="12"/>
        <v>#N/A</v>
      </c>
      <c r="G323" s="60">
        <f t="shared" si="13"/>
        <v>0</v>
      </c>
      <c r="H323" s="60"/>
    </row>
    <row r="324" spans="1:8" x14ac:dyDescent="0.2">
      <c r="A324"/>
      <c r="B324" s="41" t="s">
        <v>429</v>
      </c>
      <c r="C324" s="66"/>
      <c r="E324" t="e">
        <f t="shared" si="12"/>
        <v>#N/A</v>
      </c>
      <c r="G324" s="60">
        <f t="shared" si="13"/>
        <v>0</v>
      </c>
      <c r="H324" s="60"/>
    </row>
    <row r="325" spans="1:8" x14ac:dyDescent="0.2">
      <c r="A325"/>
      <c r="B325" s="41" t="s">
        <v>430</v>
      </c>
      <c r="C325" s="61"/>
      <c r="E325" t="e">
        <f t="shared" si="12"/>
        <v>#N/A</v>
      </c>
      <c r="G325" s="60">
        <f t="shared" si="13"/>
        <v>0</v>
      </c>
      <c r="H325" s="60"/>
    </row>
    <row r="326" spans="1:8" x14ac:dyDescent="0.2">
      <c r="A326"/>
      <c r="B326" s="41" t="s">
        <v>431</v>
      </c>
      <c r="C326" s="61"/>
      <c r="E326" t="e">
        <f t="shared" si="12"/>
        <v>#N/A</v>
      </c>
      <c r="G326" s="60">
        <f t="shared" si="13"/>
        <v>0</v>
      </c>
      <c r="H326" s="60"/>
    </row>
    <row r="327" spans="1:8" x14ac:dyDescent="0.2">
      <c r="A327"/>
      <c r="B327" s="41" t="s">
        <v>432</v>
      </c>
      <c r="C327" s="61"/>
      <c r="E327" t="e">
        <f t="shared" si="12"/>
        <v>#N/A</v>
      </c>
      <c r="G327" s="60">
        <f t="shared" si="13"/>
        <v>0</v>
      </c>
      <c r="H327" s="60"/>
    </row>
    <row r="328" spans="1:8" x14ac:dyDescent="0.2">
      <c r="A328"/>
      <c r="B328" s="41" t="s">
        <v>433</v>
      </c>
      <c r="C328" s="61"/>
      <c r="E328" t="e">
        <f t="shared" si="12"/>
        <v>#N/A</v>
      </c>
      <c r="G328" s="60">
        <f t="shared" si="13"/>
        <v>0</v>
      </c>
      <c r="H328" s="60"/>
    </row>
    <row r="329" spans="1:8" x14ac:dyDescent="0.2">
      <c r="A329"/>
      <c r="B329" s="41" t="s">
        <v>434</v>
      </c>
      <c r="C329" s="61"/>
      <c r="E329" t="e">
        <f t="shared" ref="E329:E392" si="14">VLOOKUP(D329,$R$7:$T$13,3,0)</f>
        <v>#N/A</v>
      </c>
      <c r="G329" s="60">
        <f t="shared" ref="G329:G392" si="15">A329</f>
        <v>0</v>
      </c>
      <c r="H329" s="60"/>
    </row>
    <row r="330" spans="1:8" x14ac:dyDescent="0.2">
      <c r="A330"/>
      <c r="B330" s="41" t="s">
        <v>435</v>
      </c>
      <c r="C330" s="61"/>
      <c r="E330" t="e">
        <f t="shared" si="14"/>
        <v>#N/A</v>
      </c>
      <c r="G330" s="60">
        <f t="shared" si="15"/>
        <v>0</v>
      </c>
      <c r="H330" s="60"/>
    </row>
    <row r="331" spans="1:8" x14ac:dyDescent="0.2">
      <c r="A331"/>
      <c r="B331" s="41" t="s">
        <v>436</v>
      </c>
      <c r="C331" s="61"/>
      <c r="E331" t="e">
        <f t="shared" si="14"/>
        <v>#N/A</v>
      </c>
      <c r="G331" s="60">
        <f t="shared" si="15"/>
        <v>0</v>
      </c>
      <c r="H331" s="60"/>
    </row>
    <row r="332" spans="1:8" x14ac:dyDescent="0.2">
      <c r="A332"/>
      <c r="B332" s="41" t="s">
        <v>437</v>
      </c>
      <c r="C332" s="61"/>
      <c r="E332" t="e">
        <f t="shared" si="14"/>
        <v>#N/A</v>
      </c>
      <c r="G332" s="60">
        <f t="shared" si="15"/>
        <v>0</v>
      </c>
      <c r="H332" s="60"/>
    </row>
    <row r="333" spans="1:8" x14ac:dyDescent="0.2">
      <c r="A333"/>
      <c r="B333" s="41"/>
      <c r="C333" s="61"/>
      <c r="E333" t="e">
        <f t="shared" si="14"/>
        <v>#N/A</v>
      </c>
      <c r="G333" s="60">
        <f t="shared" si="15"/>
        <v>0</v>
      </c>
      <c r="H333" s="60"/>
    </row>
    <row r="334" spans="1:8" x14ac:dyDescent="0.2">
      <c r="A334"/>
      <c r="B334" s="41" t="s">
        <v>438</v>
      </c>
      <c r="C334" s="61"/>
      <c r="E334" t="e">
        <f t="shared" si="14"/>
        <v>#N/A</v>
      </c>
      <c r="G334" s="60">
        <f t="shared" si="15"/>
        <v>0</v>
      </c>
      <c r="H334" s="60"/>
    </row>
    <row r="335" spans="1:8" x14ac:dyDescent="0.2">
      <c r="A335"/>
      <c r="B335" s="41" t="s">
        <v>439</v>
      </c>
      <c r="C335" s="61"/>
      <c r="E335" t="e">
        <f t="shared" si="14"/>
        <v>#N/A</v>
      </c>
      <c r="G335" s="60">
        <f t="shared" si="15"/>
        <v>0</v>
      </c>
      <c r="H335" s="60"/>
    </row>
    <row r="336" spans="1:8" ht="45" x14ac:dyDescent="0.2">
      <c r="A336"/>
      <c r="B336" s="41" t="s">
        <v>440</v>
      </c>
      <c r="C336" s="61"/>
      <c r="E336" t="e">
        <f t="shared" si="14"/>
        <v>#N/A</v>
      </c>
      <c r="G336" s="60">
        <f t="shared" si="15"/>
        <v>0</v>
      </c>
      <c r="H336" s="60"/>
    </row>
    <row r="337" spans="1:8" x14ac:dyDescent="0.2">
      <c r="A337" s="60">
        <v>1.1541666666666666</v>
      </c>
      <c r="B337" s="41" t="s">
        <v>441</v>
      </c>
      <c r="C337" s="61"/>
      <c r="D337" t="s">
        <v>741</v>
      </c>
      <c r="E337">
        <f t="shared" si="14"/>
        <v>7</v>
      </c>
      <c r="G337" s="60">
        <f t="shared" si="15"/>
        <v>1.1541666666666666</v>
      </c>
      <c r="H337" s="60"/>
    </row>
    <row r="338" spans="1:8" x14ac:dyDescent="0.2">
      <c r="B338" s="41" t="s">
        <v>442</v>
      </c>
      <c r="C338" s="66"/>
      <c r="E338" t="e">
        <f t="shared" si="14"/>
        <v>#N/A</v>
      </c>
      <c r="G338" s="60">
        <f t="shared" si="15"/>
        <v>0</v>
      </c>
      <c r="H338" s="60"/>
    </row>
    <row r="339" spans="1:8" x14ac:dyDescent="0.2">
      <c r="B339" s="41"/>
      <c r="C339" s="66"/>
      <c r="E339" t="e">
        <f t="shared" si="14"/>
        <v>#N/A</v>
      </c>
      <c r="G339" s="60">
        <f t="shared" si="15"/>
        <v>0</v>
      </c>
      <c r="H339" s="60"/>
    </row>
    <row r="340" spans="1:8" x14ac:dyDescent="0.2">
      <c r="B340" s="41" t="s">
        <v>443</v>
      </c>
      <c r="C340" s="66"/>
      <c r="E340" t="e">
        <f t="shared" si="14"/>
        <v>#N/A</v>
      </c>
      <c r="G340" s="60">
        <f t="shared" si="15"/>
        <v>0</v>
      </c>
      <c r="H340" s="60"/>
    </row>
    <row r="341" spans="1:8" x14ac:dyDescent="0.2">
      <c r="B341" s="41" t="s">
        <v>444</v>
      </c>
      <c r="C341" s="66"/>
      <c r="E341" t="e">
        <f t="shared" si="14"/>
        <v>#N/A</v>
      </c>
      <c r="G341" s="60">
        <f t="shared" si="15"/>
        <v>0</v>
      </c>
      <c r="H341" s="60"/>
    </row>
    <row r="342" spans="1:8" x14ac:dyDescent="0.2">
      <c r="B342" s="41" t="s">
        <v>445</v>
      </c>
      <c r="C342" s="66"/>
      <c r="E342" t="e">
        <f t="shared" si="14"/>
        <v>#N/A</v>
      </c>
      <c r="G342" s="60">
        <f t="shared" si="15"/>
        <v>0</v>
      </c>
      <c r="H342" s="60"/>
    </row>
    <row r="343" spans="1:8" x14ac:dyDescent="0.2">
      <c r="B343" s="41" t="s">
        <v>446</v>
      </c>
      <c r="C343" s="66"/>
      <c r="E343" t="e">
        <f t="shared" si="14"/>
        <v>#N/A</v>
      </c>
      <c r="G343" s="60">
        <f t="shared" si="15"/>
        <v>0</v>
      </c>
      <c r="H343" s="60"/>
    </row>
    <row r="344" spans="1:8" x14ac:dyDescent="0.2">
      <c r="B344" s="41" t="s">
        <v>447</v>
      </c>
      <c r="C344" s="66"/>
      <c r="E344" t="e">
        <f t="shared" si="14"/>
        <v>#N/A</v>
      </c>
      <c r="G344" s="60">
        <f t="shared" si="15"/>
        <v>0</v>
      </c>
      <c r="H344" s="60"/>
    </row>
    <row r="345" spans="1:8" x14ac:dyDescent="0.2">
      <c r="B345" s="41"/>
      <c r="C345" s="61"/>
      <c r="E345" t="e">
        <f t="shared" si="14"/>
        <v>#N/A</v>
      </c>
      <c r="G345" s="60">
        <f t="shared" si="15"/>
        <v>0</v>
      </c>
      <c r="H345" s="60"/>
    </row>
    <row r="346" spans="1:8" x14ac:dyDescent="0.2">
      <c r="B346" s="41" t="s">
        <v>448</v>
      </c>
      <c r="C346" s="61"/>
      <c r="E346" t="e">
        <f t="shared" si="14"/>
        <v>#N/A</v>
      </c>
      <c r="G346" s="60">
        <f t="shared" si="15"/>
        <v>0</v>
      </c>
      <c r="H346" s="60"/>
    </row>
    <row r="347" spans="1:8" x14ac:dyDescent="0.2">
      <c r="B347" s="41"/>
      <c r="C347" s="61"/>
      <c r="E347" t="e">
        <f t="shared" si="14"/>
        <v>#N/A</v>
      </c>
      <c r="G347" s="60">
        <f t="shared" si="15"/>
        <v>0</v>
      </c>
      <c r="H347" s="60"/>
    </row>
    <row r="348" spans="1:8" x14ac:dyDescent="0.2">
      <c r="B348" s="41" t="s">
        <v>449</v>
      </c>
      <c r="C348" s="61"/>
      <c r="E348" t="e">
        <f t="shared" si="14"/>
        <v>#N/A</v>
      </c>
      <c r="G348" s="60">
        <f t="shared" si="15"/>
        <v>0</v>
      </c>
      <c r="H348" s="60"/>
    </row>
    <row r="349" spans="1:8" x14ac:dyDescent="0.2">
      <c r="B349" s="41" t="s">
        <v>450</v>
      </c>
      <c r="C349" s="61"/>
      <c r="E349" t="e">
        <f t="shared" si="14"/>
        <v>#N/A</v>
      </c>
      <c r="G349" s="60">
        <f t="shared" si="15"/>
        <v>0</v>
      </c>
      <c r="H349" s="60"/>
    </row>
    <row r="350" spans="1:8" x14ac:dyDescent="0.2">
      <c r="B350" s="41" t="s">
        <v>451</v>
      </c>
      <c r="C350" s="61"/>
      <c r="E350" t="e">
        <f t="shared" si="14"/>
        <v>#N/A</v>
      </c>
      <c r="G350" s="60">
        <f t="shared" si="15"/>
        <v>0</v>
      </c>
      <c r="H350" s="60"/>
    </row>
    <row r="351" spans="1:8" x14ac:dyDescent="0.2">
      <c r="B351" s="41" t="s">
        <v>452</v>
      </c>
      <c r="C351" s="61"/>
      <c r="E351" t="e">
        <f t="shared" si="14"/>
        <v>#N/A</v>
      </c>
      <c r="G351" s="60">
        <f t="shared" si="15"/>
        <v>0</v>
      </c>
      <c r="H351" s="60"/>
    </row>
    <row r="352" spans="1:8" x14ac:dyDescent="0.2">
      <c r="B352" s="41"/>
      <c r="C352" s="61"/>
      <c r="E352" t="e">
        <f t="shared" si="14"/>
        <v>#N/A</v>
      </c>
      <c r="G352" s="60">
        <f t="shared" si="15"/>
        <v>0</v>
      </c>
      <c r="H352" s="60"/>
    </row>
    <row r="353" spans="1:8" x14ac:dyDescent="0.2">
      <c r="A353"/>
      <c r="B353" s="41" t="s">
        <v>453</v>
      </c>
      <c r="C353" s="61"/>
      <c r="E353" t="e">
        <f t="shared" si="14"/>
        <v>#N/A</v>
      </c>
      <c r="G353" s="60">
        <f t="shared" si="15"/>
        <v>0</v>
      </c>
      <c r="H353" s="60"/>
    </row>
    <row r="354" spans="1:8" x14ac:dyDescent="0.2">
      <c r="A354"/>
      <c r="B354" s="41" t="s">
        <v>454</v>
      </c>
      <c r="C354" s="61"/>
      <c r="E354" t="e">
        <f t="shared" si="14"/>
        <v>#N/A</v>
      </c>
      <c r="G354" s="60">
        <f t="shared" si="15"/>
        <v>0</v>
      </c>
      <c r="H354" s="60"/>
    </row>
    <row r="355" spans="1:8" x14ac:dyDescent="0.2">
      <c r="A355"/>
      <c r="B355" s="41" t="s">
        <v>455</v>
      </c>
      <c r="C355" s="66"/>
      <c r="E355" t="e">
        <f t="shared" si="14"/>
        <v>#N/A</v>
      </c>
      <c r="G355" s="60">
        <f t="shared" si="15"/>
        <v>0</v>
      </c>
      <c r="H355" s="60"/>
    </row>
    <row r="356" spans="1:8" x14ac:dyDescent="0.2">
      <c r="A356"/>
      <c r="B356" s="41" t="s">
        <v>456</v>
      </c>
      <c r="C356" s="66"/>
      <c r="E356" t="e">
        <f t="shared" si="14"/>
        <v>#N/A</v>
      </c>
      <c r="G356" s="60">
        <f t="shared" si="15"/>
        <v>0</v>
      </c>
      <c r="H356" s="60"/>
    </row>
    <row r="357" spans="1:8" x14ac:dyDescent="0.2">
      <c r="A357"/>
      <c r="B357" s="41"/>
      <c r="C357" s="66"/>
      <c r="E357" t="e">
        <f t="shared" si="14"/>
        <v>#N/A</v>
      </c>
      <c r="G357" s="60">
        <f t="shared" si="15"/>
        <v>0</v>
      </c>
      <c r="H357" s="60"/>
    </row>
    <row r="358" spans="1:8" x14ac:dyDescent="0.2">
      <c r="A358"/>
      <c r="B358" s="41" t="s">
        <v>457</v>
      </c>
      <c r="C358" s="66"/>
      <c r="E358" t="e">
        <f t="shared" si="14"/>
        <v>#N/A</v>
      </c>
      <c r="G358" s="60">
        <f t="shared" si="15"/>
        <v>0</v>
      </c>
      <c r="H358" s="60"/>
    </row>
    <row r="359" spans="1:8" x14ac:dyDescent="0.2">
      <c r="A359"/>
      <c r="B359" s="41" t="s">
        <v>458</v>
      </c>
      <c r="C359" s="66"/>
      <c r="E359" t="e">
        <f t="shared" si="14"/>
        <v>#N/A</v>
      </c>
      <c r="G359" s="60">
        <f t="shared" si="15"/>
        <v>0</v>
      </c>
      <c r="H359" s="60"/>
    </row>
    <row r="360" spans="1:8" x14ac:dyDescent="0.2">
      <c r="A360"/>
      <c r="B360" s="41" t="s">
        <v>459</v>
      </c>
      <c r="C360" s="66"/>
      <c r="E360" t="e">
        <f t="shared" si="14"/>
        <v>#N/A</v>
      </c>
      <c r="G360" s="60">
        <f t="shared" si="15"/>
        <v>0</v>
      </c>
      <c r="H360" s="60"/>
    </row>
    <row r="361" spans="1:8" x14ac:dyDescent="0.2">
      <c r="A361"/>
      <c r="B361" s="41" t="s">
        <v>460</v>
      </c>
      <c r="C361" s="66"/>
      <c r="E361" t="e">
        <f t="shared" si="14"/>
        <v>#N/A</v>
      </c>
      <c r="G361" s="60">
        <f t="shared" si="15"/>
        <v>0</v>
      </c>
      <c r="H361" s="60"/>
    </row>
    <row r="362" spans="1:8" x14ac:dyDescent="0.2">
      <c r="A362"/>
      <c r="B362" s="41" t="s">
        <v>461</v>
      </c>
      <c r="C362" s="66"/>
      <c r="E362" t="e">
        <f t="shared" si="14"/>
        <v>#N/A</v>
      </c>
      <c r="G362" s="60">
        <f t="shared" si="15"/>
        <v>0</v>
      </c>
      <c r="H362" s="60"/>
    </row>
    <row r="363" spans="1:8" x14ac:dyDescent="0.2">
      <c r="A363"/>
      <c r="B363" s="41" t="s">
        <v>462</v>
      </c>
      <c r="C363" s="61"/>
      <c r="E363" t="e">
        <f t="shared" si="14"/>
        <v>#N/A</v>
      </c>
      <c r="G363" s="60">
        <f t="shared" si="15"/>
        <v>0</v>
      </c>
      <c r="H363" s="60"/>
    </row>
    <row r="364" spans="1:8" x14ac:dyDescent="0.2">
      <c r="A364"/>
      <c r="B364" s="41" t="s">
        <v>463</v>
      </c>
      <c r="C364" s="61"/>
      <c r="E364" t="e">
        <f t="shared" si="14"/>
        <v>#N/A</v>
      </c>
      <c r="G364" s="60">
        <f t="shared" si="15"/>
        <v>0</v>
      </c>
      <c r="H364" s="60"/>
    </row>
    <row r="365" spans="1:8" ht="30" x14ac:dyDescent="0.2">
      <c r="A365"/>
      <c r="B365" s="41" t="s">
        <v>464</v>
      </c>
      <c r="C365" s="61"/>
      <c r="E365" t="e">
        <f t="shared" si="14"/>
        <v>#N/A</v>
      </c>
      <c r="G365" s="60">
        <f t="shared" si="15"/>
        <v>0</v>
      </c>
      <c r="H365" s="60"/>
    </row>
    <row r="366" spans="1:8" x14ac:dyDescent="0.2">
      <c r="A366"/>
      <c r="B366" s="41" t="s">
        <v>465</v>
      </c>
      <c r="C366" s="61"/>
      <c r="E366" t="e">
        <f t="shared" si="14"/>
        <v>#N/A</v>
      </c>
      <c r="G366" s="60">
        <f t="shared" si="15"/>
        <v>0</v>
      </c>
      <c r="H366" s="60"/>
    </row>
    <row r="367" spans="1:8" ht="30" x14ac:dyDescent="0.2">
      <c r="A367"/>
      <c r="B367" s="41" t="s">
        <v>466</v>
      </c>
      <c r="C367" s="61"/>
      <c r="E367" t="e">
        <f t="shared" si="14"/>
        <v>#N/A</v>
      </c>
      <c r="G367" s="60">
        <f t="shared" si="15"/>
        <v>0</v>
      </c>
      <c r="H367" s="60"/>
    </row>
    <row r="368" spans="1:8" x14ac:dyDescent="0.2">
      <c r="A368"/>
      <c r="B368" s="41"/>
      <c r="C368" s="61"/>
      <c r="E368" t="e">
        <f t="shared" si="14"/>
        <v>#N/A</v>
      </c>
      <c r="G368" s="60">
        <f t="shared" si="15"/>
        <v>0</v>
      </c>
      <c r="H368" s="60"/>
    </row>
    <row r="369" spans="1:8" x14ac:dyDescent="0.2">
      <c r="A369"/>
      <c r="B369" s="41" t="s">
        <v>467</v>
      </c>
      <c r="C369" s="61"/>
      <c r="E369" t="e">
        <f t="shared" si="14"/>
        <v>#N/A</v>
      </c>
      <c r="G369" s="60">
        <f t="shared" si="15"/>
        <v>0</v>
      </c>
      <c r="H369" s="60"/>
    </row>
    <row r="370" spans="1:8" x14ac:dyDescent="0.2">
      <c r="A370"/>
      <c r="B370" s="41" t="s">
        <v>468</v>
      </c>
      <c r="C370" s="61"/>
      <c r="E370" t="e">
        <f t="shared" si="14"/>
        <v>#N/A</v>
      </c>
      <c r="G370" s="60">
        <f t="shared" si="15"/>
        <v>0</v>
      </c>
      <c r="H370" s="60"/>
    </row>
    <row r="371" spans="1:8" x14ac:dyDescent="0.2">
      <c r="A371"/>
      <c r="B371" s="41" t="s">
        <v>469</v>
      </c>
      <c r="C371" s="61"/>
      <c r="E371" t="e">
        <f t="shared" si="14"/>
        <v>#N/A</v>
      </c>
      <c r="G371" s="60">
        <f t="shared" si="15"/>
        <v>0</v>
      </c>
      <c r="H371" s="60"/>
    </row>
    <row r="372" spans="1:8" ht="30" x14ac:dyDescent="0.2">
      <c r="A372"/>
      <c r="B372" s="41" t="s">
        <v>470</v>
      </c>
      <c r="C372" s="61"/>
      <c r="E372" t="e">
        <f t="shared" si="14"/>
        <v>#N/A</v>
      </c>
      <c r="G372" s="60">
        <f t="shared" si="15"/>
        <v>0</v>
      </c>
      <c r="H372" s="60"/>
    </row>
    <row r="373" spans="1:8" x14ac:dyDescent="0.2">
      <c r="A373"/>
      <c r="B373" s="41" t="s">
        <v>471</v>
      </c>
      <c r="C373" s="61"/>
      <c r="E373" t="e">
        <f t="shared" si="14"/>
        <v>#N/A</v>
      </c>
      <c r="G373" s="60">
        <f t="shared" si="15"/>
        <v>0</v>
      </c>
      <c r="H373" s="60"/>
    </row>
    <row r="374" spans="1:8" ht="30" x14ac:dyDescent="0.2">
      <c r="A374"/>
      <c r="B374" s="41" t="s">
        <v>472</v>
      </c>
      <c r="C374" s="61"/>
      <c r="E374" t="e">
        <f t="shared" si="14"/>
        <v>#N/A</v>
      </c>
      <c r="G374" s="60">
        <f t="shared" si="15"/>
        <v>0</v>
      </c>
      <c r="H374" s="60"/>
    </row>
    <row r="375" spans="1:8" x14ac:dyDescent="0.2">
      <c r="A375"/>
      <c r="B375" s="41"/>
      <c r="C375" s="61"/>
      <c r="E375" t="e">
        <f t="shared" si="14"/>
        <v>#N/A</v>
      </c>
      <c r="G375" s="60">
        <f t="shared" si="15"/>
        <v>0</v>
      </c>
      <c r="H375" s="60"/>
    </row>
    <row r="376" spans="1:8" ht="30" x14ac:dyDescent="0.2">
      <c r="A376"/>
      <c r="B376" s="41" t="s">
        <v>473</v>
      </c>
      <c r="C376" s="61"/>
      <c r="E376" t="e">
        <f t="shared" si="14"/>
        <v>#N/A</v>
      </c>
      <c r="G376" s="60">
        <f t="shared" si="15"/>
        <v>0</v>
      </c>
      <c r="H376" s="60"/>
    </row>
    <row r="377" spans="1:8" x14ac:dyDescent="0.2">
      <c r="A377"/>
      <c r="B377" s="41"/>
      <c r="C377" s="61"/>
      <c r="E377" t="e">
        <f t="shared" si="14"/>
        <v>#N/A</v>
      </c>
      <c r="G377" s="60">
        <f t="shared" si="15"/>
        <v>0</v>
      </c>
      <c r="H377" s="60"/>
    </row>
    <row r="378" spans="1:8" x14ac:dyDescent="0.2">
      <c r="A378"/>
      <c r="B378" s="41" t="s">
        <v>474</v>
      </c>
      <c r="C378" s="61"/>
      <c r="E378" t="e">
        <f t="shared" si="14"/>
        <v>#N/A</v>
      </c>
      <c r="G378" s="60">
        <f t="shared" si="15"/>
        <v>0</v>
      </c>
      <c r="H378" s="60"/>
    </row>
    <row r="379" spans="1:8" x14ac:dyDescent="0.2">
      <c r="A379"/>
      <c r="B379" s="41" t="s">
        <v>475</v>
      </c>
      <c r="C379" s="61"/>
      <c r="E379" t="e">
        <f t="shared" si="14"/>
        <v>#N/A</v>
      </c>
      <c r="G379" s="60">
        <f t="shared" si="15"/>
        <v>0</v>
      </c>
      <c r="H379" s="60"/>
    </row>
    <row r="380" spans="1:8" x14ac:dyDescent="0.2">
      <c r="A380"/>
      <c r="B380" s="41" t="s">
        <v>476</v>
      </c>
      <c r="C380" s="66"/>
      <c r="E380" t="e">
        <f t="shared" si="14"/>
        <v>#N/A</v>
      </c>
      <c r="G380" s="60">
        <f t="shared" si="15"/>
        <v>0</v>
      </c>
      <c r="H380" s="60"/>
    </row>
    <row r="381" spans="1:8" x14ac:dyDescent="0.2">
      <c r="A381"/>
      <c r="B381" s="41" t="s">
        <v>477</v>
      </c>
      <c r="C381" s="66"/>
      <c r="E381" t="e">
        <f t="shared" si="14"/>
        <v>#N/A</v>
      </c>
      <c r="G381" s="60">
        <f t="shared" si="15"/>
        <v>0</v>
      </c>
      <c r="H381" s="60"/>
    </row>
    <row r="382" spans="1:8" x14ac:dyDescent="0.2">
      <c r="A382"/>
      <c r="B382" s="41" t="s">
        <v>478</v>
      </c>
      <c r="C382" s="66"/>
      <c r="E382" t="e">
        <f t="shared" si="14"/>
        <v>#N/A</v>
      </c>
      <c r="G382" s="60">
        <f t="shared" si="15"/>
        <v>0</v>
      </c>
      <c r="H382" s="60"/>
    </row>
    <row r="383" spans="1:8" x14ac:dyDescent="0.2">
      <c r="A383"/>
      <c r="B383" s="41" t="s">
        <v>479</v>
      </c>
      <c r="C383" s="66"/>
      <c r="E383" t="e">
        <f t="shared" si="14"/>
        <v>#N/A</v>
      </c>
      <c r="G383" s="60">
        <f t="shared" si="15"/>
        <v>0</v>
      </c>
      <c r="H383" s="60"/>
    </row>
    <row r="384" spans="1:8" x14ac:dyDescent="0.2">
      <c r="A384"/>
      <c r="B384" s="41"/>
      <c r="C384" s="66"/>
      <c r="E384" t="e">
        <f t="shared" si="14"/>
        <v>#N/A</v>
      </c>
      <c r="G384" s="60">
        <f t="shared" si="15"/>
        <v>0</v>
      </c>
      <c r="H384" s="60"/>
    </row>
    <row r="385" spans="1:8" x14ac:dyDescent="0.2">
      <c r="B385" s="41" t="s">
        <v>480</v>
      </c>
      <c r="C385" s="66"/>
      <c r="E385" t="e">
        <f t="shared" si="14"/>
        <v>#N/A</v>
      </c>
      <c r="G385" s="60">
        <f t="shared" si="15"/>
        <v>0</v>
      </c>
      <c r="H385" s="60"/>
    </row>
    <row r="386" spans="1:8" x14ac:dyDescent="0.2">
      <c r="B386" s="41" t="s">
        <v>481</v>
      </c>
      <c r="C386" s="66"/>
      <c r="E386" t="e">
        <f t="shared" si="14"/>
        <v>#N/A</v>
      </c>
      <c r="G386" s="60">
        <f t="shared" si="15"/>
        <v>0</v>
      </c>
      <c r="H386" s="60"/>
    </row>
    <row r="387" spans="1:8" x14ac:dyDescent="0.2">
      <c r="A387" s="60">
        <v>1.3472222222222223</v>
      </c>
      <c r="B387" s="41" t="s">
        <v>482</v>
      </c>
      <c r="C387" s="66"/>
      <c r="D387" t="s">
        <v>736</v>
      </c>
      <c r="E387">
        <f t="shared" si="14"/>
        <v>3</v>
      </c>
      <c r="G387" s="60">
        <f t="shared" si="15"/>
        <v>1.3472222222222223</v>
      </c>
      <c r="H387" s="60"/>
    </row>
    <row r="388" spans="1:8" x14ac:dyDescent="0.2">
      <c r="B388" s="41"/>
      <c r="C388" s="61"/>
      <c r="E388" t="e">
        <f t="shared" si="14"/>
        <v>#N/A</v>
      </c>
      <c r="G388" s="60">
        <f t="shared" si="15"/>
        <v>0</v>
      </c>
      <c r="H388" s="60"/>
    </row>
    <row r="389" spans="1:8" x14ac:dyDescent="0.2">
      <c r="B389" s="41" t="s">
        <v>483</v>
      </c>
      <c r="C389" s="61"/>
      <c r="E389" t="e">
        <f t="shared" si="14"/>
        <v>#N/A</v>
      </c>
      <c r="G389" s="60">
        <f t="shared" si="15"/>
        <v>0</v>
      </c>
      <c r="H389" s="60"/>
    </row>
    <row r="390" spans="1:8" x14ac:dyDescent="0.2">
      <c r="B390" s="41"/>
      <c r="C390" s="61"/>
      <c r="E390" t="e">
        <f t="shared" si="14"/>
        <v>#N/A</v>
      </c>
      <c r="G390" s="60">
        <f t="shared" si="15"/>
        <v>0</v>
      </c>
      <c r="H390" s="60"/>
    </row>
    <row r="391" spans="1:8" x14ac:dyDescent="0.2">
      <c r="B391" s="41" t="s">
        <v>484</v>
      </c>
      <c r="C391" s="61"/>
      <c r="E391" t="e">
        <f t="shared" si="14"/>
        <v>#N/A</v>
      </c>
      <c r="G391" s="60">
        <f t="shared" si="15"/>
        <v>0</v>
      </c>
      <c r="H391" s="60"/>
    </row>
    <row r="392" spans="1:8" x14ac:dyDescent="0.2">
      <c r="B392" s="41" t="s">
        <v>485</v>
      </c>
      <c r="C392" s="61"/>
      <c r="E392" t="e">
        <f t="shared" si="14"/>
        <v>#N/A</v>
      </c>
      <c r="G392" s="60">
        <f t="shared" si="15"/>
        <v>0</v>
      </c>
      <c r="H392" s="60"/>
    </row>
    <row r="393" spans="1:8" x14ac:dyDescent="0.2">
      <c r="B393" s="41"/>
      <c r="C393" s="61"/>
      <c r="E393" t="e">
        <f t="shared" ref="E393:E456" si="16">VLOOKUP(D393,$R$7:$T$13,3,0)</f>
        <v>#N/A</v>
      </c>
      <c r="G393" s="60">
        <f t="shared" ref="G393:G451" si="17">A393</f>
        <v>0</v>
      </c>
      <c r="H393" s="60"/>
    </row>
    <row r="394" spans="1:8" x14ac:dyDescent="0.2">
      <c r="B394" s="41" t="s">
        <v>486</v>
      </c>
      <c r="C394" s="61"/>
      <c r="E394" t="e">
        <f t="shared" si="16"/>
        <v>#N/A</v>
      </c>
      <c r="G394" s="60">
        <f t="shared" si="17"/>
        <v>0</v>
      </c>
      <c r="H394" s="60"/>
    </row>
    <row r="395" spans="1:8" x14ac:dyDescent="0.2">
      <c r="B395" s="41" t="s">
        <v>487</v>
      </c>
      <c r="C395" s="61"/>
      <c r="E395" t="e">
        <f t="shared" si="16"/>
        <v>#N/A</v>
      </c>
      <c r="G395" s="60">
        <f t="shared" si="17"/>
        <v>0</v>
      </c>
      <c r="H395" s="60"/>
    </row>
    <row r="396" spans="1:8" x14ac:dyDescent="0.2">
      <c r="B396" s="41" t="s">
        <v>488</v>
      </c>
      <c r="C396" s="61"/>
      <c r="E396" t="e">
        <f t="shared" si="16"/>
        <v>#N/A</v>
      </c>
      <c r="G396" s="60">
        <f t="shared" si="17"/>
        <v>0</v>
      </c>
      <c r="H396" s="60"/>
    </row>
    <row r="397" spans="1:8" x14ac:dyDescent="0.2">
      <c r="B397" s="41" t="s">
        <v>489</v>
      </c>
      <c r="C397" s="61"/>
      <c r="E397" t="e">
        <f t="shared" si="16"/>
        <v>#N/A</v>
      </c>
      <c r="G397" s="60">
        <f t="shared" si="17"/>
        <v>0</v>
      </c>
      <c r="H397" s="60"/>
    </row>
    <row r="398" spans="1:8" x14ac:dyDescent="0.2">
      <c r="B398" s="41"/>
      <c r="C398" s="61"/>
      <c r="E398" t="e">
        <f t="shared" si="16"/>
        <v>#N/A</v>
      </c>
      <c r="G398" s="60">
        <f t="shared" si="17"/>
        <v>0</v>
      </c>
      <c r="H398" s="60"/>
    </row>
    <row r="399" spans="1:8" x14ac:dyDescent="0.2">
      <c r="B399" s="41" t="s">
        <v>490</v>
      </c>
      <c r="C399" s="61"/>
      <c r="E399" t="e">
        <f t="shared" si="16"/>
        <v>#N/A</v>
      </c>
      <c r="G399" s="60">
        <f t="shared" si="17"/>
        <v>0</v>
      </c>
      <c r="H399" s="60"/>
    </row>
    <row r="400" spans="1:8" x14ac:dyDescent="0.2">
      <c r="B400" s="41"/>
      <c r="C400" s="61"/>
      <c r="E400" t="e">
        <f t="shared" si="16"/>
        <v>#N/A</v>
      </c>
      <c r="G400" s="60">
        <f t="shared" si="17"/>
        <v>0</v>
      </c>
      <c r="H400" s="60"/>
    </row>
    <row r="401" spans="1:8" x14ac:dyDescent="0.2">
      <c r="B401" s="41" t="s">
        <v>491</v>
      </c>
      <c r="C401" s="61"/>
      <c r="E401" t="e">
        <f t="shared" si="16"/>
        <v>#N/A</v>
      </c>
      <c r="G401" s="60">
        <f t="shared" si="17"/>
        <v>0</v>
      </c>
      <c r="H401" s="60"/>
    </row>
    <row r="402" spans="1:8" x14ac:dyDescent="0.2">
      <c r="B402" s="41" t="s">
        <v>492</v>
      </c>
      <c r="C402" s="61"/>
      <c r="E402" t="e">
        <f t="shared" si="16"/>
        <v>#N/A</v>
      </c>
      <c r="G402" s="60">
        <f t="shared" si="17"/>
        <v>0</v>
      </c>
      <c r="H402" s="60"/>
    </row>
    <row r="403" spans="1:8" x14ac:dyDescent="0.2">
      <c r="B403" s="41" t="s">
        <v>493</v>
      </c>
      <c r="C403" s="61"/>
      <c r="E403" t="e">
        <f t="shared" si="16"/>
        <v>#N/A</v>
      </c>
      <c r="G403" s="60">
        <f t="shared" si="17"/>
        <v>0</v>
      </c>
      <c r="H403" s="60"/>
    </row>
    <row r="404" spans="1:8" x14ac:dyDescent="0.2">
      <c r="B404" s="41" t="s">
        <v>494</v>
      </c>
      <c r="C404" s="61"/>
      <c r="E404" t="e">
        <f t="shared" si="16"/>
        <v>#N/A</v>
      </c>
      <c r="G404" s="60">
        <f t="shared" si="17"/>
        <v>0</v>
      </c>
      <c r="H404" s="60"/>
    </row>
    <row r="405" spans="1:8" x14ac:dyDescent="0.2">
      <c r="B405" s="41" t="s">
        <v>495</v>
      </c>
      <c r="C405" s="61"/>
      <c r="E405" t="e">
        <f t="shared" si="16"/>
        <v>#N/A</v>
      </c>
      <c r="G405" s="60">
        <f t="shared" si="17"/>
        <v>0</v>
      </c>
      <c r="H405" s="60"/>
    </row>
    <row r="406" spans="1:8" ht="30" x14ac:dyDescent="0.2">
      <c r="A406" s="60">
        <v>1.4201388888888891</v>
      </c>
      <c r="B406" s="41" t="s">
        <v>496</v>
      </c>
      <c r="C406" s="61"/>
      <c r="D406" t="s">
        <v>736</v>
      </c>
      <c r="E406">
        <f t="shared" si="16"/>
        <v>3</v>
      </c>
      <c r="G406" s="60">
        <f t="shared" si="17"/>
        <v>1.4201388888888891</v>
      </c>
      <c r="H406" s="60"/>
    </row>
    <row r="407" spans="1:8" x14ac:dyDescent="0.2">
      <c r="B407" s="41"/>
      <c r="C407" s="61"/>
      <c r="E407" t="e">
        <f t="shared" si="16"/>
        <v>#N/A</v>
      </c>
      <c r="G407" s="60">
        <f t="shared" si="17"/>
        <v>0</v>
      </c>
      <c r="H407" s="60"/>
    </row>
    <row r="408" spans="1:8" x14ac:dyDescent="0.2">
      <c r="B408" s="41" t="s">
        <v>497</v>
      </c>
      <c r="C408" s="61"/>
      <c r="E408" t="e">
        <f t="shared" si="16"/>
        <v>#N/A</v>
      </c>
      <c r="G408" s="60">
        <f t="shared" si="17"/>
        <v>0</v>
      </c>
      <c r="H408" s="60"/>
    </row>
    <row r="409" spans="1:8" x14ac:dyDescent="0.2">
      <c r="B409" s="41" t="s">
        <v>498</v>
      </c>
      <c r="C409" s="61"/>
      <c r="E409" t="e">
        <f t="shared" si="16"/>
        <v>#N/A</v>
      </c>
      <c r="G409" s="60">
        <f t="shared" si="17"/>
        <v>0</v>
      </c>
      <c r="H409" s="60"/>
    </row>
    <row r="410" spans="1:8" x14ac:dyDescent="0.2">
      <c r="B410" s="41" t="s">
        <v>499</v>
      </c>
      <c r="C410" s="61"/>
      <c r="E410" t="e">
        <f t="shared" si="16"/>
        <v>#N/A</v>
      </c>
      <c r="G410" s="60">
        <f t="shared" si="17"/>
        <v>0</v>
      </c>
      <c r="H410" s="60"/>
    </row>
    <row r="411" spans="1:8" x14ac:dyDescent="0.2">
      <c r="B411" s="41" t="s">
        <v>500</v>
      </c>
      <c r="C411" s="61"/>
      <c r="E411" t="e">
        <f t="shared" si="16"/>
        <v>#N/A</v>
      </c>
      <c r="G411" s="60">
        <f t="shared" si="17"/>
        <v>0</v>
      </c>
      <c r="H411" s="60"/>
    </row>
    <row r="412" spans="1:8" x14ac:dyDescent="0.2">
      <c r="B412" s="41" t="s">
        <v>501</v>
      </c>
      <c r="C412" s="61"/>
      <c r="E412" t="e">
        <f t="shared" si="16"/>
        <v>#N/A</v>
      </c>
      <c r="G412" s="60">
        <f t="shared" si="17"/>
        <v>0</v>
      </c>
      <c r="H412" s="60"/>
    </row>
    <row r="413" spans="1:8" x14ac:dyDescent="0.2">
      <c r="B413" s="41"/>
      <c r="C413" s="61"/>
      <c r="E413" t="e">
        <f t="shared" si="16"/>
        <v>#N/A</v>
      </c>
      <c r="G413" s="60">
        <f t="shared" si="17"/>
        <v>0</v>
      </c>
      <c r="H413" s="60"/>
    </row>
    <row r="414" spans="1:8" x14ac:dyDescent="0.2">
      <c r="B414" s="41" t="s">
        <v>502</v>
      </c>
      <c r="C414" s="61"/>
      <c r="E414" t="e">
        <f t="shared" si="16"/>
        <v>#N/A</v>
      </c>
      <c r="G414" s="60">
        <f t="shared" si="17"/>
        <v>0</v>
      </c>
      <c r="H414" s="60"/>
    </row>
    <row r="415" spans="1:8" x14ac:dyDescent="0.2">
      <c r="B415" s="41" t="s">
        <v>503</v>
      </c>
      <c r="C415" s="61"/>
      <c r="E415" t="e">
        <f t="shared" si="16"/>
        <v>#N/A</v>
      </c>
      <c r="G415" s="60">
        <f t="shared" si="17"/>
        <v>0</v>
      </c>
      <c r="H415" s="60"/>
    </row>
    <row r="416" spans="1:8" x14ac:dyDescent="0.2">
      <c r="B416" s="41" t="s">
        <v>504</v>
      </c>
      <c r="C416" s="61"/>
      <c r="E416" t="e">
        <f t="shared" si="16"/>
        <v>#N/A</v>
      </c>
      <c r="G416" s="60">
        <f t="shared" si="17"/>
        <v>0</v>
      </c>
      <c r="H416" s="60"/>
    </row>
    <row r="417" spans="1:8" x14ac:dyDescent="0.2">
      <c r="B417" s="41" t="s">
        <v>505</v>
      </c>
      <c r="C417" s="61"/>
      <c r="E417" t="e">
        <f t="shared" si="16"/>
        <v>#N/A</v>
      </c>
      <c r="G417" s="60">
        <f t="shared" si="17"/>
        <v>0</v>
      </c>
      <c r="H417" s="60"/>
    </row>
    <row r="418" spans="1:8" x14ac:dyDescent="0.2">
      <c r="B418" s="41"/>
      <c r="C418" s="66"/>
      <c r="E418" t="e">
        <f t="shared" si="16"/>
        <v>#N/A</v>
      </c>
      <c r="G418" s="60">
        <f t="shared" si="17"/>
        <v>0</v>
      </c>
      <c r="H418" s="60"/>
    </row>
    <row r="419" spans="1:8" x14ac:dyDescent="0.2">
      <c r="B419" s="41" t="s">
        <v>506</v>
      </c>
      <c r="C419" s="66"/>
      <c r="E419" t="e">
        <f t="shared" si="16"/>
        <v>#N/A</v>
      </c>
      <c r="G419" s="60">
        <f t="shared" si="17"/>
        <v>0</v>
      </c>
      <c r="H419" s="60"/>
    </row>
    <row r="420" spans="1:8" x14ac:dyDescent="0.2">
      <c r="B420" s="41"/>
      <c r="C420" s="66"/>
      <c r="E420" t="e">
        <f t="shared" si="16"/>
        <v>#N/A</v>
      </c>
      <c r="G420" s="60">
        <f t="shared" si="17"/>
        <v>0</v>
      </c>
      <c r="H420" s="60"/>
    </row>
    <row r="421" spans="1:8" x14ac:dyDescent="0.2">
      <c r="A421" s="60">
        <v>1.4833333333333334</v>
      </c>
      <c r="B421" s="41" t="s">
        <v>507</v>
      </c>
      <c r="C421" s="66"/>
      <c r="D421" t="s">
        <v>736</v>
      </c>
      <c r="E421">
        <f t="shared" si="16"/>
        <v>3</v>
      </c>
      <c r="G421" s="60">
        <f t="shared" si="17"/>
        <v>1.4833333333333334</v>
      </c>
      <c r="H421" s="60"/>
    </row>
    <row r="422" spans="1:8" x14ac:dyDescent="0.2">
      <c r="A422" s="60">
        <v>1.4923611111111112</v>
      </c>
      <c r="B422" s="41" t="s">
        <v>508</v>
      </c>
      <c r="C422" s="66"/>
      <c r="D422" t="s">
        <v>736</v>
      </c>
      <c r="E422">
        <f t="shared" si="16"/>
        <v>3</v>
      </c>
      <c r="G422" s="60">
        <f t="shared" si="17"/>
        <v>1.4923611111111112</v>
      </c>
      <c r="H422" s="60"/>
    </row>
    <row r="423" spans="1:8" x14ac:dyDescent="0.2">
      <c r="B423" s="41" t="s">
        <v>509</v>
      </c>
      <c r="C423" s="66"/>
      <c r="E423" t="e">
        <f t="shared" si="16"/>
        <v>#N/A</v>
      </c>
      <c r="G423" s="60">
        <f t="shared" si="17"/>
        <v>0</v>
      </c>
      <c r="H423" s="60"/>
    </row>
    <row r="424" spans="1:8" x14ac:dyDescent="0.2">
      <c r="B424" s="41"/>
      <c r="C424" s="66"/>
      <c r="E424" t="e">
        <f t="shared" si="16"/>
        <v>#N/A</v>
      </c>
      <c r="G424" s="60">
        <f t="shared" si="17"/>
        <v>0</v>
      </c>
      <c r="H424" s="60"/>
    </row>
    <row r="425" spans="1:8" x14ac:dyDescent="0.2">
      <c r="B425" s="41" t="s">
        <v>510</v>
      </c>
      <c r="C425" s="61"/>
      <c r="E425" t="e">
        <f t="shared" si="16"/>
        <v>#N/A</v>
      </c>
      <c r="G425" s="60">
        <f t="shared" si="17"/>
        <v>0</v>
      </c>
      <c r="H425" s="60"/>
    </row>
    <row r="426" spans="1:8" x14ac:dyDescent="0.2">
      <c r="A426" s="60">
        <v>1.5062499999999999</v>
      </c>
      <c r="B426" s="41" t="s">
        <v>511</v>
      </c>
      <c r="C426" s="61"/>
      <c r="D426" t="s">
        <v>736</v>
      </c>
      <c r="E426">
        <f t="shared" si="16"/>
        <v>3</v>
      </c>
      <c r="G426" s="60">
        <f t="shared" si="17"/>
        <v>1.5062499999999999</v>
      </c>
      <c r="H426" s="60"/>
    </row>
    <row r="427" spans="1:8" x14ac:dyDescent="0.2">
      <c r="B427" s="41"/>
      <c r="C427" s="61"/>
      <c r="E427" t="e">
        <f t="shared" si="16"/>
        <v>#N/A</v>
      </c>
      <c r="G427" s="60">
        <f t="shared" si="17"/>
        <v>0</v>
      </c>
      <c r="H427" s="60"/>
    </row>
    <row r="428" spans="1:8" x14ac:dyDescent="0.2">
      <c r="B428" s="41" t="s">
        <v>512</v>
      </c>
      <c r="C428" s="61"/>
      <c r="E428" t="e">
        <f t="shared" si="16"/>
        <v>#N/A</v>
      </c>
      <c r="G428" s="60">
        <f t="shared" si="17"/>
        <v>0</v>
      </c>
      <c r="H428" s="60"/>
    </row>
    <row r="429" spans="1:8" x14ac:dyDescent="0.2">
      <c r="B429" s="41" t="s">
        <v>513</v>
      </c>
      <c r="C429" s="61"/>
      <c r="E429" t="e">
        <f t="shared" si="16"/>
        <v>#N/A</v>
      </c>
      <c r="G429" s="60">
        <f t="shared" si="17"/>
        <v>0</v>
      </c>
      <c r="H429" s="60"/>
    </row>
    <row r="430" spans="1:8" x14ac:dyDescent="0.2">
      <c r="B430" s="41" t="s">
        <v>514</v>
      </c>
      <c r="C430" s="61"/>
      <c r="E430" t="e">
        <f t="shared" si="16"/>
        <v>#N/A</v>
      </c>
      <c r="G430" s="60">
        <f t="shared" si="17"/>
        <v>0</v>
      </c>
      <c r="H430" s="60"/>
    </row>
    <row r="431" spans="1:8" x14ac:dyDescent="0.2">
      <c r="A431" s="60">
        <v>1.528472222222222</v>
      </c>
      <c r="B431" s="41" t="s">
        <v>515</v>
      </c>
      <c r="C431" s="61"/>
      <c r="D431" t="s">
        <v>736</v>
      </c>
      <c r="E431">
        <f t="shared" si="16"/>
        <v>3</v>
      </c>
      <c r="G431" s="60">
        <f t="shared" si="17"/>
        <v>1.528472222222222</v>
      </c>
      <c r="H431" s="60"/>
    </row>
    <row r="432" spans="1:8" x14ac:dyDescent="0.2">
      <c r="B432" s="41"/>
      <c r="C432" s="61"/>
      <c r="E432" t="e">
        <f t="shared" si="16"/>
        <v>#N/A</v>
      </c>
      <c r="G432" s="60">
        <f t="shared" si="17"/>
        <v>0</v>
      </c>
      <c r="H432" s="60"/>
    </row>
    <row r="433" spans="1:8" x14ac:dyDescent="0.2">
      <c r="A433"/>
      <c r="B433" s="41" t="s">
        <v>516</v>
      </c>
      <c r="C433" s="61"/>
      <c r="E433" t="e">
        <f t="shared" si="16"/>
        <v>#N/A</v>
      </c>
      <c r="G433" s="60">
        <f t="shared" si="17"/>
        <v>0</v>
      </c>
      <c r="H433" s="60"/>
    </row>
    <row r="434" spans="1:8" x14ac:dyDescent="0.2">
      <c r="A434"/>
      <c r="B434" s="41" t="s">
        <v>517</v>
      </c>
      <c r="C434" s="61"/>
      <c r="E434" t="e">
        <f t="shared" si="16"/>
        <v>#N/A</v>
      </c>
      <c r="G434" s="60">
        <f t="shared" si="17"/>
        <v>0</v>
      </c>
      <c r="H434" s="60"/>
    </row>
    <row r="435" spans="1:8" x14ac:dyDescent="0.2">
      <c r="A435"/>
      <c r="B435" s="41"/>
      <c r="C435" s="61"/>
      <c r="E435" t="e">
        <f t="shared" si="16"/>
        <v>#N/A</v>
      </c>
      <c r="G435" s="60">
        <f t="shared" si="17"/>
        <v>0</v>
      </c>
      <c r="H435" s="60"/>
    </row>
    <row r="436" spans="1:8" ht="30" x14ac:dyDescent="0.2">
      <c r="A436"/>
      <c r="B436" s="41" t="s">
        <v>518</v>
      </c>
      <c r="C436" s="66"/>
      <c r="E436" t="e">
        <f t="shared" si="16"/>
        <v>#N/A</v>
      </c>
      <c r="G436" s="60">
        <f t="shared" si="17"/>
        <v>0</v>
      </c>
      <c r="H436" s="60"/>
    </row>
    <row r="437" spans="1:8" x14ac:dyDescent="0.2">
      <c r="A437"/>
      <c r="B437" s="41" t="s">
        <v>519</v>
      </c>
      <c r="C437" s="66"/>
      <c r="E437" t="e">
        <f t="shared" si="16"/>
        <v>#N/A</v>
      </c>
      <c r="G437" s="60">
        <f t="shared" si="17"/>
        <v>0</v>
      </c>
      <c r="H437" s="60"/>
    </row>
    <row r="438" spans="1:8" x14ac:dyDescent="0.2">
      <c r="A438"/>
      <c r="B438" s="41" t="s">
        <v>520</v>
      </c>
      <c r="C438" s="66"/>
      <c r="E438" t="e">
        <f t="shared" si="16"/>
        <v>#N/A</v>
      </c>
      <c r="G438" s="60">
        <f t="shared" si="17"/>
        <v>0</v>
      </c>
      <c r="H438" s="60"/>
    </row>
    <row r="439" spans="1:8" x14ac:dyDescent="0.2">
      <c r="A439"/>
      <c r="B439" s="41" t="s">
        <v>521</v>
      </c>
      <c r="C439" s="61"/>
      <c r="E439" t="e">
        <f t="shared" si="16"/>
        <v>#N/A</v>
      </c>
      <c r="G439" s="60">
        <f t="shared" si="17"/>
        <v>0</v>
      </c>
      <c r="H439" s="60"/>
    </row>
    <row r="440" spans="1:8" x14ac:dyDescent="0.2">
      <c r="A440"/>
      <c r="B440" s="41" t="s">
        <v>522</v>
      </c>
      <c r="C440" s="66"/>
      <c r="E440" t="e">
        <f t="shared" si="16"/>
        <v>#N/A</v>
      </c>
      <c r="G440" s="60">
        <f t="shared" si="17"/>
        <v>0</v>
      </c>
      <c r="H440" s="60"/>
    </row>
    <row r="441" spans="1:8" x14ac:dyDescent="0.2">
      <c r="A441"/>
      <c r="B441" s="41"/>
      <c r="C441" s="66"/>
      <c r="E441" t="e">
        <f t="shared" si="16"/>
        <v>#N/A</v>
      </c>
      <c r="G441" s="60">
        <f t="shared" si="17"/>
        <v>0</v>
      </c>
      <c r="H441" s="60"/>
    </row>
    <row r="442" spans="1:8" x14ac:dyDescent="0.2">
      <c r="A442"/>
      <c r="B442" s="42" t="s">
        <v>523</v>
      </c>
      <c r="C442" s="66"/>
      <c r="E442" t="e">
        <f t="shared" si="16"/>
        <v>#N/A</v>
      </c>
      <c r="G442" s="60">
        <f t="shared" si="17"/>
        <v>0</v>
      </c>
      <c r="H442" s="60"/>
    </row>
    <row r="443" spans="1:8" x14ac:dyDescent="0.2">
      <c r="A443"/>
      <c r="B443" s="43">
        <v>0.73333333333333339</v>
      </c>
      <c r="C443" s="61"/>
      <c r="E443" t="e">
        <f t="shared" si="16"/>
        <v>#N/A</v>
      </c>
      <c r="G443" s="60">
        <f t="shared" si="17"/>
        <v>0</v>
      </c>
      <c r="H443" s="60"/>
    </row>
    <row r="444" spans="1:8" x14ac:dyDescent="0.2">
      <c r="A444"/>
      <c r="B444" s="41"/>
      <c r="C444" s="61"/>
      <c r="E444" t="e">
        <f t="shared" si="16"/>
        <v>#N/A</v>
      </c>
      <c r="G444" s="60">
        <f t="shared" si="17"/>
        <v>0</v>
      </c>
      <c r="H444" s="60"/>
    </row>
    <row r="445" spans="1:8" x14ac:dyDescent="0.2">
      <c r="A445"/>
      <c r="B445" s="41" t="s">
        <v>524</v>
      </c>
      <c r="C445" s="61"/>
      <c r="E445" t="e">
        <f t="shared" si="16"/>
        <v>#N/A</v>
      </c>
      <c r="G445" s="60">
        <f t="shared" si="17"/>
        <v>0</v>
      </c>
      <c r="H445" s="60"/>
    </row>
    <row r="446" spans="1:8" x14ac:dyDescent="0.2">
      <c r="A446"/>
      <c r="B446" s="41" t="s">
        <v>525</v>
      </c>
      <c r="C446" s="61"/>
      <c r="E446" t="e">
        <f t="shared" si="16"/>
        <v>#N/A</v>
      </c>
      <c r="G446" s="60">
        <f t="shared" si="17"/>
        <v>0</v>
      </c>
      <c r="H446" s="60"/>
    </row>
    <row r="447" spans="1:8" x14ac:dyDescent="0.2">
      <c r="A447"/>
      <c r="B447" s="41"/>
      <c r="C447" s="61"/>
      <c r="E447" t="e">
        <f t="shared" si="16"/>
        <v>#N/A</v>
      </c>
      <c r="G447" s="60">
        <f t="shared" si="17"/>
        <v>0</v>
      </c>
      <c r="H447" s="60"/>
    </row>
    <row r="448" spans="1:8" x14ac:dyDescent="0.2">
      <c r="A448"/>
      <c r="B448" s="41" t="s">
        <v>526</v>
      </c>
      <c r="C448" s="61"/>
      <c r="E448" t="e">
        <f t="shared" si="16"/>
        <v>#N/A</v>
      </c>
      <c r="G448" s="60">
        <f t="shared" si="17"/>
        <v>0</v>
      </c>
      <c r="H448" s="60"/>
    </row>
    <row r="449" spans="1:8" x14ac:dyDescent="0.2">
      <c r="B449" s="41" t="s">
        <v>527</v>
      </c>
      <c r="C449" s="61"/>
      <c r="E449" t="e">
        <f t="shared" si="16"/>
        <v>#N/A</v>
      </c>
      <c r="G449" s="60">
        <f t="shared" si="17"/>
        <v>0</v>
      </c>
      <c r="H449" s="60"/>
    </row>
    <row r="450" spans="1:8" x14ac:dyDescent="0.2">
      <c r="B450" s="41" t="s">
        <v>528</v>
      </c>
      <c r="C450" s="42"/>
      <c r="E450" t="e">
        <f t="shared" si="16"/>
        <v>#N/A</v>
      </c>
      <c r="G450" s="60">
        <f t="shared" si="17"/>
        <v>0</v>
      </c>
      <c r="H450" s="60"/>
    </row>
    <row r="451" spans="1:8" x14ac:dyDescent="0.2">
      <c r="B451" s="41" t="s">
        <v>529</v>
      </c>
      <c r="C451" s="61"/>
      <c r="E451" t="e">
        <f t="shared" si="16"/>
        <v>#N/A</v>
      </c>
      <c r="G451" s="60">
        <f t="shared" si="17"/>
        <v>0</v>
      </c>
      <c r="H451" s="60"/>
    </row>
    <row r="452" spans="1:8" x14ac:dyDescent="0.2">
      <c r="B452" s="41"/>
      <c r="C452" s="61"/>
      <c r="E452" t="e">
        <f t="shared" si="16"/>
        <v>#N/A</v>
      </c>
      <c r="H452" s="60"/>
    </row>
    <row r="453" spans="1:8" x14ac:dyDescent="0.2">
      <c r="B453" s="41" t="s">
        <v>530</v>
      </c>
      <c r="C453" s="61"/>
      <c r="E453" t="e">
        <f t="shared" si="16"/>
        <v>#N/A</v>
      </c>
    </row>
    <row r="454" spans="1:8" x14ac:dyDescent="0.2">
      <c r="B454" s="41" t="s">
        <v>531</v>
      </c>
      <c r="C454" s="61"/>
      <c r="E454" t="e">
        <f t="shared" si="16"/>
        <v>#N/A</v>
      </c>
    </row>
    <row r="455" spans="1:8" x14ac:dyDescent="0.2">
      <c r="B455" s="41"/>
      <c r="C455" s="61"/>
      <c r="E455" t="e">
        <f t="shared" si="16"/>
        <v>#N/A</v>
      </c>
    </row>
    <row r="456" spans="1:8" x14ac:dyDescent="0.2">
      <c r="B456" s="41" t="s">
        <v>532</v>
      </c>
      <c r="C456" s="61"/>
      <c r="E456" t="e">
        <f t="shared" si="16"/>
        <v>#N/A</v>
      </c>
      <c r="G456" s="60">
        <f>IF(A456&gt;0,A456+G$1,0)</f>
        <v>0</v>
      </c>
    </row>
    <row r="457" spans="1:8" x14ac:dyDescent="0.2">
      <c r="B457" s="41" t="s">
        <v>533</v>
      </c>
      <c r="C457" s="61"/>
      <c r="E457" t="e">
        <f t="shared" ref="E457:E520" si="18">VLOOKUP(D457,$R$7:$T$13,3,0)</f>
        <v>#N/A</v>
      </c>
      <c r="G457" s="60">
        <f t="shared" ref="G457:G520" si="19">IF(A457&gt;0,A457+G$1,0)</f>
        <v>0</v>
      </c>
      <c r="H457" s="60"/>
    </row>
    <row r="458" spans="1:8" x14ac:dyDescent="0.2">
      <c r="B458" s="41" t="s">
        <v>534</v>
      </c>
      <c r="C458" s="61"/>
      <c r="E458" t="e">
        <f t="shared" si="18"/>
        <v>#N/A</v>
      </c>
      <c r="G458" s="60">
        <f t="shared" si="19"/>
        <v>0</v>
      </c>
      <c r="H458" s="60"/>
    </row>
    <row r="459" spans="1:8" x14ac:dyDescent="0.2">
      <c r="B459" s="41" t="s">
        <v>535</v>
      </c>
      <c r="C459" s="61"/>
      <c r="E459" t="e">
        <f t="shared" si="18"/>
        <v>#N/A</v>
      </c>
      <c r="G459" s="60">
        <f t="shared" si="19"/>
        <v>0</v>
      </c>
      <c r="H459" s="60"/>
    </row>
    <row r="460" spans="1:8" x14ac:dyDescent="0.2">
      <c r="B460" s="41" t="s">
        <v>536</v>
      </c>
      <c r="C460" s="61"/>
      <c r="E460" t="e">
        <f t="shared" si="18"/>
        <v>#N/A</v>
      </c>
      <c r="G460" s="60">
        <f t="shared" si="19"/>
        <v>0</v>
      </c>
      <c r="H460" s="60"/>
    </row>
    <row r="461" spans="1:8" x14ac:dyDescent="0.2">
      <c r="B461" s="41" t="s">
        <v>537</v>
      </c>
      <c r="C461" s="61"/>
      <c r="E461" t="e">
        <f t="shared" si="18"/>
        <v>#N/A</v>
      </c>
      <c r="G461" s="60">
        <f t="shared" si="19"/>
        <v>0</v>
      </c>
      <c r="H461" s="60"/>
    </row>
    <row r="462" spans="1:8" x14ac:dyDescent="0.2">
      <c r="B462" s="41" t="s">
        <v>538</v>
      </c>
      <c r="C462" s="61"/>
      <c r="E462" t="e">
        <f t="shared" si="18"/>
        <v>#N/A</v>
      </c>
      <c r="G462" s="60">
        <f t="shared" si="19"/>
        <v>0</v>
      </c>
      <c r="H462" s="60"/>
    </row>
    <row r="463" spans="1:8" x14ac:dyDescent="0.2">
      <c r="A463" s="60">
        <v>2.9861111111111113E-2</v>
      </c>
      <c r="B463" s="41" t="s">
        <v>539</v>
      </c>
      <c r="C463" s="61"/>
      <c r="D463" t="s">
        <v>741</v>
      </c>
      <c r="E463">
        <f t="shared" si="18"/>
        <v>7</v>
      </c>
      <c r="G463" s="60">
        <f t="shared" si="19"/>
        <v>1.6131944444444444</v>
      </c>
      <c r="H463" s="60"/>
    </row>
    <row r="464" spans="1:8" x14ac:dyDescent="0.2">
      <c r="B464" s="41" t="s">
        <v>540</v>
      </c>
      <c r="C464" s="66"/>
      <c r="E464" t="e">
        <f t="shared" si="18"/>
        <v>#N/A</v>
      </c>
      <c r="G464" s="60">
        <f t="shared" si="19"/>
        <v>0</v>
      </c>
      <c r="H464" s="60"/>
    </row>
    <row r="465" spans="1:8" x14ac:dyDescent="0.2">
      <c r="B465" s="41" t="s">
        <v>541</v>
      </c>
      <c r="C465" s="66"/>
      <c r="E465" t="e">
        <f t="shared" si="18"/>
        <v>#N/A</v>
      </c>
      <c r="G465" s="60">
        <f t="shared" si="19"/>
        <v>0</v>
      </c>
      <c r="H465" s="60"/>
    </row>
    <row r="466" spans="1:8" x14ac:dyDescent="0.2">
      <c r="B466" s="41"/>
      <c r="C466" s="61"/>
      <c r="E466" t="e">
        <f t="shared" si="18"/>
        <v>#N/A</v>
      </c>
      <c r="G466" s="60">
        <f t="shared" si="19"/>
        <v>0</v>
      </c>
      <c r="H466" s="60"/>
    </row>
    <row r="467" spans="1:8" x14ac:dyDescent="0.2">
      <c r="B467" s="41" t="s">
        <v>542</v>
      </c>
      <c r="C467" s="61"/>
      <c r="E467" t="e">
        <f t="shared" si="18"/>
        <v>#N/A</v>
      </c>
      <c r="G467" s="60">
        <f t="shared" si="19"/>
        <v>0</v>
      </c>
      <c r="H467" s="60"/>
    </row>
    <row r="468" spans="1:8" x14ac:dyDescent="0.2">
      <c r="B468" s="41"/>
      <c r="C468" s="61"/>
      <c r="E468" t="e">
        <f t="shared" si="18"/>
        <v>#N/A</v>
      </c>
      <c r="G468" s="60">
        <f t="shared" si="19"/>
        <v>0</v>
      </c>
      <c r="H468" s="60"/>
    </row>
    <row r="469" spans="1:8" x14ac:dyDescent="0.2">
      <c r="B469" s="41" t="s">
        <v>543</v>
      </c>
      <c r="C469" s="61"/>
      <c r="E469" t="e">
        <f t="shared" si="18"/>
        <v>#N/A</v>
      </c>
      <c r="G469" s="60">
        <f t="shared" si="19"/>
        <v>0</v>
      </c>
      <c r="H469" s="60"/>
    </row>
    <row r="470" spans="1:8" x14ac:dyDescent="0.2">
      <c r="B470" s="41" t="s">
        <v>544</v>
      </c>
      <c r="C470" s="61"/>
      <c r="E470" t="e">
        <f t="shared" si="18"/>
        <v>#N/A</v>
      </c>
      <c r="G470" s="60">
        <f t="shared" si="19"/>
        <v>0</v>
      </c>
      <c r="H470" s="60"/>
    </row>
    <row r="471" spans="1:8" x14ac:dyDescent="0.2">
      <c r="B471" s="41" t="s">
        <v>545</v>
      </c>
      <c r="C471" s="61"/>
      <c r="E471" t="e">
        <f t="shared" si="18"/>
        <v>#N/A</v>
      </c>
      <c r="G471" s="60">
        <f t="shared" si="19"/>
        <v>0</v>
      </c>
      <c r="H471" s="60"/>
    </row>
    <row r="472" spans="1:8" x14ac:dyDescent="0.2">
      <c r="B472" s="41" t="s">
        <v>546</v>
      </c>
      <c r="C472" s="66"/>
      <c r="E472" t="e">
        <f t="shared" si="18"/>
        <v>#N/A</v>
      </c>
      <c r="G472" s="60">
        <f t="shared" si="19"/>
        <v>0</v>
      </c>
      <c r="H472" s="60"/>
    </row>
    <row r="473" spans="1:8" x14ac:dyDescent="0.2">
      <c r="B473" s="41" t="s">
        <v>547</v>
      </c>
      <c r="C473" s="66"/>
      <c r="E473" t="e">
        <f t="shared" si="18"/>
        <v>#N/A</v>
      </c>
      <c r="G473" s="60">
        <f t="shared" si="19"/>
        <v>0</v>
      </c>
      <c r="H473" s="60"/>
    </row>
    <row r="474" spans="1:8" x14ac:dyDescent="0.2">
      <c r="B474" s="41" t="s">
        <v>548</v>
      </c>
      <c r="C474" s="61"/>
      <c r="E474" t="e">
        <f t="shared" si="18"/>
        <v>#N/A</v>
      </c>
      <c r="G474" s="60">
        <f t="shared" si="19"/>
        <v>0</v>
      </c>
      <c r="H474" s="60"/>
    </row>
    <row r="475" spans="1:8" x14ac:dyDescent="0.2">
      <c r="B475" s="41"/>
      <c r="C475" s="61"/>
      <c r="E475" t="e">
        <f t="shared" si="18"/>
        <v>#N/A</v>
      </c>
      <c r="G475" s="60">
        <f t="shared" si="19"/>
        <v>0</v>
      </c>
      <c r="H475" s="60"/>
    </row>
    <row r="476" spans="1:8" x14ac:dyDescent="0.2">
      <c r="B476" s="41" t="s">
        <v>549</v>
      </c>
      <c r="C476" s="66"/>
      <c r="E476" t="e">
        <f t="shared" si="18"/>
        <v>#N/A</v>
      </c>
      <c r="G476" s="60">
        <f t="shared" si="19"/>
        <v>0</v>
      </c>
      <c r="H476" s="60"/>
    </row>
    <row r="477" spans="1:8" x14ac:dyDescent="0.2">
      <c r="B477" s="41"/>
      <c r="C477" s="66"/>
      <c r="E477" t="e">
        <f t="shared" si="18"/>
        <v>#N/A</v>
      </c>
      <c r="G477" s="60">
        <f t="shared" si="19"/>
        <v>0</v>
      </c>
      <c r="H477" s="60"/>
    </row>
    <row r="478" spans="1:8" ht="30" x14ac:dyDescent="0.2">
      <c r="B478" s="41" t="s">
        <v>550</v>
      </c>
      <c r="C478" s="42"/>
      <c r="E478" t="e">
        <f t="shared" si="18"/>
        <v>#N/A</v>
      </c>
      <c r="G478" s="60">
        <f t="shared" si="19"/>
        <v>0</v>
      </c>
      <c r="H478" s="60"/>
    </row>
    <row r="479" spans="1:8" x14ac:dyDescent="0.2">
      <c r="B479" s="41" t="s">
        <v>551</v>
      </c>
      <c r="C479" s="42"/>
      <c r="E479" t="e">
        <f t="shared" si="18"/>
        <v>#N/A</v>
      </c>
      <c r="G479" s="60">
        <f t="shared" si="19"/>
        <v>0</v>
      </c>
      <c r="H479" s="60"/>
    </row>
    <row r="480" spans="1:8" x14ac:dyDescent="0.2">
      <c r="A480" s="60">
        <v>8.1944444444444445E-2</v>
      </c>
      <c r="B480" s="41" t="s">
        <v>552</v>
      </c>
      <c r="C480" s="68"/>
      <c r="D480" t="s">
        <v>736</v>
      </c>
      <c r="E480">
        <f t="shared" si="18"/>
        <v>3</v>
      </c>
      <c r="G480" s="60">
        <f t="shared" si="19"/>
        <v>1.6652777777777776</v>
      </c>
      <c r="H480" s="60"/>
    </row>
    <row r="481" spans="1:8" x14ac:dyDescent="0.2">
      <c r="B481" s="41" t="s">
        <v>553</v>
      </c>
      <c r="C481" s="66"/>
      <c r="E481" t="e">
        <f t="shared" si="18"/>
        <v>#N/A</v>
      </c>
      <c r="G481" s="60">
        <f t="shared" si="19"/>
        <v>0</v>
      </c>
      <c r="H481" s="60"/>
    </row>
    <row r="482" spans="1:8" x14ac:dyDescent="0.2">
      <c r="B482" s="41" t="s">
        <v>554</v>
      </c>
      <c r="C482" s="66"/>
      <c r="E482" t="e">
        <f t="shared" si="18"/>
        <v>#N/A</v>
      </c>
      <c r="G482" s="60">
        <f t="shared" si="19"/>
        <v>0</v>
      </c>
      <c r="H482" s="60"/>
    </row>
    <row r="483" spans="1:8" x14ac:dyDescent="0.2">
      <c r="B483" s="41" t="s">
        <v>555</v>
      </c>
      <c r="C483" s="66"/>
      <c r="E483" t="e">
        <f t="shared" si="18"/>
        <v>#N/A</v>
      </c>
      <c r="G483" s="60">
        <f t="shared" si="19"/>
        <v>0</v>
      </c>
      <c r="H483" s="60"/>
    </row>
    <row r="484" spans="1:8" x14ac:dyDescent="0.2">
      <c r="B484" s="41"/>
      <c r="C484" s="66"/>
      <c r="E484" t="e">
        <f t="shared" si="18"/>
        <v>#N/A</v>
      </c>
      <c r="G484" s="60">
        <f t="shared" si="19"/>
        <v>0</v>
      </c>
      <c r="H484" s="60"/>
    </row>
    <row r="485" spans="1:8" ht="30" x14ac:dyDescent="0.2">
      <c r="A485" s="60">
        <v>8.819444444444445E-2</v>
      </c>
      <c r="B485" s="41" t="s">
        <v>556</v>
      </c>
      <c r="C485" s="66"/>
      <c r="D485" t="s">
        <v>736</v>
      </c>
      <c r="E485">
        <f t="shared" si="18"/>
        <v>3</v>
      </c>
      <c r="G485" s="60">
        <f t="shared" si="19"/>
        <v>1.6715277777777777</v>
      </c>
      <c r="H485" s="60"/>
    </row>
    <row r="486" spans="1:8" x14ac:dyDescent="0.2">
      <c r="B486" s="41" t="s">
        <v>557</v>
      </c>
      <c r="C486" s="66"/>
      <c r="E486" t="e">
        <f t="shared" si="18"/>
        <v>#N/A</v>
      </c>
      <c r="G486" s="60">
        <f t="shared" si="19"/>
        <v>0</v>
      </c>
      <c r="H486" s="60"/>
    </row>
    <row r="487" spans="1:8" x14ac:dyDescent="0.2">
      <c r="B487" s="41" t="s">
        <v>558</v>
      </c>
      <c r="C487" s="66"/>
      <c r="E487" t="e">
        <f t="shared" si="18"/>
        <v>#N/A</v>
      </c>
      <c r="G487" s="60">
        <f t="shared" si="19"/>
        <v>0</v>
      </c>
      <c r="H487" s="60"/>
    </row>
    <row r="488" spans="1:8" x14ac:dyDescent="0.2">
      <c r="B488" s="41"/>
      <c r="C488" s="66"/>
      <c r="E488" t="e">
        <f t="shared" si="18"/>
        <v>#N/A</v>
      </c>
      <c r="G488" s="60">
        <f t="shared" si="19"/>
        <v>0</v>
      </c>
      <c r="H488" s="60"/>
    </row>
    <row r="489" spans="1:8" x14ac:dyDescent="0.2">
      <c r="B489" s="41" t="s">
        <v>559</v>
      </c>
      <c r="C489" s="66"/>
      <c r="E489" t="e">
        <f t="shared" si="18"/>
        <v>#N/A</v>
      </c>
      <c r="G489" s="60">
        <f t="shared" si="19"/>
        <v>0</v>
      </c>
      <c r="H489" s="60"/>
    </row>
    <row r="490" spans="1:8" x14ac:dyDescent="0.2">
      <c r="B490" s="41"/>
      <c r="C490" s="66"/>
      <c r="E490" t="e">
        <f t="shared" si="18"/>
        <v>#N/A</v>
      </c>
      <c r="G490" s="60">
        <f t="shared" si="19"/>
        <v>0</v>
      </c>
      <c r="H490" s="60"/>
    </row>
    <row r="491" spans="1:8" x14ac:dyDescent="0.2">
      <c r="B491" s="41" t="s">
        <v>560</v>
      </c>
      <c r="C491" s="66"/>
      <c r="E491" t="e">
        <f t="shared" si="18"/>
        <v>#N/A</v>
      </c>
      <c r="G491" s="60">
        <f t="shared" si="19"/>
        <v>0</v>
      </c>
      <c r="H491" s="60"/>
    </row>
    <row r="492" spans="1:8" x14ac:dyDescent="0.2">
      <c r="B492" s="41"/>
      <c r="C492" s="66"/>
      <c r="E492" t="e">
        <f t="shared" si="18"/>
        <v>#N/A</v>
      </c>
      <c r="G492" s="60">
        <f t="shared" si="19"/>
        <v>0</v>
      </c>
      <c r="H492" s="60"/>
    </row>
    <row r="493" spans="1:8" x14ac:dyDescent="0.2">
      <c r="B493" s="41" t="s">
        <v>561</v>
      </c>
      <c r="C493" s="66"/>
      <c r="E493" t="e">
        <f t="shared" si="18"/>
        <v>#N/A</v>
      </c>
      <c r="G493" s="60">
        <f t="shared" si="19"/>
        <v>0</v>
      </c>
      <c r="H493" s="60"/>
    </row>
    <row r="494" spans="1:8" x14ac:dyDescent="0.2">
      <c r="A494" s="60">
        <v>0.12430555555555556</v>
      </c>
      <c r="B494" s="41" t="s">
        <v>562</v>
      </c>
      <c r="C494" s="66"/>
      <c r="D494" t="s">
        <v>736</v>
      </c>
      <c r="E494">
        <f t="shared" si="18"/>
        <v>3</v>
      </c>
      <c r="G494" s="60">
        <f t="shared" si="19"/>
        <v>1.7076388888888889</v>
      </c>
      <c r="H494" s="60"/>
    </row>
    <row r="495" spans="1:8" x14ac:dyDescent="0.2">
      <c r="B495" s="41"/>
      <c r="C495" s="66"/>
      <c r="E495" t="e">
        <f t="shared" si="18"/>
        <v>#N/A</v>
      </c>
      <c r="G495" s="60">
        <f t="shared" si="19"/>
        <v>0</v>
      </c>
      <c r="H495" s="60"/>
    </row>
    <row r="496" spans="1:8" x14ac:dyDescent="0.2">
      <c r="B496" s="41" t="s">
        <v>563</v>
      </c>
      <c r="C496" s="66"/>
      <c r="E496" t="e">
        <f t="shared" si="18"/>
        <v>#N/A</v>
      </c>
      <c r="G496" s="60">
        <f t="shared" si="19"/>
        <v>0</v>
      </c>
      <c r="H496" s="60"/>
    </row>
    <row r="497" spans="1:8" x14ac:dyDescent="0.2">
      <c r="A497"/>
      <c r="B497" s="41" t="s">
        <v>564</v>
      </c>
      <c r="C497" s="66"/>
      <c r="E497" t="e">
        <f t="shared" si="18"/>
        <v>#N/A</v>
      </c>
      <c r="G497" s="60">
        <f t="shared" si="19"/>
        <v>0</v>
      </c>
      <c r="H497" s="60"/>
    </row>
    <row r="498" spans="1:8" x14ac:dyDescent="0.2">
      <c r="A498"/>
      <c r="B498" s="41" t="s">
        <v>565</v>
      </c>
      <c r="C498" s="66"/>
      <c r="E498" t="e">
        <f t="shared" si="18"/>
        <v>#N/A</v>
      </c>
      <c r="G498" s="60">
        <f t="shared" si="19"/>
        <v>0</v>
      </c>
      <c r="H498" s="60"/>
    </row>
    <row r="499" spans="1:8" x14ac:dyDescent="0.2">
      <c r="A499"/>
      <c r="B499" s="41" t="s">
        <v>566</v>
      </c>
      <c r="C499" s="66"/>
      <c r="E499" t="e">
        <f t="shared" si="18"/>
        <v>#N/A</v>
      </c>
      <c r="G499" s="60">
        <f t="shared" si="19"/>
        <v>0</v>
      </c>
      <c r="H499" s="60"/>
    </row>
    <row r="500" spans="1:8" x14ac:dyDescent="0.2">
      <c r="A500"/>
      <c r="B500" s="41" t="s">
        <v>567</v>
      </c>
      <c r="C500" s="66"/>
      <c r="E500" t="e">
        <f t="shared" si="18"/>
        <v>#N/A</v>
      </c>
      <c r="G500" s="60">
        <f t="shared" si="19"/>
        <v>0</v>
      </c>
      <c r="H500" s="60"/>
    </row>
    <row r="501" spans="1:8" x14ac:dyDescent="0.2">
      <c r="A501"/>
      <c r="B501" s="41" t="s">
        <v>568</v>
      </c>
      <c r="C501" s="66"/>
      <c r="E501" t="e">
        <f t="shared" si="18"/>
        <v>#N/A</v>
      </c>
      <c r="G501" s="60">
        <f t="shared" si="19"/>
        <v>0</v>
      </c>
      <c r="H501" s="60"/>
    </row>
    <row r="502" spans="1:8" x14ac:dyDescent="0.2">
      <c r="A502"/>
      <c r="B502" s="41"/>
      <c r="C502" s="66"/>
      <c r="E502" t="e">
        <f t="shared" si="18"/>
        <v>#N/A</v>
      </c>
      <c r="G502" s="60">
        <f t="shared" si="19"/>
        <v>0</v>
      </c>
      <c r="H502" s="60"/>
    </row>
    <row r="503" spans="1:8" x14ac:dyDescent="0.2">
      <c r="A503"/>
      <c r="B503" s="41" t="s">
        <v>569</v>
      </c>
      <c r="C503" s="66"/>
      <c r="E503" t="e">
        <f t="shared" si="18"/>
        <v>#N/A</v>
      </c>
      <c r="G503" s="60">
        <f t="shared" si="19"/>
        <v>0</v>
      </c>
      <c r="H503" s="60"/>
    </row>
    <row r="504" spans="1:8" x14ac:dyDescent="0.2">
      <c r="A504"/>
      <c r="B504" s="41"/>
      <c r="C504" s="66"/>
      <c r="E504" t="e">
        <f t="shared" si="18"/>
        <v>#N/A</v>
      </c>
      <c r="G504" s="60">
        <f t="shared" si="19"/>
        <v>0</v>
      </c>
      <c r="H504" s="60"/>
    </row>
    <row r="505" spans="1:8" x14ac:dyDescent="0.2">
      <c r="A505"/>
      <c r="B505" s="41" t="s">
        <v>570</v>
      </c>
      <c r="C505" s="66"/>
      <c r="E505" t="e">
        <f t="shared" si="18"/>
        <v>#N/A</v>
      </c>
      <c r="G505" s="60">
        <f t="shared" si="19"/>
        <v>0</v>
      </c>
      <c r="H505" s="60"/>
    </row>
    <row r="506" spans="1:8" x14ac:dyDescent="0.2">
      <c r="A506"/>
      <c r="B506" s="41"/>
      <c r="C506" s="66"/>
      <c r="E506" t="e">
        <f t="shared" si="18"/>
        <v>#N/A</v>
      </c>
      <c r="G506" s="60">
        <f t="shared" si="19"/>
        <v>0</v>
      </c>
      <c r="H506" s="60"/>
    </row>
    <row r="507" spans="1:8" x14ac:dyDescent="0.2">
      <c r="A507"/>
      <c r="B507" s="41" t="s">
        <v>571</v>
      </c>
      <c r="C507" s="61"/>
      <c r="E507" t="e">
        <f t="shared" si="18"/>
        <v>#N/A</v>
      </c>
      <c r="G507" s="60">
        <f t="shared" si="19"/>
        <v>0</v>
      </c>
      <c r="H507" s="60"/>
    </row>
    <row r="508" spans="1:8" x14ac:dyDescent="0.2">
      <c r="A508"/>
      <c r="B508" s="41" t="s">
        <v>572</v>
      </c>
      <c r="C508" s="61"/>
      <c r="E508" t="e">
        <f t="shared" si="18"/>
        <v>#N/A</v>
      </c>
      <c r="G508" s="60">
        <f t="shared" si="19"/>
        <v>0</v>
      </c>
      <c r="H508" s="60"/>
    </row>
    <row r="509" spans="1:8" x14ac:dyDescent="0.2">
      <c r="A509"/>
      <c r="B509" s="41" t="s">
        <v>573</v>
      </c>
      <c r="C509" s="61"/>
      <c r="E509" t="e">
        <f t="shared" si="18"/>
        <v>#N/A</v>
      </c>
      <c r="G509" s="60">
        <f t="shared" si="19"/>
        <v>0</v>
      </c>
      <c r="H509" s="60"/>
    </row>
    <row r="510" spans="1:8" x14ac:dyDescent="0.2">
      <c r="A510"/>
      <c r="B510" s="41" t="s">
        <v>574</v>
      </c>
      <c r="C510" s="61"/>
      <c r="E510" t="e">
        <f t="shared" si="18"/>
        <v>#N/A</v>
      </c>
      <c r="G510" s="60">
        <f t="shared" si="19"/>
        <v>0</v>
      </c>
      <c r="H510" s="60"/>
    </row>
    <row r="511" spans="1:8" x14ac:dyDescent="0.2">
      <c r="A511"/>
      <c r="B511" s="41" t="s">
        <v>575</v>
      </c>
      <c r="C511" s="61"/>
      <c r="E511" t="e">
        <f t="shared" si="18"/>
        <v>#N/A</v>
      </c>
      <c r="G511" s="60">
        <f t="shared" si="19"/>
        <v>0</v>
      </c>
      <c r="H511" s="60"/>
    </row>
    <row r="512" spans="1:8" x14ac:dyDescent="0.2">
      <c r="A512"/>
      <c r="B512" s="41" t="s">
        <v>576</v>
      </c>
      <c r="C512" s="61"/>
      <c r="E512" t="e">
        <f t="shared" si="18"/>
        <v>#N/A</v>
      </c>
      <c r="G512" s="60">
        <f t="shared" si="19"/>
        <v>0</v>
      </c>
      <c r="H512" s="60"/>
    </row>
    <row r="513" spans="1:8" x14ac:dyDescent="0.2">
      <c r="B513" s="41"/>
      <c r="C513" s="61"/>
      <c r="E513" t="e">
        <f t="shared" si="18"/>
        <v>#N/A</v>
      </c>
      <c r="G513" s="60">
        <f t="shared" si="19"/>
        <v>0</v>
      </c>
      <c r="H513" s="60"/>
    </row>
    <row r="514" spans="1:8" x14ac:dyDescent="0.2">
      <c r="B514" s="41" t="s">
        <v>577</v>
      </c>
      <c r="C514" s="61"/>
      <c r="E514" t="e">
        <f t="shared" si="18"/>
        <v>#N/A</v>
      </c>
      <c r="G514" s="60">
        <f t="shared" si="19"/>
        <v>0</v>
      </c>
      <c r="H514" s="60"/>
    </row>
    <row r="515" spans="1:8" x14ac:dyDescent="0.2">
      <c r="B515" s="41" t="s">
        <v>578</v>
      </c>
      <c r="C515" s="61"/>
      <c r="E515" t="e">
        <f t="shared" si="18"/>
        <v>#N/A</v>
      </c>
      <c r="G515" s="60">
        <f t="shared" si="19"/>
        <v>0</v>
      </c>
      <c r="H515" s="60"/>
    </row>
    <row r="516" spans="1:8" x14ac:dyDescent="0.2">
      <c r="B516" s="41" t="s">
        <v>579</v>
      </c>
      <c r="C516" s="61"/>
      <c r="E516" t="e">
        <f t="shared" si="18"/>
        <v>#N/A</v>
      </c>
      <c r="G516" s="60">
        <f t="shared" si="19"/>
        <v>0</v>
      </c>
      <c r="H516" s="60"/>
    </row>
    <row r="517" spans="1:8" x14ac:dyDescent="0.2">
      <c r="B517" s="41" t="s">
        <v>580</v>
      </c>
      <c r="C517" s="66"/>
      <c r="E517" t="e">
        <f t="shared" si="18"/>
        <v>#N/A</v>
      </c>
      <c r="G517" s="60">
        <f t="shared" si="19"/>
        <v>0</v>
      </c>
      <c r="H517" s="60"/>
    </row>
    <row r="518" spans="1:8" x14ac:dyDescent="0.2">
      <c r="B518" s="41" t="s">
        <v>581</v>
      </c>
      <c r="C518" s="66"/>
      <c r="E518" t="e">
        <f t="shared" si="18"/>
        <v>#N/A</v>
      </c>
      <c r="G518" s="60">
        <f t="shared" si="19"/>
        <v>0</v>
      </c>
      <c r="H518" s="60"/>
    </row>
    <row r="519" spans="1:8" x14ac:dyDescent="0.2">
      <c r="B519" s="41"/>
      <c r="C519" s="66"/>
      <c r="E519" t="e">
        <f t="shared" si="18"/>
        <v>#N/A</v>
      </c>
      <c r="G519" s="60">
        <f t="shared" si="19"/>
        <v>0</v>
      </c>
      <c r="H519" s="60"/>
    </row>
    <row r="520" spans="1:8" x14ac:dyDescent="0.2">
      <c r="B520" s="41" t="s">
        <v>582</v>
      </c>
      <c r="C520" s="66"/>
      <c r="E520" t="e">
        <f t="shared" si="18"/>
        <v>#N/A</v>
      </c>
      <c r="G520" s="60">
        <f t="shared" si="19"/>
        <v>0</v>
      </c>
      <c r="H520" s="60"/>
    </row>
    <row r="521" spans="1:8" x14ac:dyDescent="0.2">
      <c r="B521" s="41" t="s">
        <v>583</v>
      </c>
      <c r="C521" s="66"/>
      <c r="E521" t="e">
        <f t="shared" ref="E521:E584" si="20">VLOOKUP(D521,$R$7:$T$13,3,0)</f>
        <v>#N/A</v>
      </c>
      <c r="G521" s="60">
        <f t="shared" ref="G521:G584" si="21">IF(A521&gt;0,A521+G$1,0)</f>
        <v>0</v>
      </c>
      <c r="H521" s="60"/>
    </row>
    <row r="522" spans="1:8" x14ac:dyDescent="0.2">
      <c r="A522" s="60">
        <v>0.17986111111111111</v>
      </c>
      <c r="B522" s="41" t="s">
        <v>584</v>
      </c>
      <c r="C522" s="66"/>
      <c r="D522" t="s">
        <v>736</v>
      </c>
      <c r="E522">
        <f t="shared" si="20"/>
        <v>3</v>
      </c>
      <c r="G522" s="60">
        <f t="shared" si="21"/>
        <v>1.7631944444444443</v>
      </c>
      <c r="H522" s="60"/>
    </row>
    <row r="523" spans="1:8" x14ac:dyDescent="0.2">
      <c r="B523" s="41"/>
      <c r="C523" s="66"/>
      <c r="E523" t="e">
        <f t="shared" si="20"/>
        <v>#N/A</v>
      </c>
      <c r="G523" s="60">
        <f t="shared" si="21"/>
        <v>0</v>
      </c>
      <c r="H523" s="60"/>
    </row>
    <row r="524" spans="1:8" x14ac:dyDescent="0.2">
      <c r="B524" s="41" t="s">
        <v>585</v>
      </c>
      <c r="C524" s="61"/>
      <c r="E524" t="e">
        <f t="shared" si="20"/>
        <v>#N/A</v>
      </c>
      <c r="G524" s="60">
        <f t="shared" si="21"/>
        <v>0</v>
      </c>
      <c r="H524" s="60"/>
    </row>
    <row r="525" spans="1:8" x14ac:dyDescent="0.2">
      <c r="B525" s="41"/>
      <c r="C525" s="61"/>
      <c r="E525" t="e">
        <f t="shared" si="20"/>
        <v>#N/A</v>
      </c>
      <c r="G525" s="60">
        <f t="shared" si="21"/>
        <v>0</v>
      </c>
      <c r="H525" s="60"/>
    </row>
    <row r="526" spans="1:8" x14ac:dyDescent="0.2">
      <c r="B526" s="41" t="s">
        <v>586</v>
      </c>
      <c r="C526" s="61"/>
      <c r="E526" t="e">
        <f t="shared" si="20"/>
        <v>#N/A</v>
      </c>
      <c r="G526" s="60">
        <f t="shared" si="21"/>
        <v>0</v>
      </c>
      <c r="H526" s="60"/>
    </row>
    <row r="527" spans="1:8" x14ac:dyDescent="0.2">
      <c r="B527" s="41" t="s">
        <v>587</v>
      </c>
      <c r="C527" s="61"/>
      <c r="E527" t="e">
        <f t="shared" si="20"/>
        <v>#N/A</v>
      </c>
      <c r="G527" s="60">
        <f t="shared" si="21"/>
        <v>0</v>
      </c>
      <c r="H527" s="60"/>
    </row>
    <row r="528" spans="1:8" x14ac:dyDescent="0.2">
      <c r="B528" s="41"/>
      <c r="C528" s="61"/>
      <c r="E528" t="e">
        <f t="shared" si="20"/>
        <v>#N/A</v>
      </c>
      <c r="G528" s="60">
        <f t="shared" si="21"/>
        <v>0</v>
      </c>
      <c r="H528" s="60"/>
    </row>
    <row r="529" spans="1:8" x14ac:dyDescent="0.2">
      <c r="B529" s="41" t="s">
        <v>588</v>
      </c>
      <c r="C529" s="68"/>
      <c r="E529" t="e">
        <f t="shared" si="20"/>
        <v>#N/A</v>
      </c>
      <c r="G529" s="60">
        <f t="shared" si="21"/>
        <v>0</v>
      </c>
      <c r="H529" s="60"/>
    </row>
    <row r="530" spans="1:8" x14ac:dyDescent="0.2">
      <c r="B530" s="41" t="s">
        <v>589</v>
      </c>
      <c r="C530" s="66"/>
      <c r="E530" t="e">
        <f t="shared" si="20"/>
        <v>#N/A</v>
      </c>
      <c r="G530" s="60">
        <f t="shared" si="21"/>
        <v>0</v>
      </c>
      <c r="H530" s="60"/>
    </row>
    <row r="531" spans="1:8" x14ac:dyDescent="0.2">
      <c r="B531" s="41"/>
      <c r="C531" s="66"/>
      <c r="E531" t="e">
        <f t="shared" si="20"/>
        <v>#N/A</v>
      </c>
      <c r="G531" s="60">
        <f t="shared" si="21"/>
        <v>0</v>
      </c>
      <c r="H531" s="60"/>
    </row>
    <row r="532" spans="1:8" x14ac:dyDescent="0.2">
      <c r="A532" s="60">
        <v>0.23680555555555557</v>
      </c>
      <c r="B532" s="41" t="s">
        <v>590</v>
      </c>
      <c r="C532" s="66"/>
      <c r="D532" t="s">
        <v>740</v>
      </c>
      <c r="E532">
        <f t="shared" si="20"/>
        <v>6</v>
      </c>
      <c r="G532" s="60">
        <f t="shared" si="21"/>
        <v>1.8201388888888888</v>
      </c>
      <c r="H532" s="60"/>
    </row>
    <row r="533" spans="1:8" x14ac:dyDescent="0.2">
      <c r="B533" s="41" t="s">
        <v>591</v>
      </c>
      <c r="C533" s="69"/>
      <c r="E533" t="e">
        <f t="shared" si="20"/>
        <v>#N/A</v>
      </c>
      <c r="G533" s="60">
        <f t="shared" si="21"/>
        <v>0</v>
      </c>
      <c r="H533" s="60"/>
    </row>
    <row r="534" spans="1:8" x14ac:dyDescent="0.2">
      <c r="B534" s="41" t="s">
        <v>592</v>
      </c>
      <c r="C534" s="69"/>
      <c r="E534" t="e">
        <f t="shared" si="20"/>
        <v>#N/A</v>
      </c>
      <c r="G534" s="60">
        <f t="shared" si="21"/>
        <v>0</v>
      </c>
      <c r="H534" s="60"/>
    </row>
    <row r="535" spans="1:8" ht="30" x14ac:dyDescent="0.2">
      <c r="B535" s="41" t="s">
        <v>593</v>
      </c>
      <c r="C535" s="69"/>
      <c r="E535" t="e">
        <f t="shared" si="20"/>
        <v>#N/A</v>
      </c>
      <c r="G535" s="60">
        <f t="shared" si="21"/>
        <v>0</v>
      </c>
      <c r="H535" s="60"/>
    </row>
    <row r="536" spans="1:8" x14ac:dyDescent="0.2">
      <c r="A536" s="60">
        <v>0.24652777777777779</v>
      </c>
      <c r="B536" s="41" t="s">
        <v>594</v>
      </c>
      <c r="C536" s="69"/>
      <c r="D536" t="s">
        <v>740</v>
      </c>
      <c r="E536">
        <f t="shared" si="20"/>
        <v>6</v>
      </c>
      <c r="G536" s="60">
        <f t="shared" si="21"/>
        <v>1.8298611111111112</v>
      </c>
      <c r="H536" s="60"/>
    </row>
    <row r="537" spans="1:8" x14ac:dyDescent="0.2">
      <c r="B537" s="41" t="s">
        <v>595</v>
      </c>
      <c r="C537" s="69"/>
      <c r="E537" t="e">
        <f t="shared" si="20"/>
        <v>#N/A</v>
      </c>
      <c r="G537" s="60">
        <f t="shared" si="21"/>
        <v>0</v>
      </c>
      <c r="H537" s="60"/>
    </row>
    <row r="538" spans="1:8" x14ac:dyDescent="0.2">
      <c r="B538" s="41"/>
      <c r="C538" s="69"/>
      <c r="E538" t="e">
        <f t="shared" si="20"/>
        <v>#N/A</v>
      </c>
      <c r="G538" s="60">
        <f t="shared" si="21"/>
        <v>0</v>
      </c>
      <c r="H538" s="60"/>
    </row>
    <row r="539" spans="1:8" x14ac:dyDescent="0.2">
      <c r="A539" s="60">
        <v>0.25486111111111109</v>
      </c>
      <c r="B539" s="41" t="s">
        <v>596</v>
      </c>
      <c r="C539" s="69"/>
      <c r="D539" t="s">
        <v>740</v>
      </c>
      <c r="E539">
        <f t="shared" si="20"/>
        <v>6</v>
      </c>
      <c r="G539" s="60">
        <f t="shared" si="21"/>
        <v>1.8381944444444445</v>
      </c>
      <c r="H539" s="60"/>
    </row>
    <row r="540" spans="1:8" x14ac:dyDescent="0.2">
      <c r="B540" s="41" t="s">
        <v>597</v>
      </c>
      <c r="C540" s="69"/>
      <c r="E540" t="e">
        <f t="shared" si="20"/>
        <v>#N/A</v>
      </c>
      <c r="G540" s="60">
        <f t="shared" si="21"/>
        <v>0</v>
      </c>
      <c r="H540" s="60"/>
    </row>
    <row r="541" spans="1:8" x14ac:dyDescent="0.2">
      <c r="A541" s="60">
        <v>0.2590277777777778</v>
      </c>
      <c r="B541" s="41" t="s">
        <v>598</v>
      </c>
      <c r="C541" s="69"/>
      <c r="D541" t="s">
        <v>740</v>
      </c>
      <c r="E541">
        <f t="shared" si="20"/>
        <v>6</v>
      </c>
      <c r="G541" s="60">
        <f t="shared" si="21"/>
        <v>1.8423611111111111</v>
      </c>
      <c r="H541" s="60"/>
    </row>
    <row r="542" spans="1:8" x14ac:dyDescent="0.2">
      <c r="B542" s="41"/>
      <c r="C542" s="69"/>
      <c r="E542" t="e">
        <f t="shared" si="20"/>
        <v>#N/A</v>
      </c>
      <c r="G542" s="60">
        <f t="shared" si="21"/>
        <v>0</v>
      </c>
      <c r="H542" s="60"/>
    </row>
    <row r="543" spans="1:8" x14ac:dyDescent="0.2">
      <c r="B543" s="41" t="s">
        <v>599</v>
      </c>
      <c r="C543" s="66"/>
      <c r="E543" t="e">
        <f t="shared" si="20"/>
        <v>#N/A</v>
      </c>
      <c r="G543" s="60">
        <f t="shared" si="21"/>
        <v>0</v>
      </c>
      <c r="H543" s="60"/>
    </row>
    <row r="544" spans="1:8" x14ac:dyDescent="0.2">
      <c r="B544" s="41" t="s">
        <v>600</v>
      </c>
      <c r="C544" s="66"/>
      <c r="E544" t="e">
        <f t="shared" si="20"/>
        <v>#N/A</v>
      </c>
      <c r="G544" s="60">
        <f t="shared" si="21"/>
        <v>0</v>
      </c>
      <c r="H544" s="60"/>
    </row>
    <row r="545" spans="1:8" x14ac:dyDescent="0.2">
      <c r="B545" s="41" t="s">
        <v>601</v>
      </c>
      <c r="C545" s="69"/>
      <c r="E545" t="e">
        <f t="shared" si="20"/>
        <v>#N/A</v>
      </c>
      <c r="G545" s="60">
        <f t="shared" si="21"/>
        <v>0</v>
      </c>
      <c r="H545" s="60"/>
    </row>
    <row r="546" spans="1:8" x14ac:dyDescent="0.2">
      <c r="B546" s="41" t="s">
        <v>602</v>
      </c>
      <c r="C546" s="69"/>
      <c r="E546" t="e">
        <f t="shared" si="20"/>
        <v>#N/A</v>
      </c>
      <c r="G546" s="60">
        <f t="shared" si="21"/>
        <v>0</v>
      </c>
      <c r="H546" s="60"/>
    </row>
    <row r="547" spans="1:8" x14ac:dyDescent="0.2">
      <c r="B547" s="41" t="s">
        <v>603</v>
      </c>
      <c r="C547" s="69"/>
      <c r="E547" t="e">
        <f t="shared" si="20"/>
        <v>#N/A</v>
      </c>
      <c r="G547" s="60">
        <f t="shared" si="21"/>
        <v>0</v>
      </c>
      <c r="H547" s="60"/>
    </row>
    <row r="548" spans="1:8" x14ac:dyDescent="0.2">
      <c r="B548" s="41" t="s">
        <v>604</v>
      </c>
      <c r="C548" s="69"/>
      <c r="E548" t="e">
        <f t="shared" si="20"/>
        <v>#N/A</v>
      </c>
      <c r="G548" s="60">
        <f t="shared" si="21"/>
        <v>0</v>
      </c>
      <c r="H548" s="60"/>
    </row>
    <row r="549" spans="1:8" ht="30" x14ac:dyDescent="0.2">
      <c r="B549" s="41" t="s">
        <v>605</v>
      </c>
      <c r="C549" s="69"/>
      <c r="E549" t="e">
        <f t="shared" si="20"/>
        <v>#N/A</v>
      </c>
      <c r="G549" s="60">
        <f t="shared" si="21"/>
        <v>0</v>
      </c>
      <c r="H549" s="60"/>
    </row>
    <row r="550" spans="1:8" x14ac:dyDescent="0.2">
      <c r="B550" s="41"/>
      <c r="C550" s="69"/>
      <c r="E550" t="e">
        <f t="shared" si="20"/>
        <v>#N/A</v>
      </c>
      <c r="G550" s="60">
        <f t="shared" si="21"/>
        <v>0</v>
      </c>
      <c r="H550" s="60"/>
    </row>
    <row r="551" spans="1:8" x14ac:dyDescent="0.2">
      <c r="B551" s="41" t="s">
        <v>606</v>
      </c>
      <c r="C551" s="69"/>
      <c r="E551" t="e">
        <f t="shared" si="20"/>
        <v>#N/A</v>
      </c>
      <c r="G551" s="60">
        <f t="shared" si="21"/>
        <v>0</v>
      </c>
      <c r="H551" s="60"/>
    </row>
    <row r="552" spans="1:8" x14ac:dyDescent="0.2">
      <c r="A552" s="60">
        <v>0.29236111111111113</v>
      </c>
      <c r="B552" s="41" t="s">
        <v>607</v>
      </c>
      <c r="C552" s="69"/>
      <c r="D552" t="s">
        <v>740</v>
      </c>
      <c r="E552">
        <f t="shared" si="20"/>
        <v>6</v>
      </c>
      <c r="G552" s="60">
        <f t="shared" si="21"/>
        <v>1.8756944444444443</v>
      </c>
      <c r="H552" s="60"/>
    </row>
    <row r="553" spans="1:8" ht="30" x14ac:dyDescent="0.2">
      <c r="B553" s="41" t="s">
        <v>608</v>
      </c>
      <c r="C553" s="69"/>
      <c r="E553" t="e">
        <f t="shared" si="20"/>
        <v>#N/A</v>
      </c>
      <c r="G553" s="60">
        <f t="shared" si="21"/>
        <v>0</v>
      </c>
      <c r="H553" s="60"/>
    </row>
    <row r="554" spans="1:8" x14ac:dyDescent="0.2">
      <c r="B554" s="41" t="s">
        <v>609</v>
      </c>
      <c r="C554" s="69"/>
      <c r="E554" t="e">
        <f t="shared" si="20"/>
        <v>#N/A</v>
      </c>
      <c r="G554" s="60">
        <f t="shared" si="21"/>
        <v>0</v>
      </c>
      <c r="H554" s="60"/>
    </row>
    <row r="555" spans="1:8" x14ac:dyDescent="0.2">
      <c r="B555" s="41" t="s">
        <v>610</v>
      </c>
      <c r="C555" s="69"/>
      <c r="E555" t="e">
        <f t="shared" si="20"/>
        <v>#N/A</v>
      </c>
      <c r="G555" s="60">
        <f t="shared" si="21"/>
        <v>0</v>
      </c>
      <c r="H555" s="60"/>
    </row>
    <row r="556" spans="1:8" x14ac:dyDescent="0.2">
      <c r="B556" s="41" t="s">
        <v>611</v>
      </c>
      <c r="C556" s="69"/>
      <c r="E556" t="e">
        <f t="shared" si="20"/>
        <v>#N/A</v>
      </c>
      <c r="G556" s="60">
        <f t="shared" si="21"/>
        <v>0</v>
      </c>
      <c r="H556" s="60"/>
    </row>
    <row r="557" spans="1:8" x14ac:dyDescent="0.2">
      <c r="A557" s="60">
        <v>0.31041666666666667</v>
      </c>
      <c r="B557" s="41" t="s">
        <v>612</v>
      </c>
      <c r="C557" s="66"/>
      <c r="D557" t="s">
        <v>740</v>
      </c>
      <c r="E557">
        <f t="shared" si="20"/>
        <v>6</v>
      </c>
      <c r="G557" s="60">
        <f t="shared" si="21"/>
        <v>1.8937499999999998</v>
      </c>
      <c r="H557" s="60"/>
    </row>
    <row r="558" spans="1:8" x14ac:dyDescent="0.2">
      <c r="B558" s="41"/>
      <c r="C558" s="66"/>
      <c r="E558" t="e">
        <f t="shared" si="20"/>
        <v>#N/A</v>
      </c>
      <c r="G558" s="60">
        <f t="shared" si="21"/>
        <v>0</v>
      </c>
      <c r="H558" s="60"/>
    </row>
    <row r="559" spans="1:8" x14ac:dyDescent="0.2">
      <c r="B559" s="41" t="s">
        <v>613</v>
      </c>
      <c r="C559" s="66"/>
      <c r="E559" t="e">
        <f t="shared" si="20"/>
        <v>#N/A</v>
      </c>
      <c r="G559" s="60">
        <f t="shared" si="21"/>
        <v>0</v>
      </c>
      <c r="H559" s="60"/>
    </row>
    <row r="560" spans="1:8" x14ac:dyDescent="0.2">
      <c r="B560" s="41"/>
      <c r="C560" s="66"/>
      <c r="E560" t="e">
        <f t="shared" si="20"/>
        <v>#N/A</v>
      </c>
      <c r="G560" s="60">
        <f t="shared" si="21"/>
        <v>0</v>
      </c>
      <c r="H560" s="60"/>
    </row>
    <row r="561" spans="1:8" x14ac:dyDescent="0.2">
      <c r="A561" s="60">
        <v>0.31527777777777777</v>
      </c>
      <c r="B561" s="41" t="s">
        <v>614</v>
      </c>
      <c r="C561" s="66"/>
      <c r="D561" t="s">
        <v>740</v>
      </c>
      <c r="E561">
        <f t="shared" si="20"/>
        <v>6</v>
      </c>
      <c r="G561" s="60">
        <f t="shared" si="21"/>
        <v>1.898611111111111</v>
      </c>
      <c r="H561" s="60"/>
    </row>
    <row r="562" spans="1:8" x14ac:dyDescent="0.2">
      <c r="B562" s="41"/>
      <c r="C562" s="66"/>
      <c r="E562" t="e">
        <f t="shared" si="20"/>
        <v>#N/A</v>
      </c>
      <c r="G562" s="60">
        <f t="shared" si="21"/>
        <v>0</v>
      </c>
      <c r="H562" s="60"/>
    </row>
    <row r="563" spans="1:8" x14ac:dyDescent="0.2">
      <c r="B563" s="41" t="s">
        <v>615</v>
      </c>
      <c r="C563" s="61"/>
      <c r="E563" t="e">
        <f t="shared" si="20"/>
        <v>#N/A</v>
      </c>
      <c r="G563" s="60">
        <f t="shared" si="21"/>
        <v>0</v>
      </c>
      <c r="H563" s="60"/>
    </row>
    <row r="564" spans="1:8" x14ac:dyDescent="0.2">
      <c r="B564" s="41" t="s">
        <v>616</v>
      </c>
      <c r="C564" s="61"/>
      <c r="E564" t="e">
        <f t="shared" si="20"/>
        <v>#N/A</v>
      </c>
      <c r="G564" s="60">
        <f t="shared" si="21"/>
        <v>0</v>
      </c>
      <c r="H564" s="60"/>
    </row>
    <row r="565" spans="1:8" x14ac:dyDescent="0.2">
      <c r="B565" s="41" t="s">
        <v>617</v>
      </c>
      <c r="C565" s="61"/>
      <c r="E565" t="e">
        <f t="shared" si="20"/>
        <v>#N/A</v>
      </c>
      <c r="G565" s="60">
        <f t="shared" si="21"/>
        <v>0</v>
      </c>
      <c r="H565" s="60"/>
    </row>
    <row r="566" spans="1:8" x14ac:dyDescent="0.2">
      <c r="B566" s="41"/>
      <c r="C566" s="61"/>
      <c r="E566" t="e">
        <f t="shared" si="20"/>
        <v>#N/A</v>
      </c>
      <c r="G566" s="60">
        <f t="shared" si="21"/>
        <v>0</v>
      </c>
      <c r="H566" s="60"/>
    </row>
    <row r="567" spans="1:8" x14ac:dyDescent="0.2">
      <c r="B567" s="41" t="s">
        <v>618</v>
      </c>
      <c r="C567" s="61"/>
      <c r="E567" t="e">
        <f t="shared" si="20"/>
        <v>#N/A</v>
      </c>
      <c r="G567" s="60">
        <f t="shared" si="21"/>
        <v>0</v>
      </c>
      <c r="H567" s="60"/>
    </row>
    <row r="568" spans="1:8" x14ac:dyDescent="0.2">
      <c r="B568" s="41" t="s">
        <v>619</v>
      </c>
      <c r="C568" s="66"/>
      <c r="E568" t="e">
        <f t="shared" si="20"/>
        <v>#N/A</v>
      </c>
      <c r="G568" s="60">
        <f t="shared" si="21"/>
        <v>0</v>
      </c>
      <c r="H568" s="60"/>
    </row>
    <row r="569" spans="1:8" x14ac:dyDescent="0.2">
      <c r="B569" s="41" t="s">
        <v>620</v>
      </c>
      <c r="C569" s="66"/>
      <c r="E569" t="e">
        <f t="shared" si="20"/>
        <v>#N/A</v>
      </c>
      <c r="G569" s="60">
        <f t="shared" si="21"/>
        <v>0</v>
      </c>
      <c r="H569" s="60"/>
    </row>
    <row r="570" spans="1:8" x14ac:dyDescent="0.2">
      <c r="B570" s="41" t="s">
        <v>621</v>
      </c>
      <c r="C570" s="66"/>
      <c r="E570" t="e">
        <f t="shared" si="20"/>
        <v>#N/A</v>
      </c>
      <c r="G570" s="60">
        <f t="shared" si="21"/>
        <v>0</v>
      </c>
      <c r="H570" s="60"/>
    </row>
    <row r="571" spans="1:8" x14ac:dyDescent="0.2">
      <c r="B571" s="41"/>
      <c r="C571" s="66"/>
      <c r="E571" t="e">
        <f t="shared" si="20"/>
        <v>#N/A</v>
      </c>
      <c r="G571" s="60">
        <f t="shared" si="21"/>
        <v>0</v>
      </c>
      <c r="H571" s="60"/>
    </row>
    <row r="572" spans="1:8" x14ac:dyDescent="0.2">
      <c r="B572" s="41" t="s">
        <v>622</v>
      </c>
      <c r="C572" s="66"/>
      <c r="E572" t="e">
        <f t="shared" si="20"/>
        <v>#N/A</v>
      </c>
      <c r="G572" s="60">
        <f t="shared" si="21"/>
        <v>0</v>
      </c>
      <c r="H572" s="60"/>
    </row>
    <row r="573" spans="1:8" x14ac:dyDescent="0.2">
      <c r="B573" s="41" t="s">
        <v>623</v>
      </c>
      <c r="C573" s="66"/>
      <c r="E573" t="e">
        <f t="shared" si="20"/>
        <v>#N/A</v>
      </c>
      <c r="G573" s="60">
        <f t="shared" si="21"/>
        <v>0</v>
      </c>
      <c r="H573" s="60"/>
    </row>
    <row r="574" spans="1:8" x14ac:dyDescent="0.2">
      <c r="B574" s="41" t="s">
        <v>624</v>
      </c>
      <c r="C574" s="61"/>
      <c r="E574" t="e">
        <f t="shared" si="20"/>
        <v>#N/A</v>
      </c>
      <c r="G574" s="60">
        <f t="shared" si="21"/>
        <v>0</v>
      </c>
      <c r="H574" s="60"/>
    </row>
    <row r="575" spans="1:8" x14ac:dyDescent="0.2">
      <c r="B575" s="41" t="s">
        <v>625</v>
      </c>
      <c r="C575" s="66"/>
      <c r="E575" t="e">
        <f t="shared" si="20"/>
        <v>#N/A</v>
      </c>
      <c r="G575" s="60">
        <f t="shared" si="21"/>
        <v>0</v>
      </c>
      <c r="H575" s="60"/>
    </row>
    <row r="576" spans="1:8" x14ac:dyDescent="0.2">
      <c r="B576" s="41" t="s">
        <v>626</v>
      </c>
      <c r="C576" s="66"/>
      <c r="E576" t="e">
        <f t="shared" si="20"/>
        <v>#N/A</v>
      </c>
      <c r="G576" s="60">
        <f t="shared" si="21"/>
        <v>0</v>
      </c>
      <c r="H576" s="60"/>
    </row>
    <row r="577" spans="1:8" x14ac:dyDescent="0.2">
      <c r="A577"/>
      <c r="B577" s="41" t="s">
        <v>627</v>
      </c>
      <c r="C577" s="66"/>
      <c r="E577" t="e">
        <f t="shared" si="20"/>
        <v>#N/A</v>
      </c>
      <c r="G577" s="60">
        <f t="shared" si="21"/>
        <v>0</v>
      </c>
      <c r="H577" s="60"/>
    </row>
    <row r="578" spans="1:8" x14ac:dyDescent="0.2">
      <c r="A578"/>
      <c r="B578" s="41" t="s">
        <v>628</v>
      </c>
      <c r="C578" s="66"/>
      <c r="E578" t="e">
        <f t="shared" si="20"/>
        <v>#N/A</v>
      </c>
      <c r="G578" s="60">
        <f t="shared" si="21"/>
        <v>0</v>
      </c>
      <c r="H578" s="60"/>
    </row>
    <row r="579" spans="1:8" x14ac:dyDescent="0.2">
      <c r="A579"/>
      <c r="B579" s="41" t="s">
        <v>629</v>
      </c>
      <c r="C579" s="66"/>
      <c r="E579" t="e">
        <f t="shared" si="20"/>
        <v>#N/A</v>
      </c>
      <c r="G579" s="60">
        <f t="shared" si="21"/>
        <v>0</v>
      </c>
      <c r="H579" s="60"/>
    </row>
    <row r="580" spans="1:8" x14ac:dyDescent="0.2">
      <c r="A580"/>
      <c r="B580" s="41" t="s">
        <v>630</v>
      </c>
      <c r="C580" s="70"/>
      <c r="E580" t="e">
        <f t="shared" si="20"/>
        <v>#N/A</v>
      </c>
      <c r="G580" s="60">
        <f t="shared" si="21"/>
        <v>0</v>
      </c>
      <c r="H580" s="60"/>
    </row>
    <row r="581" spans="1:8" x14ac:dyDescent="0.2">
      <c r="A581"/>
      <c r="B581" s="41" t="s">
        <v>631</v>
      </c>
      <c r="C581" s="66"/>
      <c r="E581" t="e">
        <f t="shared" si="20"/>
        <v>#N/A</v>
      </c>
      <c r="G581" s="60">
        <f t="shared" si="21"/>
        <v>0</v>
      </c>
      <c r="H581" s="60"/>
    </row>
    <row r="582" spans="1:8" x14ac:dyDescent="0.2">
      <c r="A582"/>
      <c r="B582" s="41" t="s">
        <v>632</v>
      </c>
      <c r="C582" s="66"/>
      <c r="E582" t="e">
        <f t="shared" si="20"/>
        <v>#N/A</v>
      </c>
      <c r="G582" s="60">
        <f t="shared" si="21"/>
        <v>0</v>
      </c>
      <c r="H582" s="60"/>
    </row>
    <row r="583" spans="1:8" x14ac:dyDescent="0.2">
      <c r="A583"/>
      <c r="B583" s="41" t="s">
        <v>633</v>
      </c>
      <c r="C583" s="66"/>
      <c r="E583" t="e">
        <f t="shared" si="20"/>
        <v>#N/A</v>
      </c>
      <c r="G583" s="60">
        <f t="shared" si="21"/>
        <v>0</v>
      </c>
      <c r="H583" s="60"/>
    </row>
    <row r="584" spans="1:8" x14ac:dyDescent="0.2">
      <c r="A584"/>
      <c r="B584" s="41" t="s">
        <v>634</v>
      </c>
      <c r="C584" s="61"/>
      <c r="E584" t="e">
        <f t="shared" si="20"/>
        <v>#N/A</v>
      </c>
      <c r="G584" s="60">
        <f t="shared" si="21"/>
        <v>0</v>
      </c>
      <c r="H584" s="60"/>
    </row>
    <row r="585" spans="1:8" x14ac:dyDescent="0.2">
      <c r="A585"/>
      <c r="B585" s="41" t="s">
        <v>635</v>
      </c>
      <c r="C585" s="66"/>
      <c r="E585" t="e">
        <f t="shared" ref="E585:E648" si="22">VLOOKUP(D585,$R$7:$T$13,3,0)</f>
        <v>#N/A</v>
      </c>
      <c r="G585" s="60">
        <f t="shared" ref="G585:G648" si="23">IF(A585&gt;0,A585+G$1,0)</f>
        <v>0</v>
      </c>
      <c r="H585" s="60"/>
    </row>
    <row r="586" spans="1:8" x14ac:dyDescent="0.2">
      <c r="A586"/>
      <c r="B586" s="41" t="s">
        <v>636</v>
      </c>
      <c r="C586" s="66"/>
      <c r="E586" t="e">
        <f t="shared" si="22"/>
        <v>#N/A</v>
      </c>
      <c r="G586" s="60">
        <f t="shared" si="23"/>
        <v>0</v>
      </c>
      <c r="H586" s="60"/>
    </row>
    <row r="587" spans="1:8" x14ac:dyDescent="0.2">
      <c r="A587"/>
      <c r="B587" s="41" t="s">
        <v>637</v>
      </c>
      <c r="C587" s="66"/>
      <c r="E587" t="e">
        <f t="shared" si="22"/>
        <v>#N/A</v>
      </c>
      <c r="G587" s="60">
        <f t="shared" si="23"/>
        <v>0</v>
      </c>
      <c r="H587" s="60"/>
    </row>
    <row r="588" spans="1:8" x14ac:dyDescent="0.2">
      <c r="A588"/>
      <c r="B588" s="41" t="s">
        <v>638</v>
      </c>
      <c r="C588" s="66"/>
      <c r="E588" t="e">
        <f t="shared" si="22"/>
        <v>#N/A</v>
      </c>
      <c r="G588" s="60">
        <f t="shared" si="23"/>
        <v>0</v>
      </c>
      <c r="H588" s="60"/>
    </row>
    <row r="589" spans="1:8" x14ac:dyDescent="0.2">
      <c r="A589"/>
      <c r="B589" s="41" t="s">
        <v>639</v>
      </c>
      <c r="C589" s="66"/>
      <c r="E589" t="e">
        <f t="shared" si="22"/>
        <v>#N/A</v>
      </c>
      <c r="G589" s="60">
        <f t="shared" si="23"/>
        <v>0</v>
      </c>
      <c r="H589" s="60"/>
    </row>
    <row r="590" spans="1:8" ht="30" x14ac:dyDescent="0.2">
      <c r="A590"/>
      <c r="B590" s="41" t="s">
        <v>640</v>
      </c>
      <c r="C590" s="66"/>
      <c r="E590" t="e">
        <f t="shared" si="22"/>
        <v>#N/A</v>
      </c>
      <c r="G590" s="60">
        <f t="shared" si="23"/>
        <v>0</v>
      </c>
      <c r="H590" s="60"/>
    </row>
    <row r="591" spans="1:8" x14ac:dyDescent="0.2">
      <c r="A591"/>
      <c r="B591" s="41" t="s">
        <v>641</v>
      </c>
      <c r="C591" s="66"/>
      <c r="E591" t="e">
        <f t="shared" si="22"/>
        <v>#N/A</v>
      </c>
      <c r="G591" s="60">
        <f t="shared" si="23"/>
        <v>0</v>
      </c>
      <c r="H591" s="60"/>
    </row>
    <row r="592" spans="1:8" x14ac:dyDescent="0.2">
      <c r="A592"/>
      <c r="B592" s="41" t="s">
        <v>642</v>
      </c>
      <c r="C592" s="66"/>
      <c r="E592" t="e">
        <f t="shared" si="22"/>
        <v>#N/A</v>
      </c>
      <c r="G592" s="60">
        <f t="shared" si="23"/>
        <v>0</v>
      </c>
      <c r="H592" s="60"/>
    </row>
    <row r="593" spans="1:8" x14ac:dyDescent="0.2">
      <c r="B593" s="41"/>
      <c r="C593" s="66"/>
      <c r="E593" t="e">
        <f t="shared" si="22"/>
        <v>#N/A</v>
      </c>
      <c r="G593" s="60">
        <f t="shared" si="23"/>
        <v>0</v>
      </c>
      <c r="H593" s="60"/>
    </row>
    <row r="594" spans="1:8" x14ac:dyDescent="0.2">
      <c r="B594" s="41" t="s">
        <v>643</v>
      </c>
      <c r="C594" s="66"/>
      <c r="E594" t="e">
        <f t="shared" si="22"/>
        <v>#N/A</v>
      </c>
      <c r="G594" s="60">
        <f t="shared" si="23"/>
        <v>0</v>
      </c>
      <c r="H594" s="60"/>
    </row>
    <row r="595" spans="1:8" x14ac:dyDescent="0.2">
      <c r="B595" s="41"/>
      <c r="C595" s="66"/>
      <c r="E595" t="e">
        <f t="shared" si="22"/>
        <v>#N/A</v>
      </c>
      <c r="G595" s="60">
        <f t="shared" si="23"/>
        <v>0</v>
      </c>
      <c r="H595" s="60"/>
    </row>
    <row r="596" spans="1:8" ht="30" x14ac:dyDescent="0.2">
      <c r="A596" s="60">
        <v>0.44791666666666669</v>
      </c>
      <c r="B596" s="41" t="s">
        <v>644</v>
      </c>
      <c r="C596" s="66"/>
      <c r="D596" t="s">
        <v>736</v>
      </c>
      <c r="E596">
        <f t="shared" si="22"/>
        <v>3</v>
      </c>
      <c r="G596" s="60">
        <f t="shared" si="23"/>
        <v>2.03125</v>
      </c>
      <c r="H596" s="60"/>
    </row>
    <row r="597" spans="1:8" x14ac:dyDescent="0.2">
      <c r="B597" s="41"/>
      <c r="C597" s="69"/>
      <c r="E597" t="e">
        <f t="shared" si="22"/>
        <v>#N/A</v>
      </c>
      <c r="G597" s="60">
        <f t="shared" si="23"/>
        <v>0</v>
      </c>
      <c r="H597" s="60"/>
    </row>
    <row r="598" spans="1:8" x14ac:dyDescent="0.2">
      <c r="B598" s="41" t="s">
        <v>645</v>
      </c>
      <c r="C598" s="69"/>
      <c r="E598" t="e">
        <f t="shared" si="22"/>
        <v>#N/A</v>
      </c>
      <c r="G598" s="60">
        <f t="shared" si="23"/>
        <v>0</v>
      </c>
      <c r="H598" s="60"/>
    </row>
    <row r="599" spans="1:8" x14ac:dyDescent="0.2">
      <c r="B599" s="41"/>
      <c r="C599" s="69"/>
      <c r="E599" t="e">
        <f t="shared" si="22"/>
        <v>#N/A</v>
      </c>
      <c r="G599" s="60">
        <f t="shared" si="23"/>
        <v>0</v>
      </c>
      <c r="H599" s="60"/>
    </row>
    <row r="600" spans="1:8" x14ac:dyDescent="0.2">
      <c r="B600" s="41" t="s">
        <v>646</v>
      </c>
      <c r="C600" s="69"/>
      <c r="E600" t="e">
        <f t="shared" si="22"/>
        <v>#N/A</v>
      </c>
      <c r="G600" s="60">
        <f t="shared" si="23"/>
        <v>0</v>
      </c>
      <c r="H600" s="60"/>
    </row>
    <row r="601" spans="1:8" x14ac:dyDescent="0.2">
      <c r="B601" s="41"/>
      <c r="C601" s="69"/>
      <c r="E601" t="e">
        <f t="shared" si="22"/>
        <v>#N/A</v>
      </c>
      <c r="G601" s="60">
        <f t="shared" si="23"/>
        <v>0</v>
      </c>
      <c r="H601" s="60"/>
    </row>
    <row r="602" spans="1:8" x14ac:dyDescent="0.2">
      <c r="A602" s="60">
        <v>0.46249999999999997</v>
      </c>
      <c r="B602" s="41" t="s">
        <v>647</v>
      </c>
      <c r="C602" s="69"/>
      <c r="D602" t="s">
        <v>736</v>
      </c>
      <c r="E602">
        <f t="shared" si="22"/>
        <v>3</v>
      </c>
      <c r="G602" s="60">
        <f t="shared" si="23"/>
        <v>2.0458333333333334</v>
      </c>
      <c r="H602" s="60"/>
    </row>
    <row r="603" spans="1:8" x14ac:dyDescent="0.2">
      <c r="B603" s="41" t="s">
        <v>648</v>
      </c>
      <c r="C603" s="69"/>
      <c r="E603" t="e">
        <f t="shared" si="22"/>
        <v>#N/A</v>
      </c>
      <c r="G603" s="60">
        <f t="shared" si="23"/>
        <v>0</v>
      </c>
      <c r="H603" s="60"/>
    </row>
    <row r="604" spans="1:8" x14ac:dyDescent="0.2">
      <c r="B604" s="41" t="s">
        <v>649</v>
      </c>
      <c r="C604" s="69"/>
      <c r="E604" t="e">
        <f t="shared" si="22"/>
        <v>#N/A</v>
      </c>
      <c r="G604" s="60">
        <f t="shared" si="23"/>
        <v>0</v>
      </c>
      <c r="H604" s="60"/>
    </row>
    <row r="605" spans="1:8" x14ac:dyDescent="0.2">
      <c r="B605" s="41" t="s">
        <v>650</v>
      </c>
      <c r="C605" s="69"/>
      <c r="E605" t="e">
        <f t="shared" si="22"/>
        <v>#N/A</v>
      </c>
      <c r="G605" s="60">
        <f t="shared" si="23"/>
        <v>0</v>
      </c>
      <c r="H605" s="60"/>
    </row>
    <row r="606" spans="1:8" x14ac:dyDescent="0.2">
      <c r="B606" s="41" t="s">
        <v>651</v>
      </c>
      <c r="C606" s="69"/>
      <c r="E606" t="e">
        <f t="shared" si="22"/>
        <v>#N/A</v>
      </c>
      <c r="G606" s="60">
        <f t="shared" si="23"/>
        <v>0</v>
      </c>
      <c r="H606" s="60"/>
    </row>
    <row r="607" spans="1:8" x14ac:dyDescent="0.2">
      <c r="A607" s="60">
        <v>0.47083333333333338</v>
      </c>
      <c r="B607" s="41" t="s">
        <v>652</v>
      </c>
      <c r="C607" s="69"/>
      <c r="D607" t="s">
        <v>736</v>
      </c>
      <c r="E607">
        <f t="shared" si="22"/>
        <v>3</v>
      </c>
      <c r="G607" s="60">
        <f t="shared" si="23"/>
        <v>2.0541666666666667</v>
      </c>
      <c r="H607" s="60"/>
    </row>
    <row r="608" spans="1:8" x14ac:dyDescent="0.2">
      <c r="B608" s="41" t="s">
        <v>653</v>
      </c>
      <c r="C608" s="69"/>
      <c r="E608" t="e">
        <f t="shared" si="22"/>
        <v>#N/A</v>
      </c>
      <c r="G608" s="60">
        <f t="shared" si="23"/>
        <v>0</v>
      </c>
      <c r="H608" s="60"/>
    </row>
    <row r="609" spans="1:8" x14ac:dyDescent="0.2">
      <c r="B609" s="41"/>
      <c r="C609" s="69"/>
      <c r="E609" t="e">
        <f t="shared" si="22"/>
        <v>#N/A</v>
      </c>
      <c r="G609" s="60">
        <f t="shared" si="23"/>
        <v>0</v>
      </c>
      <c r="H609" s="60"/>
    </row>
    <row r="610" spans="1:8" ht="30" x14ac:dyDescent="0.2">
      <c r="A610" s="60">
        <v>0.47847222222222219</v>
      </c>
      <c r="B610" s="41" t="s">
        <v>654</v>
      </c>
      <c r="C610" s="66"/>
      <c r="D610" t="s">
        <v>736</v>
      </c>
      <c r="E610">
        <f t="shared" si="22"/>
        <v>3</v>
      </c>
      <c r="G610" s="60">
        <f t="shared" si="23"/>
        <v>2.0618055555555554</v>
      </c>
      <c r="H610" s="60"/>
    </row>
    <row r="611" spans="1:8" x14ac:dyDescent="0.2">
      <c r="B611" s="41" t="s">
        <v>655</v>
      </c>
      <c r="C611" s="66"/>
      <c r="E611" t="e">
        <f t="shared" si="22"/>
        <v>#N/A</v>
      </c>
      <c r="G611" s="60">
        <f t="shared" si="23"/>
        <v>0</v>
      </c>
      <c r="H611" s="60"/>
    </row>
    <row r="612" spans="1:8" x14ac:dyDescent="0.2">
      <c r="B612" s="41" t="s">
        <v>656</v>
      </c>
      <c r="C612" s="66"/>
      <c r="E612" t="e">
        <f t="shared" si="22"/>
        <v>#N/A</v>
      </c>
      <c r="G612" s="60">
        <f t="shared" si="23"/>
        <v>0</v>
      </c>
      <c r="H612" s="60"/>
    </row>
    <row r="613" spans="1:8" x14ac:dyDescent="0.2">
      <c r="B613" s="41"/>
      <c r="C613" s="68"/>
      <c r="E613" t="e">
        <f t="shared" si="22"/>
        <v>#N/A</v>
      </c>
      <c r="G613" s="60">
        <f t="shared" si="23"/>
        <v>0</v>
      </c>
      <c r="H613" s="60"/>
    </row>
    <row r="614" spans="1:8" x14ac:dyDescent="0.2">
      <c r="B614" s="41" t="s">
        <v>657</v>
      </c>
      <c r="C614" s="66"/>
      <c r="E614" t="e">
        <f t="shared" si="22"/>
        <v>#N/A</v>
      </c>
      <c r="G614" s="60">
        <f t="shared" si="23"/>
        <v>0</v>
      </c>
      <c r="H614" s="60"/>
    </row>
    <row r="615" spans="1:8" x14ac:dyDescent="0.2">
      <c r="B615" s="41" t="s">
        <v>658</v>
      </c>
      <c r="C615" s="66"/>
      <c r="E615" t="e">
        <f t="shared" si="22"/>
        <v>#N/A</v>
      </c>
      <c r="G615" s="60">
        <f t="shared" si="23"/>
        <v>0</v>
      </c>
      <c r="H615" s="60"/>
    </row>
    <row r="616" spans="1:8" ht="30" x14ac:dyDescent="0.2">
      <c r="B616" s="41" t="s">
        <v>659</v>
      </c>
      <c r="C616" s="66"/>
      <c r="E616" t="e">
        <f t="shared" si="22"/>
        <v>#N/A</v>
      </c>
      <c r="G616" s="60">
        <f t="shared" si="23"/>
        <v>0</v>
      </c>
      <c r="H616" s="60"/>
    </row>
    <row r="617" spans="1:8" x14ac:dyDescent="0.2">
      <c r="B617" s="41"/>
      <c r="C617" s="61"/>
      <c r="E617" t="e">
        <f t="shared" si="22"/>
        <v>#N/A</v>
      </c>
      <c r="G617" s="60">
        <f t="shared" si="23"/>
        <v>0</v>
      </c>
      <c r="H617" s="60"/>
    </row>
    <row r="618" spans="1:8" x14ac:dyDescent="0.2">
      <c r="B618" s="41" t="s">
        <v>660</v>
      </c>
      <c r="C618" s="61"/>
      <c r="E618" t="e">
        <f t="shared" si="22"/>
        <v>#N/A</v>
      </c>
      <c r="G618" s="60">
        <f t="shared" si="23"/>
        <v>0</v>
      </c>
      <c r="H618" s="60"/>
    </row>
    <row r="619" spans="1:8" x14ac:dyDescent="0.2">
      <c r="B619" s="41"/>
      <c r="C619" s="61"/>
      <c r="E619" t="e">
        <f t="shared" si="22"/>
        <v>#N/A</v>
      </c>
      <c r="G619" s="60">
        <f t="shared" si="23"/>
        <v>0</v>
      </c>
      <c r="H619" s="60"/>
    </row>
    <row r="620" spans="1:8" x14ac:dyDescent="0.2">
      <c r="B620" s="41" t="s">
        <v>661</v>
      </c>
      <c r="C620" s="61"/>
      <c r="E620" t="e">
        <f t="shared" si="22"/>
        <v>#N/A</v>
      </c>
      <c r="G620" s="60">
        <f t="shared" si="23"/>
        <v>0</v>
      </c>
      <c r="H620" s="60"/>
    </row>
    <row r="621" spans="1:8" x14ac:dyDescent="0.2">
      <c r="B621" s="41" t="s">
        <v>662</v>
      </c>
      <c r="C621" s="61"/>
      <c r="E621" t="e">
        <f t="shared" si="22"/>
        <v>#N/A</v>
      </c>
      <c r="G621" s="60">
        <f t="shared" si="23"/>
        <v>0</v>
      </c>
      <c r="H621" s="60"/>
    </row>
    <row r="622" spans="1:8" x14ac:dyDescent="0.2">
      <c r="B622" s="41"/>
      <c r="C622" s="61"/>
      <c r="E622" t="e">
        <f t="shared" si="22"/>
        <v>#N/A</v>
      </c>
      <c r="G622" s="60">
        <f t="shared" si="23"/>
        <v>0</v>
      </c>
      <c r="H622" s="60"/>
    </row>
    <row r="623" spans="1:8" x14ac:dyDescent="0.2">
      <c r="B623" s="41" t="s">
        <v>663</v>
      </c>
      <c r="C623" s="71"/>
      <c r="E623" t="e">
        <f t="shared" si="22"/>
        <v>#N/A</v>
      </c>
      <c r="G623" s="60">
        <f t="shared" si="23"/>
        <v>0</v>
      </c>
      <c r="H623" s="60"/>
    </row>
    <row r="624" spans="1:8" x14ac:dyDescent="0.2">
      <c r="B624" s="41"/>
      <c r="C624" s="61"/>
      <c r="E624" t="e">
        <f t="shared" si="22"/>
        <v>#N/A</v>
      </c>
      <c r="G624" s="60">
        <f t="shared" si="23"/>
        <v>0</v>
      </c>
      <c r="H624" s="60"/>
    </row>
    <row r="625" spans="1:9" x14ac:dyDescent="0.2">
      <c r="A625"/>
      <c r="B625" s="41" t="s">
        <v>664</v>
      </c>
      <c r="C625" s="61"/>
      <c r="E625" t="e">
        <f t="shared" si="22"/>
        <v>#N/A</v>
      </c>
      <c r="G625" s="60">
        <f t="shared" si="23"/>
        <v>0</v>
      </c>
      <c r="H625" s="60"/>
    </row>
    <row r="626" spans="1:9" x14ac:dyDescent="0.2">
      <c r="A626"/>
      <c r="B626" s="41" t="s">
        <v>665</v>
      </c>
      <c r="C626" s="61"/>
      <c r="E626" t="e">
        <f t="shared" si="22"/>
        <v>#N/A</v>
      </c>
      <c r="G626" s="60">
        <f t="shared" si="23"/>
        <v>0</v>
      </c>
      <c r="H626" s="60"/>
    </row>
    <row r="627" spans="1:9" x14ac:dyDescent="0.2">
      <c r="A627"/>
      <c r="B627" s="41" t="s">
        <v>666</v>
      </c>
      <c r="C627" s="61"/>
      <c r="E627" t="e">
        <f t="shared" si="22"/>
        <v>#N/A</v>
      </c>
      <c r="G627" s="60">
        <f t="shared" si="23"/>
        <v>0</v>
      </c>
      <c r="H627" s="60"/>
    </row>
    <row r="628" spans="1:9" x14ac:dyDescent="0.2">
      <c r="A628"/>
      <c r="B628" s="41"/>
      <c r="C628" s="61"/>
      <c r="E628" t="e">
        <f t="shared" si="22"/>
        <v>#N/A</v>
      </c>
      <c r="G628" s="60">
        <f t="shared" si="23"/>
        <v>0</v>
      </c>
      <c r="H628" s="60"/>
    </row>
    <row r="629" spans="1:9" x14ac:dyDescent="0.2">
      <c r="A629"/>
      <c r="B629" s="41" t="s">
        <v>667</v>
      </c>
      <c r="C629" s="61"/>
      <c r="E629" t="e">
        <f t="shared" si="22"/>
        <v>#N/A</v>
      </c>
      <c r="G629" s="60">
        <f t="shared" si="23"/>
        <v>0</v>
      </c>
      <c r="H629" s="60"/>
    </row>
    <row r="630" spans="1:9" x14ac:dyDescent="0.2">
      <c r="A630"/>
      <c r="B630" s="41" t="s">
        <v>668</v>
      </c>
      <c r="C630" s="61"/>
      <c r="E630" t="e">
        <f t="shared" si="22"/>
        <v>#N/A</v>
      </c>
      <c r="G630" s="60">
        <f t="shared" si="23"/>
        <v>0</v>
      </c>
      <c r="H630" s="60"/>
    </row>
    <row r="631" spans="1:9" x14ac:dyDescent="0.2">
      <c r="A631"/>
      <c r="B631" s="41" t="s">
        <v>669</v>
      </c>
      <c r="C631" s="61"/>
      <c r="E631" t="e">
        <f t="shared" si="22"/>
        <v>#N/A</v>
      </c>
      <c r="G631" s="60">
        <f t="shared" si="23"/>
        <v>0</v>
      </c>
      <c r="H631" s="60"/>
    </row>
    <row r="632" spans="1:9" x14ac:dyDescent="0.2">
      <c r="A632"/>
      <c r="B632" s="41" t="s">
        <v>670</v>
      </c>
      <c r="C632" s="61"/>
      <c r="E632" t="e">
        <f t="shared" si="22"/>
        <v>#N/A</v>
      </c>
      <c r="G632" s="60">
        <f t="shared" si="23"/>
        <v>0</v>
      </c>
      <c r="H632" s="60"/>
    </row>
    <row r="633" spans="1:9" x14ac:dyDescent="0.2">
      <c r="A633"/>
      <c r="B633" s="41" t="s">
        <v>671</v>
      </c>
      <c r="C633" s="71"/>
      <c r="E633" t="e">
        <f t="shared" si="22"/>
        <v>#N/A</v>
      </c>
      <c r="G633" s="60">
        <f t="shared" si="23"/>
        <v>0</v>
      </c>
      <c r="H633" s="60"/>
    </row>
    <row r="634" spans="1:9" x14ac:dyDescent="0.2">
      <c r="A634"/>
      <c r="B634" s="41" t="s">
        <v>672</v>
      </c>
      <c r="C634" s="61"/>
      <c r="E634" t="e">
        <f t="shared" si="22"/>
        <v>#N/A</v>
      </c>
      <c r="G634" s="60">
        <f t="shared" si="23"/>
        <v>0</v>
      </c>
      <c r="H634" s="60"/>
    </row>
    <row r="635" spans="1:9" x14ac:dyDescent="0.2">
      <c r="A635"/>
      <c r="B635" s="41" t="s">
        <v>673</v>
      </c>
      <c r="C635" s="61"/>
      <c r="E635" t="e">
        <f t="shared" si="22"/>
        <v>#N/A</v>
      </c>
      <c r="G635" s="60">
        <f t="shared" si="23"/>
        <v>0</v>
      </c>
      <c r="H635" s="60"/>
    </row>
    <row r="636" spans="1:9" x14ac:dyDescent="0.2">
      <c r="A636"/>
      <c r="B636" s="41" t="s">
        <v>674</v>
      </c>
      <c r="C636" s="61"/>
      <c r="E636" t="e">
        <f t="shared" si="22"/>
        <v>#N/A</v>
      </c>
      <c r="G636" s="60">
        <f t="shared" si="23"/>
        <v>0</v>
      </c>
      <c r="H636" s="60"/>
    </row>
    <row r="637" spans="1:9" x14ac:dyDescent="0.2">
      <c r="A637"/>
      <c r="B637" s="41" t="s">
        <v>675</v>
      </c>
      <c r="C637" s="61"/>
      <c r="E637" t="e">
        <f t="shared" si="22"/>
        <v>#N/A</v>
      </c>
      <c r="G637" s="60">
        <f t="shared" si="23"/>
        <v>0</v>
      </c>
      <c r="H637" s="60"/>
      <c r="I637" s="60"/>
    </row>
    <row r="638" spans="1:9" x14ac:dyDescent="0.2">
      <c r="A638"/>
      <c r="B638" s="41" t="s">
        <v>676</v>
      </c>
      <c r="C638" s="61"/>
      <c r="E638" t="e">
        <f t="shared" si="22"/>
        <v>#N/A</v>
      </c>
      <c r="G638" s="60">
        <f t="shared" si="23"/>
        <v>0</v>
      </c>
      <c r="H638" s="60"/>
      <c r="I638" s="59"/>
    </row>
    <row r="639" spans="1:9" x14ac:dyDescent="0.2">
      <c r="A639"/>
      <c r="B639" s="41"/>
      <c r="C639" s="61"/>
      <c r="E639" t="e">
        <f t="shared" si="22"/>
        <v>#N/A</v>
      </c>
      <c r="G639" s="60">
        <f t="shared" si="23"/>
        <v>0</v>
      </c>
      <c r="H639" s="60"/>
    </row>
    <row r="640" spans="1:9" x14ac:dyDescent="0.2">
      <c r="A640"/>
      <c r="B640" s="41" t="s">
        <v>677</v>
      </c>
      <c r="C640" s="61"/>
      <c r="E640" t="e">
        <f t="shared" si="22"/>
        <v>#N/A</v>
      </c>
      <c r="G640" s="60">
        <f t="shared" si="23"/>
        <v>0</v>
      </c>
      <c r="H640" s="60"/>
    </row>
    <row r="641" spans="1:8" x14ac:dyDescent="0.2">
      <c r="B641" s="41" t="s">
        <v>678</v>
      </c>
      <c r="C641" s="61"/>
      <c r="E641" t="e">
        <f t="shared" si="22"/>
        <v>#N/A</v>
      </c>
      <c r="G641" s="60">
        <f t="shared" si="23"/>
        <v>0</v>
      </c>
      <c r="H641" s="60"/>
    </row>
    <row r="642" spans="1:8" x14ac:dyDescent="0.2">
      <c r="B642" s="41"/>
      <c r="C642" s="61"/>
      <c r="E642" t="e">
        <f t="shared" si="22"/>
        <v>#N/A</v>
      </c>
      <c r="G642" s="60">
        <f t="shared" si="23"/>
        <v>0</v>
      </c>
      <c r="H642" s="60"/>
    </row>
    <row r="643" spans="1:8" x14ac:dyDescent="0.2">
      <c r="B643" s="41" t="s">
        <v>679</v>
      </c>
      <c r="C643" s="61"/>
      <c r="E643" t="e">
        <f t="shared" si="22"/>
        <v>#N/A</v>
      </c>
      <c r="G643" s="60">
        <f t="shared" si="23"/>
        <v>0</v>
      </c>
      <c r="H643" s="60"/>
    </row>
    <row r="644" spans="1:8" x14ac:dyDescent="0.2">
      <c r="B644" s="41" t="s">
        <v>680</v>
      </c>
      <c r="C644" s="61"/>
      <c r="E644" t="e">
        <f t="shared" si="22"/>
        <v>#N/A</v>
      </c>
      <c r="G644" s="60">
        <f t="shared" si="23"/>
        <v>0</v>
      </c>
      <c r="H644" s="60"/>
    </row>
    <row r="645" spans="1:8" x14ac:dyDescent="0.2">
      <c r="B645" s="41" t="s">
        <v>681</v>
      </c>
      <c r="C645" s="61"/>
      <c r="E645" t="e">
        <f t="shared" si="22"/>
        <v>#N/A</v>
      </c>
      <c r="G645" s="60">
        <f t="shared" si="23"/>
        <v>0</v>
      </c>
      <c r="H645" s="60"/>
    </row>
    <row r="646" spans="1:8" x14ac:dyDescent="0.2">
      <c r="B646" s="41" t="s">
        <v>682</v>
      </c>
      <c r="C646" s="66"/>
      <c r="E646" t="e">
        <f t="shared" si="22"/>
        <v>#N/A</v>
      </c>
      <c r="G646" s="60">
        <f t="shared" si="23"/>
        <v>0</v>
      </c>
      <c r="H646" s="60"/>
    </row>
    <row r="647" spans="1:8" x14ac:dyDescent="0.2">
      <c r="B647" s="41" t="s">
        <v>683</v>
      </c>
      <c r="C647" s="66"/>
      <c r="E647" t="e">
        <f t="shared" si="22"/>
        <v>#N/A</v>
      </c>
      <c r="G647" s="60">
        <f t="shared" si="23"/>
        <v>0</v>
      </c>
      <c r="H647" s="60"/>
    </row>
    <row r="648" spans="1:8" x14ac:dyDescent="0.2">
      <c r="A648" s="60">
        <v>0.61249999999999993</v>
      </c>
      <c r="B648" s="41" t="s">
        <v>684</v>
      </c>
      <c r="C648" s="66"/>
      <c r="D648" t="s">
        <v>736</v>
      </c>
      <c r="E648">
        <f t="shared" si="22"/>
        <v>3</v>
      </c>
      <c r="G648" s="60">
        <f t="shared" si="23"/>
        <v>2.1958333333333333</v>
      </c>
      <c r="H648" s="60"/>
    </row>
    <row r="649" spans="1:8" x14ac:dyDescent="0.2">
      <c r="B649" s="41"/>
      <c r="C649" s="66"/>
      <c r="E649" t="e">
        <f t="shared" ref="E649:E669" si="24">VLOOKUP(D649,$R$7:$T$13,3,0)</f>
        <v>#N/A</v>
      </c>
      <c r="G649" s="60">
        <f t="shared" ref="G649:G669" si="25">IF(A649&gt;0,A649+G$1,0)</f>
        <v>0</v>
      </c>
      <c r="H649" s="60"/>
    </row>
    <row r="650" spans="1:8" x14ac:dyDescent="0.2">
      <c r="A650" s="60">
        <v>0.60833333333333328</v>
      </c>
      <c r="B650" s="41" t="s">
        <v>685</v>
      </c>
      <c r="C650" s="66"/>
      <c r="D650" t="s">
        <v>736</v>
      </c>
      <c r="E650">
        <f t="shared" si="24"/>
        <v>3</v>
      </c>
      <c r="G650" s="60">
        <f t="shared" si="25"/>
        <v>2.1916666666666664</v>
      </c>
      <c r="H650" s="60"/>
    </row>
    <row r="651" spans="1:8" x14ac:dyDescent="0.2">
      <c r="B651" s="41" t="s">
        <v>632</v>
      </c>
      <c r="C651" s="66"/>
      <c r="E651" t="e">
        <f t="shared" si="24"/>
        <v>#N/A</v>
      </c>
      <c r="G651" s="60">
        <f t="shared" si="25"/>
        <v>0</v>
      </c>
      <c r="H651" s="60"/>
    </row>
    <row r="652" spans="1:8" x14ac:dyDescent="0.2">
      <c r="B652" s="41" t="s">
        <v>686</v>
      </c>
      <c r="C652" s="66"/>
      <c r="E652" t="e">
        <f t="shared" si="24"/>
        <v>#N/A</v>
      </c>
      <c r="G652" s="60">
        <f t="shared" si="25"/>
        <v>0</v>
      </c>
      <c r="H652" s="60"/>
    </row>
    <row r="653" spans="1:8" x14ac:dyDescent="0.2">
      <c r="A653" s="60">
        <v>0.61875000000000002</v>
      </c>
      <c r="B653" s="41" t="s">
        <v>687</v>
      </c>
      <c r="C653" s="66"/>
      <c r="D653" t="s">
        <v>736</v>
      </c>
      <c r="E653">
        <f t="shared" si="24"/>
        <v>3</v>
      </c>
      <c r="G653" s="60">
        <f t="shared" si="25"/>
        <v>2.2020833333333334</v>
      </c>
      <c r="H653" s="60"/>
    </row>
    <row r="654" spans="1:8" x14ac:dyDescent="0.2">
      <c r="B654" s="41"/>
      <c r="C654" s="66"/>
      <c r="E654" t="e">
        <f t="shared" si="24"/>
        <v>#N/A</v>
      </c>
      <c r="G654" s="60">
        <f t="shared" si="25"/>
        <v>0</v>
      </c>
      <c r="H654" s="60"/>
    </row>
    <row r="655" spans="1:8" x14ac:dyDescent="0.2">
      <c r="B655" s="41" t="s">
        <v>688</v>
      </c>
      <c r="C655" s="66"/>
      <c r="E655" t="e">
        <f t="shared" si="24"/>
        <v>#N/A</v>
      </c>
      <c r="G655" s="60">
        <f t="shared" si="25"/>
        <v>0</v>
      </c>
      <c r="H655" s="60"/>
    </row>
    <row r="656" spans="1:8" x14ac:dyDescent="0.2">
      <c r="B656" s="41" t="s">
        <v>689</v>
      </c>
      <c r="C656" s="66"/>
      <c r="E656" t="e">
        <f t="shared" si="24"/>
        <v>#N/A</v>
      </c>
      <c r="G656" s="60">
        <f t="shared" si="25"/>
        <v>0</v>
      </c>
      <c r="H656" s="60"/>
    </row>
    <row r="657" spans="1:8" x14ac:dyDescent="0.2">
      <c r="A657"/>
      <c r="B657" s="41"/>
      <c r="C657" s="66"/>
      <c r="E657" t="e">
        <f t="shared" si="24"/>
        <v>#N/A</v>
      </c>
      <c r="G657" s="60">
        <f t="shared" si="25"/>
        <v>0</v>
      </c>
      <c r="H657" s="60"/>
    </row>
    <row r="658" spans="1:8" x14ac:dyDescent="0.2">
      <c r="A658"/>
      <c r="B658" s="41" t="s">
        <v>690</v>
      </c>
      <c r="C658" s="66"/>
      <c r="E658" t="e">
        <f t="shared" si="24"/>
        <v>#N/A</v>
      </c>
      <c r="G658" s="60">
        <f t="shared" si="25"/>
        <v>0</v>
      </c>
      <c r="H658" s="60"/>
    </row>
    <row r="659" spans="1:8" x14ac:dyDescent="0.2">
      <c r="A659"/>
      <c r="B659" s="41"/>
      <c r="C659" s="66"/>
      <c r="E659" t="e">
        <f t="shared" si="24"/>
        <v>#N/A</v>
      </c>
      <c r="G659" s="60">
        <f t="shared" si="25"/>
        <v>0</v>
      </c>
      <c r="H659" s="60"/>
    </row>
    <row r="660" spans="1:8" x14ac:dyDescent="0.2">
      <c r="A660"/>
      <c r="B660" s="41" t="s">
        <v>691</v>
      </c>
      <c r="C660" s="66"/>
      <c r="E660" t="e">
        <f t="shared" si="24"/>
        <v>#N/A</v>
      </c>
      <c r="G660" s="60">
        <f t="shared" si="25"/>
        <v>0</v>
      </c>
      <c r="H660" s="60"/>
    </row>
    <row r="661" spans="1:8" x14ac:dyDescent="0.2">
      <c r="A661"/>
      <c r="B661" s="41" t="s">
        <v>692</v>
      </c>
      <c r="C661" s="66"/>
      <c r="E661" t="e">
        <f t="shared" si="24"/>
        <v>#N/A</v>
      </c>
      <c r="G661" s="60">
        <f t="shared" si="25"/>
        <v>0</v>
      </c>
      <c r="H661" s="60"/>
    </row>
    <row r="662" spans="1:8" x14ac:dyDescent="0.2">
      <c r="A662"/>
      <c r="B662" s="41"/>
      <c r="C662" s="66"/>
      <c r="E662" t="e">
        <f t="shared" si="24"/>
        <v>#N/A</v>
      </c>
      <c r="G662" s="60">
        <f t="shared" si="25"/>
        <v>0</v>
      </c>
      <c r="H662" s="60"/>
    </row>
    <row r="663" spans="1:8" x14ac:dyDescent="0.2">
      <c r="A663"/>
      <c r="B663" s="41" t="s">
        <v>693</v>
      </c>
      <c r="C663" s="66"/>
      <c r="E663" t="e">
        <f t="shared" si="24"/>
        <v>#N/A</v>
      </c>
      <c r="G663" s="60">
        <f t="shared" si="25"/>
        <v>0</v>
      </c>
      <c r="H663" s="60"/>
    </row>
    <row r="664" spans="1:8" x14ac:dyDescent="0.2">
      <c r="A664"/>
      <c r="B664" s="41" t="s">
        <v>694</v>
      </c>
      <c r="C664" s="66"/>
      <c r="E664" t="e">
        <f t="shared" si="24"/>
        <v>#N/A</v>
      </c>
      <c r="G664" s="60">
        <f t="shared" si="25"/>
        <v>0</v>
      </c>
      <c r="H664" s="60"/>
    </row>
    <row r="665" spans="1:8" x14ac:dyDescent="0.2">
      <c r="A665"/>
      <c r="B665" s="41" t="s">
        <v>695</v>
      </c>
      <c r="C665" s="66"/>
      <c r="E665" t="e">
        <f t="shared" si="24"/>
        <v>#N/A</v>
      </c>
      <c r="G665" s="60">
        <f t="shared" si="25"/>
        <v>0</v>
      </c>
      <c r="H665" s="60"/>
    </row>
    <row r="666" spans="1:8" x14ac:dyDescent="0.2">
      <c r="A666"/>
      <c r="B666" s="41" t="s">
        <v>696</v>
      </c>
      <c r="C666" s="66"/>
      <c r="E666" t="e">
        <f t="shared" si="24"/>
        <v>#N/A</v>
      </c>
      <c r="G666" s="60">
        <f t="shared" si="25"/>
        <v>0</v>
      </c>
      <c r="H666" s="60"/>
    </row>
    <row r="667" spans="1:8" ht="30" x14ac:dyDescent="0.2">
      <c r="A667"/>
      <c r="B667" s="41" t="s">
        <v>697</v>
      </c>
      <c r="C667" s="66"/>
      <c r="E667" t="e">
        <f t="shared" si="24"/>
        <v>#N/A</v>
      </c>
      <c r="G667" s="60">
        <f t="shared" si="25"/>
        <v>0</v>
      </c>
      <c r="H667" s="60"/>
    </row>
    <row r="668" spans="1:8" x14ac:dyDescent="0.2">
      <c r="A668"/>
      <c r="B668" s="41"/>
      <c r="C668" s="66"/>
      <c r="E668" t="e">
        <f t="shared" si="24"/>
        <v>#N/A</v>
      </c>
      <c r="G668" s="60">
        <f t="shared" si="25"/>
        <v>0</v>
      </c>
      <c r="H668" s="60"/>
    </row>
    <row r="669" spans="1:8" x14ac:dyDescent="0.2">
      <c r="A669"/>
      <c r="B669" s="41" t="s">
        <v>698</v>
      </c>
      <c r="C669" s="66"/>
      <c r="E669" t="e">
        <f t="shared" si="24"/>
        <v>#N/A</v>
      </c>
      <c r="G669" s="60">
        <f t="shared" si="25"/>
        <v>0</v>
      </c>
      <c r="H669" s="60"/>
    </row>
    <row r="670" spans="1:8" x14ac:dyDescent="0.2">
      <c r="A670"/>
      <c r="B670" s="41"/>
      <c r="C670" s="66"/>
      <c r="H670" s="60"/>
    </row>
    <row r="671" spans="1:8" x14ac:dyDescent="0.2">
      <c r="C671" s="66"/>
    </row>
    <row r="672" spans="1:8" x14ac:dyDescent="0.2">
      <c r="C672" s="61"/>
    </row>
    <row r="673" spans="3:3" x14ac:dyDescent="0.2">
      <c r="C673" s="61"/>
    </row>
    <row r="674" spans="3:3" x14ac:dyDescent="0.2">
      <c r="C674" s="61"/>
    </row>
    <row r="675" spans="3:3" x14ac:dyDescent="0.2">
      <c r="C675" s="61"/>
    </row>
    <row r="676" spans="3:3" x14ac:dyDescent="0.2">
      <c r="C676" s="61"/>
    </row>
    <row r="677" spans="3:3" x14ac:dyDescent="0.2">
      <c r="C677" s="61"/>
    </row>
    <row r="678" spans="3:3" x14ac:dyDescent="0.2">
      <c r="C678" s="66"/>
    </row>
    <row r="679" spans="3:3" x14ac:dyDescent="0.2">
      <c r="C679" s="66"/>
    </row>
    <row r="680" spans="3:3" x14ac:dyDescent="0.2">
      <c r="C680" s="66"/>
    </row>
    <row r="681" spans="3:3" x14ac:dyDescent="0.2">
      <c r="C681" s="66"/>
    </row>
    <row r="682" spans="3:3" x14ac:dyDescent="0.2">
      <c r="C682" s="66"/>
    </row>
    <row r="683" spans="3:3" x14ac:dyDescent="0.2">
      <c r="C683" s="66"/>
    </row>
    <row r="684" spans="3:3" x14ac:dyDescent="0.2">
      <c r="C684" s="66"/>
    </row>
    <row r="685" spans="3:3" x14ac:dyDescent="0.2">
      <c r="C685" s="66"/>
    </row>
    <row r="686" spans="3:3" x14ac:dyDescent="0.2">
      <c r="C686" s="66"/>
    </row>
    <row r="687" spans="3:3" x14ac:dyDescent="0.2">
      <c r="C687" s="66"/>
    </row>
    <row r="688" spans="3:3" x14ac:dyDescent="0.2">
      <c r="C688" s="66"/>
    </row>
    <row r="689" spans="3:3" x14ac:dyDescent="0.2">
      <c r="C689" s="66"/>
    </row>
    <row r="690" spans="3:3" x14ac:dyDescent="0.2">
      <c r="C690" s="66"/>
    </row>
    <row r="691" spans="3:3" x14ac:dyDescent="0.2">
      <c r="C691" s="66"/>
    </row>
    <row r="692" spans="3:3" x14ac:dyDescent="0.2">
      <c r="C692" s="66"/>
    </row>
    <row r="693" spans="3:3" x14ac:dyDescent="0.2">
      <c r="C693" s="66"/>
    </row>
    <row r="694" spans="3:3" x14ac:dyDescent="0.2">
      <c r="C694" s="66"/>
    </row>
    <row r="695" spans="3:3" x14ac:dyDescent="0.2">
      <c r="C695" s="66"/>
    </row>
    <row r="696" spans="3:3" x14ac:dyDescent="0.2">
      <c r="C696" s="66"/>
    </row>
    <row r="697" spans="3:3" x14ac:dyDescent="0.2">
      <c r="C697" s="66"/>
    </row>
    <row r="698" spans="3:3" x14ac:dyDescent="0.2">
      <c r="C698" s="66"/>
    </row>
    <row r="699" spans="3:3" x14ac:dyDescent="0.2">
      <c r="C699" s="66"/>
    </row>
    <row r="700" spans="3:3" x14ac:dyDescent="0.2">
      <c r="C700" s="66"/>
    </row>
    <row r="701" spans="3:3" x14ac:dyDescent="0.2">
      <c r="C701" s="66"/>
    </row>
    <row r="702" spans="3:3" x14ac:dyDescent="0.2">
      <c r="C702" s="66"/>
    </row>
    <row r="703" spans="3:3" x14ac:dyDescent="0.2">
      <c r="C703" s="66"/>
    </row>
    <row r="704" spans="3:3" x14ac:dyDescent="0.2">
      <c r="C704" s="66"/>
    </row>
    <row r="705" spans="3:3" x14ac:dyDescent="0.2">
      <c r="C705" s="66"/>
    </row>
    <row r="706" spans="3:3" x14ac:dyDescent="0.2">
      <c r="C706" s="42"/>
    </row>
    <row r="707" spans="3:3" x14ac:dyDescent="0.2">
      <c r="C707" s="66"/>
    </row>
    <row r="708" spans="3:3" x14ac:dyDescent="0.2">
      <c r="C708" s="61"/>
    </row>
    <row r="709" spans="3:3" x14ac:dyDescent="0.2">
      <c r="C709" s="61"/>
    </row>
    <row r="710" spans="3:3" x14ac:dyDescent="0.2">
      <c r="C710" s="61"/>
    </row>
    <row r="711" spans="3:3" x14ac:dyDescent="0.2">
      <c r="C711" s="61"/>
    </row>
    <row r="712" spans="3:3" x14ac:dyDescent="0.2">
      <c r="C712" s="61"/>
    </row>
    <row r="713" spans="3:3" x14ac:dyDescent="0.2">
      <c r="C713" s="61"/>
    </row>
    <row r="714" spans="3:3" x14ac:dyDescent="0.2">
      <c r="C714" s="61"/>
    </row>
    <row r="715" spans="3:3" x14ac:dyDescent="0.2">
      <c r="C715" s="61"/>
    </row>
    <row r="716" spans="3:3" x14ac:dyDescent="0.2">
      <c r="C716" s="61"/>
    </row>
    <row r="717" spans="3:3" x14ac:dyDescent="0.2">
      <c r="C717" s="61"/>
    </row>
    <row r="718" spans="3:3" x14ac:dyDescent="0.2">
      <c r="C718" s="61"/>
    </row>
    <row r="719" spans="3:3" x14ac:dyDescent="0.2">
      <c r="C719" s="61"/>
    </row>
    <row r="720" spans="3:3" x14ac:dyDescent="0.2">
      <c r="C720" s="61"/>
    </row>
    <row r="721" spans="3:3" x14ac:dyDescent="0.2">
      <c r="C721" s="66"/>
    </row>
  </sheetData>
  <conditionalFormatting sqref="B1:B1048576">
    <cfRule type="containsText" dxfId="4" priority="1" operator="containsText" text="~*">
      <formula>NOT(ISERROR(SEARCH("~*",B1)))</formula>
    </cfRule>
  </conditionalFormatting>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1"/>
  <sheetViews>
    <sheetView tabSelected="1" topLeftCell="B8" zoomScale="149" workbookViewId="0">
      <selection activeCell="C12" sqref="C12"/>
    </sheetView>
  </sheetViews>
  <sheetFormatPr baseColWidth="10" defaultRowHeight="15" x14ac:dyDescent="0.2"/>
  <cols>
    <col min="1" max="1" width="10.83203125" style="60"/>
    <col min="2" max="2" width="4.1640625" style="60" bestFit="1" customWidth="1"/>
    <col min="3" max="3" width="84.6640625" style="44" customWidth="1"/>
    <col min="4" max="4" width="2.5" style="44" customWidth="1"/>
    <col min="5" max="5" width="3" bestFit="1" customWidth="1"/>
    <col min="6" max="6" width="3.1640625" customWidth="1"/>
    <col min="7" max="7" width="2.1640625" customWidth="1"/>
    <col min="8" max="9" width="8" customWidth="1"/>
    <col min="18" max="18" width="13.6640625" bestFit="1" customWidth="1"/>
    <col min="19" max="19" width="3.5" bestFit="1" customWidth="1"/>
  </cols>
  <sheetData>
    <row r="1" spans="1:21" x14ac:dyDescent="0.2">
      <c r="A1"/>
      <c r="B1"/>
      <c r="H1" s="59">
        <v>1.5833333333333333</v>
      </c>
      <c r="I1" s="59"/>
    </row>
    <row r="3" spans="1:21" ht="17" x14ac:dyDescent="0.2">
      <c r="A3"/>
      <c r="B3"/>
      <c r="C3" s="40" t="s">
        <v>166</v>
      </c>
      <c r="D3" s="40"/>
      <c r="F3">
        <f>COUNTA(E:E)</f>
        <v>58</v>
      </c>
      <c r="H3" t="s">
        <v>805</v>
      </c>
    </row>
    <row r="4" spans="1:21" x14ac:dyDescent="0.2">
      <c r="A4"/>
      <c r="B4"/>
      <c r="C4" s="41"/>
      <c r="D4" s="66"/>
    </row>
    <row r="5" spans="1:21" x14ac:dyDescent="0.2">
      <c r="A5"/>
      <c r="B5"/>
      <c r="C5" s="41" t="s">
        <v>167</v>
      </c>
      <c r="D5" s="66"/>
      <c r="K5" t="s">
        <v>719</v>
      </c>
      <c r="L5" t="s">
        <v>720</v>
      </c>
      <c r="M5" t="s">
        <v>721</v>
      </c>
      <c r="O5" t="s">
        <v>724</v>
      </c>
      <c r="R5" t="s">
        <v>725</v>
      </c>
      <c r="T5" t="s">
        <v>726</v>
      </c>
      <c r="U5" t="s">
        <v>732</v>
      </c>
    </row>
    <row r="6" spans="1:21" x14ac:dyDescent="0.2">
      <c r="A6"/>
      <c r="B6"/>
      <c r="C6" s="41" t="s">
        <v>168</v>
      </c>
      <c r="D6" s="66"/>
      <c r="K6" s="60"/>
    </row>
    <row r="7" spans="1:21" x14ac:dyDescent="0.2">
      <c r="A7"/>
      <c r="B7"/>
      <c r="C7" s="41"/>
      <c r="D7" s="66"/>
      <c r="K7" s="60" t="s">
        <v>722</v>
      </c>
      <c r="O7" t="s">
        <v>723</v>
      </c>
      <c r="R7" t="s">
        <v>727</v>
      </c>
      <c r="S7" t="s">
        <v>733</v>
      </c>
      <c r="T7">
        <v>1</v>
      </c>
      <c r="U7">
        <v>1</v>
      </c>
    </row>
    <row r="8" spans="1:21" ht="16" x14ac:dyDescent="0.2">
      <c r="A8"/>
      <c r="B8">
        <f>IF(OR(C8="",ISNUMBER(SEARCH("~*",C8))),"",MAX($B$1:B7)+1)</f>
        <v>1</v>
      </c>
      <c r="C8" s="41" t="s">
        <v>169</v>
      </c>
      <c r="D8" s="66"/>
      <c r="F8" t="e">
        <f t="shared" ref="F8:F71" si="0">VLOOKUP(E8,$S$7:$U$12,3,0)</f>
        <v>#N/A</v>
      </c>
      <c r="H8" s="60">
        <f>A8</f>
        <v>0</v>
      </c>
      <c r="I8" s="60"/>
      <c r="K8" s="62">
        <v>5.5555555555555552E-2</v>
      </c>
      <c r="L8" s="60">
        <f>K8</f>
        <v>5.5555555555555552E-2</v>
      </c>
      <c r="M8">
        <v>1</v>
      </c>
      <c r="O8" s="62">
        <v>1.1840277777777779</v>
      </c>
      <c r="P8">
        <v>1</v>
      </c>
      <c r="R8" t="s">
        <v>728</v>
      </c>
      <c r="S8" t="s">
        <v>736</v>
      </c>
      <c r="T8">
        <v>1</v>
      </c>
      <c r="U8">
        <v>2</v>
      </c>
    </row>
    <row r="9" spans="1:21" ht="16" x14ac:dyDescent="0.2">
      <c r="A9"/>
      <c r="B9" t="str">
        <f>IF(OR(C9="",ISNUMBER(SEARCH("~*",C9))),"",MAX($B$1:B8)+1)</f>
        <v/>
      </c>
      <c r="C9" s="41" t="s">
        <v>170</v>
      </c>
      <c r="D9" s="66"/>
      <c r="F9" t="e">
        <f t="shared" si="0"/>
        <v>#N/A</v>
      </c>
      <c r="H9" s="60">
        <f t="shared" ref="H9:H72" si="1">A9</f>
        <v>0</v>
      </c>
      <c r="I9" s="60"/>
      <c r="K9" s="62">
        <v>7.7083333333333337E-2</v>
      </c>
      <c r="L9" s="60">
        <f t="shared" ref="L9:L35" si="2">K9</f>
        <v>7.7083333333333337E-2</v>
      </c>
      <c r="M9">
        <v>1</v>
      </c>
      <c r="O9" s="62">
        <v>1.2388888888888889</v>
      </c>
      <c r="P9">
        <v>1</v>
      </c>
      <c r="R9" t="s">
        <v>729</v>
      </c>
      <c r="S9" t="s">
        <v>739</v>
      </c>
      <c r="T9">
        <v>1</v>
      </c>
      <c r="U9">
        <v>3</v>
      </c>
    </row>
    <row r="10" spans="1:21" ht="16" x14ac:dyDescent="0.2">
      <c r="A10"/>
      <c r="B10" t="str">
        <f>IF(OR(C10="",ISNUMBER(SEARCH("~*",C10))),"",MAX($B$1:B9)+1)</f>
        <v/>
      </c>
      <c r="C10" s="41"/>
      <c r="D10" s="66"/>
      <c r="F10" t="e">
        <f t="shared" si="0"/>
        <v>#N/A</v>
      </c>
      <c r="H10" s="60">
        <f t="shared" si="1"/>
        <v>0</v>
      </c>
      <c r="I10" s="60"/>
      <c r="K10" s="62">
        <v>0.12013888888888889</v>
      </c>
      <c r="L10" s="60">
        <f t="shared" si="2"/>
        <v>0.12013888888888889</v>
      </c>
      <c r="M10">
        <v>1</v>
      </c>
      <c r="O10" s="59"/>
      <c r="R10" t="s">
        <v>737</v>
      </c>
      <c r="S10" t="s">
        <v>738</v>
      </c>
      <c r="T10">
        <v>1</v>
      </c>
      <c r="U10">
        <v>4</v>
      </c>
    </row>
    <row r="11" spans="1:21" ht="60" x14ac:dyDescent="0.2">
      <c r="A11"/>
      <c r="B11">
        <f>IF(OR(C11="",ISNUMBER(SEARCH("~*",C11))),"",MAX($B$1:B10)+1)</f>
        <v>2</v>
      </c>
      <c r="C11" s="41" t="s">
        <v>171</v>
      </c>
      <c r="D11" s="66"/>
      <c r="F11" t="e">
        <f t="shared" si="0"/>
        <v>#N/A</v>
      </c>
      <c r="H11" s="60">
        <f t="shared" si="1"/>
        <v>0</v>
      </c>
      <c r="I11" s="60"/>
      <c r="K11" s="62">
        <v>0.13472222222222222</v>
      </c>
      <c r="L11" s="60">
        <f t="shared" si="2"/>
        <v>0.13472222222222222</v>
      </c>
      <c r="M11">
        <v>1</v>
      </c>
      <c r="R11" t="s">
        <v>730</v>
      </c>
      <c r="S11" t="s">
        <v>740</v>
      </c>
      <c r="T11">
        <v>1</v>
      </c>
      <c r="U11">
        <v>5</v>
      </c>
    </row>
    <row r="12" spans="1:21" ht="16" x14ac:dyDescent="0.2">
      <c r="A12"/>
      <c r="B12">
        <f>IF(OR(C12="",ISNUMBER(SEARCH("~*",C12))),"",MAX($B$1:B11)+1)</f>
        <v>3</v>
      </c>
      <c r="C12" s="41" t="s">
        <v>172</v>
      </c>
      <c r="D12" s="66"/>
      <c r="F12" t="e">
        <f t="shared" si="0"/>
        <v>#N/A</v>
      </c>
      <c r="H12" s="60">
        <f t="shared" si="1"/>
        <v>0</v>
      </c>
      <c r="I12" s="60"/>
      <c r="K12" s="62">
        <v>0.18402777777777779</v>
      </c>
      <c r="L12" s="60">
        <f t="shared" si="2"/>
        <v>0.18402777777777779</v>
      </c>
      <c r="M12">
        <v>1</v>
      </c>
      <c r="R12" t="s">
        <v>731</v>
      </c>
      <c r="S12" t="s">
        <v>741</v>
      </c>
      <c r="T12">
        <v>1</v>
      </c>
      <c r="U12">
        <v>6</v>
      </c>
    </row>
    <row r="13" spans="1:21" ht="16" x14ac:dyDescent="0.2">
      <c r="A13"/>
      <c r="B13">
        <f>IF(OR(C13="",ISNUMBER(SEARCH("~*",C13))),"",MAX($B$1:B12)+1)</f>
        <v>4</v>
      </c>
      <c r="C13" s="41" t="s">
        <v>173</v>
      </c>
      <c r="D13" s="66"/>
      <c r="F13" t="e">
        <f t="shared" si="0"/>
        <v>#N/A</v>
      </c>
      <c r="H13" s="60">
        <f t="shared" si="1"/>
        <v>0</v>
      </c>
      <c r="I13" s="60"/>
      <c r="K13" s="62">
        <v>0.21111111111111111</v>
      </c>
      <c r="L13" s="60">
        <f t="shared" si="2"/>
        <v>0.21111111111111111</v>
      </c>
      <c r="M13">
        <v>1</v>
      </c>
    </row>
    <row r="14" spans="1:21" ht="16" x14ac:dyDescent="0.2">
      <c r="A14"/>
      <c r="B14">
        <f>IF(OR(C14="",ISNUMBER(SEARCH("~*",C14))),"",MAX($B$1:B13)+1)</f>
        <v>5</v>
      </c>
      <c r="C14" s="41" t="s">
        <v>174</v>
      </c>
      <c r="D14" s="66"/>
      <c r="F14" t="e">
        <f t="shared" si="0"/>
        <v>#N/A</v>
      </c>
      <c r="H14" s="60">
        <f t="shared" si="1"/>
        <v>0</v>
      </c>
      <c r="I14" s="60"/>
      <c r="K14" s="62">
        <v>0.22361111111111109</v>
      </c>
      <c r="L14" s="60">
        <f t="shared" si="2"/>
        <v>0.22361111111111109</v>
      </c>
      <c r="M14">
        <v>1</v>
      </c>
    </row>
    <row r="15" spans="1:21" ht="16" x14ac:dyDescent="0.2">
      <c r="A15"/>
      <c r="B15">
        <f>IF(OR(C15="",ISNUMBER(SEARCH("~*",C15))),"",MAX($B$1:B14)+1)</f>
        <v>6</v>
      </c>
      <c r="C15" s="41" t="s">
        <v>175</v>
      </c>
      <c r="D15" s="66"/>
      <c r="F15" t="e">
        <f t="shared" si="0"/>
        <v>#N/A</v>
      </c>
      <c r="H15" s="60">
        <f t="shared" si="1"/>
        <v>0</v>
      </c>
      <c r="I15" s="60"/>
      <c r="K15" s="62">
        <v>0.23819444444444446</v>
      </c>
      <c r="L15" s="60">
        <f t="shared" si="2"/>
        <v>0.23819444444444446</v>
      </c>
      <c r="M15">
        <v>1</v>
      </c>
    </row>
    <row r="16" spans="1:21" ht="16" x14ac:dyDescent="0.2">
      <c r="A16"/>
      <c r="B16" t="str">
        <f>IF(OR(C16="",ISNUMBER(SEARCH("~*",C16))),"",MAX($B$1:B15)+1)</f>
        <v/>
      </c>
      <c r="C16" s="41"/>
      <c r="D16" s="66"/>
      <c r="F16" t="e">
        <f t="shared" si="0"/>
        <v>#N/A</v>
      </c>
      <c r="H16" s="60">
        <f t="shared" si="1"/>
        <v>0</v>
      </c>
      <c r="I16" s="60"/>
      <c r="K16" s="62">
        <v>0.2638888888888889</v>
      </c>
      <c r="L16" s="60">
        <f t="shared" si="2"/>
        <v>0.2638888888888889</v>
      </c>
      <c r="M16">
        <v>1</v>
      </c>
      <c r="R16" t="s">
        <v>734</v>
      </c>
      <c r="S16" t="s">
        <v>735</v>
      </c>
      <c r="T16">
        <v>1</v>
      </c>
      <c r="U16">
        <v>2</v>
      </c>
    </row>
    <row r="17" spans="1:13" ht="16" x14ac:dyDescent="0.2">
      <c r="B17" t="str">
        <f>IF(OR(C17="",ISNUMBER(SEARCH("~*",C17))),"",MAX($B$1:B16)+1)</f>
        <v/>
      </c>
      <c r="C17" s="41" t="s">
        <v>176</v>
      </c>
      <c r="D17" s="66"/>
      <c r="F17" t="e">
        <f t="shared" si="0"/>
        <v>#N/A</v>
      </c>
      <c r="H17" s="60">
        <f t="shared" si="1"/>
        <v>0</v>
      </c>
      <c r="I17" s="60"/>
      <c r="K17" s="62">
        <v>0.29375000000000001</v>
      </c>
      <c r="L17" s="60">
        <f t="shared" si="2"/>
        <v>0.29375000000000001</v>
      </c>
      <c r="M17">
        <v>1</v>
      </c>
    </row>
    <row r="18" spans="1:13" ht="16" x14ac:dyDescent="0.2">
      <c r="B18" t="str">
        <f>IF(OR(C18="",ISNUMBER(SEARCH("~*",C18))),"",MAX($B$1:B17)+1)</f>
        <v/>
      </c>
      <c r="C18" s="41" t="s">
        <v>177</v>
      </c>
      <c r="D18" s="66"/>
      <c r="F18" t="e">
        <f t="shared" si="0"/>
        <v>#N/A</v>
      </c>
      <c r="H18" s="60">
        <f t="shared" si="1"/>
        <v>0</v>
      </c>
      <c r="I18" s="60"/>
      <c r="K18" s="62">
        <v>0.49374999999999997</v>
      </c>
      <c r="L18" s="60">
        <f t="shared" si="2"/>
        <v>0.49374999999999997</v>
      </c>
      <c r="M18">
        <v>1</v>
      </c>
    </row>
    <row r="19" spans="1:13" ht="16" x14ac:dyDescent="0.2">
      <c r="B19" t="str">
        <f>IF(OR(C19="",ISNUMBER(SEARCH("~*",C19))),"",MAX($B$1:B18)+1)</f>
        <v/>
      </c>
      <c r="C19" s="41" t="s">
        <v>178</v>
      </c>
      <c r="D19" s="66"/>
      <c r="F19" t="e">
        <f t="shared" si="0"/>
        <v>#N/A</v>
      </c>
      <c r="H19" s="60">
        <f t="shared" si="1"/>
        <v>0</v>
      </c>
      <c r="I19" s="60"/>
      <c r="K19" s="62">
        <v>0.49791666666666662</v>
      </c>
      <c r="L19" s="60">
        <f t="shared" si="2"/>
        <v>0.49791666666666662</v>
      </c>
      <c r="M19">
        <v>1</v>
      </c>
    </row>
    <row r="20" spans="1:13" ht="16" x14ac:dyDescent="0.2">
      <c r="B20" t="str">
        <f>IF(OR(C20="",ISNUMBER(SEARCH("~*",C20))),"",MAX($B$1:B19)+1)</f>
        <v/>
      </c>
      <c r="C20" s="41" t="s">
        <v>179</v>
      </c>
      <c r="D20" s="66"/>
      <c r="F20" t="e">
        <f t="shared" si="0"/>
        <v>#N/A</v>
      </c>
      <c r="H20" s="60">
        <f t="shared" si="1"/>
        <v>0</v>
      </c>
      <c r="I20" s="60"/>
      <c r="K20" s="62">
        <v>0.51874999999999993</v>
      </c>
      <c r="L20" s="60">
        <f t="shared" si="2"/>
        <v>0.51874999999999993</v>
      </c>
      <c r="M20">
        <v>1</v>
      </c>
    </row>
    <row r="21" spans="1:13" ht="16" x14ac:dyDescent="0.2">
      <c r="B21">
        <f>IF(OR(C21="",ISNUMBER(SEARCH("~*",C21))),"",MAX($B$1:B20)+1)</f>
        <v>7</v>
      </c>
      <c r="C21" s="41" t="s">
        <v>180</v>
      </c>
      <c r="D21" s="66"/>
      <c r="F21" t="e">
        <f t="shared" si="0"/>
        <v>#N/A</v>
      </c>
      <c r="H21" s="60">
        <f t="shared" si="1"/>
        <v>0</v>
      </c>
      <c r="I21" s="60"/>
      <c r="K21" s="63">
        <v>0.54791666666666672</v>
      </c>
      <c r="L21" s="60">
        <f t="shared" si="2"/>
        <v>0.54791666666666672</v>
      </c>
      <c r="M21">
        <v>1</v>
      </c>
    </row>
    <row r="22" spans="1:13" ht="16" x14ac:dyDescent="0.2">
      <c r="B22" t="str">
        <f>IF(OR(C22="",ISNUMBER(SEARCH("~*",C22))),"",MAX($B$1:B21)+1)</f>
        <v/>
      </c>
      <c r="C22" s="41"/>
      <c r="D22" s="66"/>
      <c r="F22" t="e">
        <f t="shared" si="0"/>
        <v>#N/A</v>
      </c>
      <c r="H22" s="60">
        <f t="shared" si="1"/>
        <v>0</v>
      </c>
      <c r="I22" s="60"/>
      <c r="K22" s="63">
        <v>0.74652777777777779</v>
      </c>
      <c r="L22" s="60">
        <f t="shared" si="2"/>
        <v>0.74652777777777779</v>
      </c>
      <c r="M22">
        <v>1</v>
      </c>
    </row>
    <row r="23" spans="1:13" ht="16" x14ac:dyDescent="0.2">
      <c r="B23" t="str">
        <f>IF(OR(C23="",ISNUMBER(SEARCH("~*",C23))),"",MAX($B$1:B22)+1)</f>
        <v/>
      </c>
      <c r="C23" s="41" t="s">
        <v>181</v>
      </c>
      <c r="D23" s="66"/>
      <c r="F23" t="e">
        <f t="shared" si="0"/>
        <v>#N/A</v>
      </c>
      <c r="H23" s="60">
        <f t="shared" si="1"/>
        <v>0</v>
      </c>
      <c r="I23" s="60"/>
      <c r="K23" s="62">
        <v>0.85763888888888884</v>
      </c>
      <c r="L23" s="60">
        <f t="shared" si="2"/>
        <v>0.85763888888888884</v>
      </c>
      <c r="M23">
        <v>1</v>
      </c>
    </row>
    <row r="24" spans="1:13" ht="16" x14ac:dyDescent="0.2">
      <c r="B24">
        <f>IF(OR(C24="",ISNUMBER(SEARCH("~*",C24))),"",MAX($B$1:B23)+1)</f>
        <v>8</v>
      </c>
      <c r="C24" s="41" t="s">
        <v>182</v>
      </c>
      <c r="D24" s="66"/>
      <c r="F24" t="e">
        <f t="shared" si="0"/>
        <v>#N/A</v>
      </c>
      <c r="H24" s="60">
        <f t="shared" si="1"/>
        <v>0</v>
      </c>
      <c r="I24" s="60"/>
      <c r="K24" s="62">
        <v>0.86875000000000002</v>
      </c>
      <c r="L24" s="60">
        <f t="shared" si="2"/>
        <v>0.86875000000000002</v>
      </c>
      <c r="M24">
        <v>1</v>
      </c>
    </row>
    <row r="25" spans="1:13" ht="16" x14ac:dyDescent="0.2">
      <c r="B25">
        <f>IF(OR(C25="",ISNUMBER(SEARCH("~*",C25))),"",MAX($B$1:B24)+1)</f>
        <v>9</v>
      </c>
      <c r="C25" s="41" t="s">
        <v>183</v>
      </c>
      <c r="D25" s="66"/>
      <c r="F25" t="e">
        <f t="shared" si="0"/>
        <v>#N/A</v>
      </c>
      <c r="H25" s="60">
        <f t="shared" si="1"/>
        <v>0</v>
      </c>
      <c r="I25" s="60"/>
      <c r="K25" s="62">
        <v>0.88611111111111107</v>
      </c>
      <c r="L25" s="60">
        <f t="shared" si="2"/>
        <v>0.88611111111111107</v>
      </c>
      <c r="M25">
        <v>1</v>
      </c>
    </row>
    <row r="26" spans="1:13" ht="16" x14ac:dyDescent="0.2">
      <c r="B26" t="str">
        <f>IF(OR(C26="",ISNUMBER(SEARCH("~*",C26))),"",MAX($B$1:B25)+1)</f>
        <v/>
      </c>
      <c r="C26" s="41" t="s">
        <v>184</v>
      </c>
      <c r="D26" s="66"/>
      <c r="F26" t="e">
        <f t="shared" si="0"/>
        <v>#N/A</v>
      </c>
      <c r="H26" s="60">
        <f t="shared" si="1"/>
        <v>0</v>
      </c>
      <c r="I26" s="60"/>
      <c r="K26" s="62">
        <v>0.92708333333333337</v>
      </c>
      <c r="L26" s="60">
        <f t="shared" si="2"/>
        <v>0.92708333333333337</v>
      </c>
      <c r="M26">
        <v>1</v>
      </c>
    </row>
    <row r="27" spans="1:13" ht="16" x14ac:dyDescent="0.2">
      <c r="A27" s="60">
        <v>0.10277777777777779</v>
      </c>
      <c r="B27">
        <f>IF(OR(C27="",ISNUMBER(SEARCH("~*",C27))),"",MAX($B$1:B26)+1)</f>
        <v>10</v>
      </c>
      <c r="C27" s="41" t="s">
        <v>185</v>
      </c>
      <c r="D27" s="66"/>
      <c r="E27" t="s">
        <v>736</v>
      </c>
      <c r="F27">
        <f t="shared" si="0"/>
        <v>2</v>
      </c>
      <c r="H27" s="60">
        <f t="shared" si="1"/>
        <v>0.10277777777777779</v>
      </c>
      <c r="I27" s="60"/>
      <c r="K27" s="63">
        <v>0.95347222222222217</v>
      </c>
      <c r="L27" s="60">
        <f t="shared" si="2"/>
        <v>0.95347222222222217</v>
      </c>
      <c r="M27">
        <v>1</v>
      </c>
    </row>
    <row r="28" spans="1:13" ht="16" x14ac:dyDescent="0.2">
      <c r="B28">
        <f>IF(OR(C28="",ISNUMBER(SEARCH("~*",C28))),"",MAX($B$1:B27)+1)</f>
        <v>11</v>
      </c>
      <c r="C28" s="41" t="s">
        <v>186</v>
      </c>
      <c r="D28" s="66"/>
      <c r="F28" t="e">
        <f t="shared" si="0"/>
        <v>#N/A</v>
      </c>
      <c r="H28" s="60">
        <f t="shared" si="1"/>
        <v>0</v>
      </c>
      <c r="I28" s="60"/>
      <c r="K28" s="62">
        <v>1.0194444444444444</v>
      </c>
      <c r="L28" s="60">
        <f t="shared" si="2"/>
        <v>1.0194444444444444</v>
      </c>
      <c r="M28">
        <v>1</v>
      </c>
    </row>
    <row r="29" spans="1:13" ht="16" x14ac:dyDescent="0.2">
      <c r="B29">
        <f>IF(OR(C29="",ISNUMBER(SEARCH("~*",C29))),"",MAX($B$1:B28)+1)</f>
        <v>12</v>
      </c>
      <c r="C29" s="41" t="s">
        <v>187</v>
      </c>
      <c r="D29" s="66"/>
      <c r="F29" t="e">
        <f t="shared" si="0"/>
        <v>#N/A</v>
      </c>
      <c r="H29" s="60">
        <f t="shared" si="1"/>
        <v>0</v>
      </c>
      <c r="I29" s="60"/>
      <c r="K29" s="62">
        <v>1.0583333333333333</v>
      </c>
      <c r="L29" s="60">
        <f t="shared" si="2"/>
        <v>1.0583333333333333</v>
      </c>
      <c r="M29">
        <v>1</v>
      </c>
    </row>
    <row r="30" spans="1:13" ht="16" x14ac:dyDescent="0.2">
      <c r="B30">
        <f>IF(OR(C30="",ISNUMBER(SEARCH("~*",C30))),"",MAX($B$1:B29)+1)</f>
        <v>13</v>
      </c>
      <c r="C30" s="41" t="s">
        <v>188</v>
      </c>
      <c r="D30" s="66"/>
      <c r="F30" t="e">
        <f t="shared" si="0"/>
        <v>#N/A</v>
      </c>
      <c r="H30" s="60">
        <f t="shared" si="1"/>
        <v>0</v>
      </c>
      <c r="I30" s="60"/>
      <c r="K30" s="63">
        <v>1.1361111111111111</v>
      </c>
      <c r="L30" s="60">
        <f t="shared" si="2"/>
        <v>1.1361111111111111</v>
      </c>
      <c r="M30">
        <v>1</v>
      </c>
    </row>
    <row r="31" spans="1:13" ht="16" x14ac:dyDescent="0.2">
      <c r="B31" t="str">
        <f>IF(OR(C31="",ISNUMBER(SEARCH("~*",C31))),"",MAX($B$1:B30)+1)</f>
        <v/>
      </c>
      <c r="C31" s="41"/>
      <c r="D31" s="66"/>
      <c r="F31" t="e">
        <f t="shared" si="0"/>
        <v>#N/A</v>
      </c>
      <c r="H31" s="60">
        <f t="shared" si="1"/>
        <v>0</v>
      </c>
      <c r="I31" s="60"/>
      <c r="K31" s="63">
        <v>1.2659722222222223</v>
      </c>
      <c r="L31" s="60">
        <f t="shared" si="2"/>
        <v>1.2659722222222223</v>
      </c>
      <c r="M31">
        <v>1</v>
      </c>
    </row>
    <row r="32" spans="1:13" ht="30" x14ac:dyDescent="0.2">
      <c r="B32" t="str">
        <f>IF(OR(C32="",ISNUMBER(SEARCH("~*",C32))),"",MAX($B$1:B31)+1)</f>
        <v/>
      </c>
      <c r="C32" s="41" t="s">
        <v>189</v>
      </c>
      <c r="D32" s="66"/>
      <c r="F32" t="e">
        <f t="shared" si="0"/>
        <v>#N/A</v>
      </c>
      <c r="H32" s="60">
        <f t="shared" si="1"/>
        <v>0</v>
      </c>
      <c r="I32" s="60"/>
      <c r="K32" s="62">
        <v>1.3333333333333333</v>
      </c>
      <c r="L32" s="60">
        <f t="shared" si="2"/>
        <v>1.3333333333333333</v>
      </c>
      <c r="M32">
        <v>1</v>
      </c>
    </row>
    <row r="33" spans="1:13" ht="16" x14ac:dyDescent="0.2">
      <c r="A33" s="60">
        <v>0.12638888888888888</v>
      </c>
      <c r="B33">
        <f>IF(OR(C33="",ISNUMBER(SEARCH("~*",C33))),"",MAX($B$1:B32)+1)</f>
        <v>14</v>
      </c>
      <c r="C33" s="41" t="s">
        <v>190</v>
      </c>
      <c r="D33" s="66"/>
      <c r="E33" t="s">
        <v>736</v>
      </c>
      <c r="F33">
        <f t="shared" si="0"/>
        <v>2</v>
      </c>
      <c r="H33" s="60">
        <f t="shared" si="1"/>
        <v>0.12638888888888888</v>
      </c>
      <c r="I33" s="60"/>
      <c r="K33" s="62">
        <v>1.4618055555555556</v>
      </c>
      <c r="L33" s="60">
        <f t="shared" si="2"/>
        <v>1.4618055555555556</v>
      </c>
      <c r="M33">
        <v>1</v>
      </c>
    </row>
    <row r="34" spans="1:13" ht="16" x14ac:dyDescent="0.2">
      <c r="B34" t="str">
        <f>IF(OR(C34="",ISNUMBER(SEARCH("~*",C34))),"",MAX($B$1:B33)+1)</f>
        <v/>
      </c>
      <c r="C34" s="41" t="s">
        <v>191</v>
      </c>
      <c r="D34" s="66"/>
      <c r="F34" t="e">
        <f t="shared" si="0"/>
        <v>#N/A</v>
      </c>
      <c r="H34" s="60">
        <f t="shared" si="1"/>
        <v>0</v>
      </c>
      <c r="I34" s="60"/>
      <c r="K34" s="62">
        <v>1.5388888888888888</v>
      </c>
      <c r="L34" s="60">
        <f t="shared" si="2"/>
        <v>1.5388888888888888</v>
      </c>
      <c r="M34">
        <v>1</v>
      </c>
    </row>
    <row r="35" spans="1:13" ht="30" x14ac:dyDescent="0.2">
      <c r="B35">
        <f>IF(OR(C35="",ISNUMBER(SEARCH("~*",C35))),"",MAX($B$1:B34)+1)</f>
        <v>15</v>
      </c>
      <c r="C35" s="41" t="s">
        <v>192</v>
      </c>
      <c r="D35" s="66"/>
      <c r="F35" t="e">
        <f t="shared" si="0"/>
        <v>#N/A</v>
      </c>
      <c r="H35" s="60">
        <f t="shared" si="1"/>
        <v>0</v>
      </c>
      <c r="I35" s="60"/>
      <c r="K35" s="62">
        <v>1.5611111111111111</v>
      </c>
      <c r="L35" s="60">
        <f t="shared" si="2"/>
        <v>1.5611111111111111</v>
      </c>
      <c r="M35">
        <v>1</v>
      </c>
    </row>
    <row r="36" spans="1:13" ht="16" x14ac:dyDescent="0.2">
      <c r="B36" t="str">
        <f>IF(OR(C36="",ISNUMBER(SEARCH("~*",C36))),"",MAX($B$1:B35)+1)</f>
        <v/>
      </c>
      <c r="C36" s="41" t="s">
        <v>193</v>
      </c>
      <c r="D36" s="66"/>
      <c r="F36" t="e">
        <f t="shared" si="0"/>
        <v>#N/A</v>
      </c>
      <c r="H36" s="60">
        <f t="shared" si="1"/>
        <v>0</v>
      </c>
      <c r="I36" s="60"/>
      <c r="K36" s="62">
        <v>1.6666666666666666E-2</v>
      </c>
      <c r="L36" s="60">
        <f>K36+H$1</f>
        <v>1.5999999999999999</v>
      </c>
      <c r="M36">
        <v>1</v>
      </c>
    </row>
    <row r="37" spans="1:13" ht="16" x14ac:dyDescent="0.2">
      <c r="B37">
        <f>IF(OR(C37="",ISNUMBER(SEARCH("~*",C37))),"",MAX($B$1:B36)+1)</f>
        <v>16</v>
      </c>
      <c r="C37" s="41" t="s">
        <v>194</v>
      </c>
      <c r="D37" s="66"/>
      <c r="F37" t="e">
        <f t="shared" si="0"/>
        <v>#N/A</v>
      </c>
      <c r="H37" s="60">
        <f t="shared" si="1"/>
        <v>0</v>
      </c>
      <c r="I37" s="60"/>
      <c r="K37" s="62">
        <v>5.8333333333333327E-2</v>
      </c>
      <c r="L37" s="60">
        <f t="shared" ref="L37:L51" si="3">K37+H$1</f>
        <v>1.6416666666666666</v>
      </c>
      <c r="M37">
        <v>1</v>
      </c>
    </row>
    <row r="38" spans="1:13" ht="16" x14ac:dyDescent="0.2">
      <c r="B38">
        <f>IF(OR(C38="",ISNUMBER(SEARCH("~*",C38))),"",MAX($B$1:B37)+1)</f>
        <v>17</v>
      </c>
      <c r="C38" s="41" t="s">
        <v>195</v>
      </c>
      <c r="D38" s="66"/>
      <c r="F38" t="e">
        <f t="shared" si="0"/>
        <v>#N/A</v>
      </c>
      <c r="H38" s="60">
        <f t="shared" si="1"/>
        <v>0</v>
      </c>
      <c r="I38" s="60"/>
      <c r="K38" s="62">
        <v>8.5416666666666655E-2</v>
      </c>
      <c r="L38" s="60">
        <f t="shared" si="3"/>
        <v>1.66875</v>
      </c>
      <c r="M38">
        <v>1</v>
      </c>
    </row>
    <row r="39" spans="1:13" ht="16" x14ac:dyDescent="0.2">
      <c r="B39">
        <f>IF(OR(C39="",ISNUMBER(SEARCH("~*",C39))),"",MAX($B$1:B38)+1)</f>
        <v>18</v>
      </c>
      <c r="C39" s="41" t="s">
        <v>196</v>
      </c>
      <c r="D39" s="66"/>
      <c r="F39" t="e">
        <f t="shared" si="0"/>
        <v>#N/A</v>
      </c>
      <c r="H39" s="60">
        <f t="shared" si="1"/>
        <v>0</v>
      </c>
      <c r="I39" s="60"/>
      <c r="K39" s="62">
        <v>0.1277777777777778</v>
      </c>
      <c r="L39" s="60">
        <f t="shared" si="3"/>
        <v>1.711111111111111</v>
      </c>
      <c r="M39">
        <v>1</v>
      </c>
    </row>
    <row r="40" spans="1:13" ht="16" x14ac:dyDescent="0.2">
      <c r="B40" t="str">
        <f>IF(OR(C40="",ISNUMBER(SEARCH("~*",C40))),"",MAX($B$1:B39)+1)</f>
        <v/>
      </c>
      <c r="C40" s="41"/>
      <c r="D40" s="66"/>
      <c r="F40" t="e">
        <f t="shared" si="0"/>
        <v>#N/A</v>
      </c>
      <c r="H40" s="60">
        <f t="shared" si="1"/>
        <v>0</v>
      </c>
      <c r="I40" s="60"/>
      <c r="K40" s="62">
        <v>0.13541666666666666</v>
      </c>
      <c r="L40" s="60">
        <f t="shared" si="3"/>
        <v>1.71875</v>
      </c>
      <c r="M40">
        <v>1</v>
      </c>
    </row>
    <row r="41" spans="1:13" ht="16" x14ac:dyDescent="0.2">
      <c r="B41" t="str">
        <f>IF(OR(C41="",ISNUMBER(SEARCH("~*",C41))),"",MAX($B$1:B40)+1)</f>
        <v/>
      </c>
      <c r="C41" s="41" t="s">
        <v>197</v>
      </c>
      <c r="D41" s="66"/>
      <c r="F41" t="e">
        <f t="shared" si="0"/>
        <v>#N/A</v>
      </c>
      <c r="H41" s="60">
        <f t="shared" si="1"/>
        <v>0</v>
      </c>
      <c r="I41" s="60"/>
      <c r="K41" s="62">
        <v>0.15694444444444444</v>
      </c>
      <c r="L41" s="60">
        <f t="shared" si="3"/>
        <v>1.7402777777777776</v>
      </c>
      <c r="M41">
        <v>1</v>
      </c>
    </row>
    <row r="42" spans="1:13" ht="30" x14ac:dyDescent="0.2">
      <c r="B42">
        <f>IF(OR(C42="",ISNUMBER(SEARCH("~*",C42))),"",MAX($B$1:B41)+1)</f>
        <v>19</v>
      </c>
      <c r="C42" s="41" t="s">
        <v>198</v>
      </c>
      <c r="D42" s="66"/>
      <c r="F42" t="e">
        <f t="shared" si="0"/>
        <v>#N/A</v>
      </c>
      <c r="H42" s="60">
        <f t="shared" si="1"/>
        <v>0</v>
      </c>
      <c r="I42" s="60"/>
      <c r="K42" s="62">
        <v>0.17152777777777775</v>
      </c>
      <c r="L42" s="60">
        <f t="shared" si="3"/>
        <v>1.754861111111111</v>
      </c>
      <c r="M42">
        <v>1</v>
      </c>
    </row>
    <row r="43" spans="1:13" ht="16" x14ac:dyDescent="0.2">
      <c r="B43" t="str">
        <f>IF(OR(C43="",ISNUMBER(SEARCH("~*",C43))),"",MAX($B$1:B42)+1)</f>
        <v/>
      </c>
      <c r="C43" s="41" t="s">
        <v>199</v>
      </c>
      <c r="D43" s="66"/>
      <c r="F43" t="e">
        <f t="shared" si="0"/>
        <v>#N/A</v>
      </c>
      <c r="H43" s="60">
        <f t="shared" si="1"/>
        <v>0</v>
      </c>
      <c r="I43" s="60"/>
      <c r="K43" s="62">
        <v>0.26319444444444445</v>
      </c>
      <c r="L43" s="60">
        <f t="shared" si="3"/>
        <v>1.8465277777777778</v>
      </c>
      <c r="M43">
        <v>1</v>
      </c>
    </row>
    <row r="44" spans="1:13" ht="16" x14ac:dyDescent="0.2">
      <c r="B44">
        <f>IF(OR(C44="",ISNUMBER(SEARCH("~*",C44))),"",MAX($B$1:B43)+1)</f>
        <v>20</v>
      </c>
      <c r="C44" s="41" t="s">
        <v>200</v>
      </c>
      <c r="D44" s="66"/>
      <c r="F44" t="e">
        <f t="shared" si="0"/>
        <v>#N/A</v>
      </c>
      <c r="H44" s="60">
        <f t="shared" si="1"/>
        <v>0</v>
      </c>
      <c r="I44" s="60"/>
      <c r="K44" s="62">
        <v>0.34791666666666665</v>
      </c>
      <c r="L44" s="60">
        <f t="shared" si="3"/>
        <v>1.9312499999999999</v>
      </c>
      <c r="M44">
        <v>1</v>
      </c>
    </row>
    <row r="45" spans="1:13" ht="16" x14ac:dyDescent="0.2">
      <c r="B45" t="str">
        <f>IF(OR(C45="",ISNUMBER(SEARCH("~*",C45))),"",MAX($B$1:B44)+1)</f>
        <v/>
      </c>
      <c r="C45" s="41" t="s">
        <v>201</v>
      </c>
      <c r="D45" s="66"/>
      <c r="F45" t="e">
        <f t="shared" si="0"/>
        <v>#N/A</v>
      </c>
      <c r="H45" s="60">
        <f t="shared" si="1"/>
        <v>0</v>
      </c>
      <c r="I45" s="60"/>
      <c r="K45" s="62">
        <v>0.37708333333333338</v>
      </c>
      <c r="L45" s="60">
        <f t="shared" si="3"/>
        <v>1.9604166666666667</v>
      </c>
      <c r="M45">
        <v>1</v>
      </c>
    </row>
    <row r="46" spans="1:13" ht="16" x14ac:dyDescent="0.2">
      <c r="B46" t="str">
        <f>IF(OR(C46="",ISNUMBER(SEARCH("~*",C46))),"",MAX($B$1:B45)+1)</f>
        <v/>
      </c>
      <c r="C46" s="41"/>
      <c r="D46" s="66"/>
      <c r="F46" t="e">
        <f t="shared" si="0"/>
        <v>#N/A</v>
      </c>
      <c r="H46" s="60">
        <f t="shared" si="1"/>
        <v>0</v>
      </c>
      <c r="I46" s="60"/>
      <c r="K46" s="62">
        <v>0.42777777777777781</v>
      </c>
      <c r="L46" s="60">
        <f t="shared" si="3"/>
        <v>2.0111111111111111</v>
      </c>
      <c r="M46">
        <v>1</v>
      </c>
    </row>
    <row r="47" spans="1:13" ht="16" x14ac:dyDescent="0.2">
      <c r="B47">
        <f>IF(OR(C47="",ISNUMBER(SEARCH("~*",C47))),"",MAX($B$1:B46)+1)</f>
        <v>21</v>
      </c>
      <c r="C47" s="41" t="s">
        <v>202</v>
      </c>
      <c r="D47" s="66"/>
      <c r="F47" t="e">
        <f t="shared" si="0"/>
        <v>#N/A</v>
      </c>
      <c r="H47" s="60">
        <f t="shared" si="1"/>
        <v>0</v>
      </c>
      <c r="I47" s="60"/>
      <c r="K47" s="62">
        <v>0.46458333333333335</v>
      </c>
      <c r="L47" s="60">
        <f t="shared" si="3"/>
        <v>2.0479166666666666</v>
      </c>
      <c r="M47">
        <v>1</v>
      </c>
    </row>
    <row r="48" spans="1:13" ht="16" x14ac:dyDescent="0.2">
      <c r="B48">
        <f>IF(OR(C48="",ISNUMBER(SEARCH("~*",C48))),"",MAX($B$1:B47)+1)</f>
        <v>22</v>
      </c>
      <c r="C48" s="41" t="s">
        <v>203</v>
      </c>
      <c r="D48" s="66"/>
      <c r="F48" t="e">
        <f t="shared" si="0"/>
        <v>#N/A</v>
      </c>
      <c r="H48" s="60">
        <f t="shared" si="1"/>
        <v>0</v>
      </c>
      <c r="I48" s="60"/>
      <c r="K48" s="62">
        <v>0.4993055555555555</v>
      </c>
      <c r="L48" s="60">
        <f t="shared" si="3"/>
        <v>2.0826388888888889</v>
      </c>
      <c r="M48">
        <v>1</v>
      </c>
    </row>
    <row r="49" spans="1:13" ht="16" x14ac:dyDescent="0.2">
      <c r="A49"/>
      <c r="B49">
        <f>IF(OR(C49="",ISNUMBER(SEARCH("~*",C49))),"",MAX($B$1:B48)+1)</f>
        <v>23</v>
      </c>
      <c r="C49" s="41" t="s">
        <v>204</v>
      </c>
      <c r="D49" s="66"/>
      <c r="F49" t="e">
        <f t="shared" si="0"/>
        <v>#N/A</v>
      </c>
      <c r="H49" s="60">
        <f t="shared" si="1"/>
        <v>0</v>
      </c>
      <c r="I49" s="60"/>
      <c r="K49" s="62">
        <v>0.58611111111111114</v>
      </c>
      <c r="L49" s="60">
        <f t="shared" si="3"/>
        <v>2.1694444444444443</v>
      </c>
      <c r="M49">
        <v>1</v>
      </c>
    </row>
    <row r="50" spans="1:13" ht="16" x14ac:dyDescent="0.2">
      <c r="A50"/>
      <c r="B50">
        <f>IF(OR(C50="",ISNUMBER(SEARCH("~*",C50))),"",MAX($B$1:B49)+1)</f>
        <v>24</v>
      </c>
      <c r="C50" s="41" t="s">
        <v>205</v>
      </c>
      <c r="D50" s="66"/>
      <c r="F50" t="e">
        <f t="shared" si="0"/>
        <v>#N/A</v>
      </c>
      <c r="H50" s="60">
        <f t="shared" si="1"/>
        <v>0</v>
      </c>
      <c r="I50" s="60"/>
      <c r="K50" s="62">
        <v>0.6118055555555556</v>
      </c>
      <c r="L50" s="60">
        <f t="shared" si="3"/>
        <v>2.1951388888888888</v>
      </c>
      <c r="M50">
        <v>1</v>
      </c>
    </row>
    <row r="51" spans="1:13" ht="16" x14ac:dyDescent="0.2">
      <c r="A51"/>
      <c r="B51">
        <f>IF(OR(C51="",ISNUMBER(SEARCH("~*",C51))),"",MAX($B$1:B50)+1)</f>
        <v>25</v>
      </c>
      <c r="C51" s="41" t="s">
        <v>206</v>
      </c>
      <c r="D51" s="66"/>
      <c r="F51" t="e">
        <f t="shared" si="0"/>
        <v>#N/A</v>
      </c>
      <c r="H51" s="60">
        <f t="shared" si="1"/>
        <v>0</v>
      </c>
      <c r="I51" s="60"/>
      <c r="K51" s="62">
        <v>0.63611111111111118</v>
      </c>
      <c r="L51" s="60">
        <f t="shared" si="3"/>
        <v>2.2194444444444446</v>
      </c>
      <c r="M51">
        <v>1</v>
      </c>
    </row>
    <row r="52" spans="1:13" x14ac:dyDescent="0.2">
      <c r="A52"/>
      <c r="B52">
        <f>IF(OR(C52="",ISNUMBER(SEARCH("~*",C52))),"",MAX($B$1:B51)+1)</f>
        <v>26</v>
      </c>
      <c r="C52" s="41" t="s">
        <v>207</v>
      </c>
      <c r="D52" s="66"/>
      <c r="F52" t="e">
        <f t="shared" si="0"/>
        <v>#N/A</v>
      </c>
      <c r="H52" s="60">
        <f t="shared" si="1"/>
        <v>0</v>
      </c>
      <c r="I52" s="60"/>
      <c r="K52" s="60"/>
      <c r="M52">
        <v>1</v>
      </c>
    </row>
    <row r="53" spans="1:13" x14ac:dyDescent="0.2">
      <c r="A53"/>
      <c r="B53">
        <f>IF(OR(C53="",ISNUMBER(SEARCH("~*",C53))),"",MAX($B$1:B52)+1)</f>
        <v>27</v>
      </c>
      <c r="C53" s="41" t="s">
        <v>208</v>
      </c>
      <c r="D53" s="66"/>
      <c r="F53" t="e">
        <f t="shared" si="0"/>
        <v>#N/A</v>
      </c>
      <c r="H53" s="60">
        <f t="shared" si="1"/>
        <v>0</v>
      </c>
      <c r="I53" s="60"/>
      <c r="K53" s="60" t="s">
        <v>723</v>
      </c>
      <c r="M53">
        <v>1</v>
      </c>
    </row>
    <row r="54" spans="1:13" ht="16" x14ac:dyDescent="0.2">
      <c r="A54"/>
      <c r="B54">
        <f>IF(OR(C54="",ISNUMBER(SEARCH("~*",C54))),"",MAX($B$1:B53)+1)</f>
        <v>28</v>
      </c>
      <c r="C54" s="41" t="s">
        <v>209</v>
      </c>
      <c r="D54" s="61"/>
      <c r="F54" t="e">
        <f t="shared" si="0"/>
        <v>#N/A</v>
      </c>
      <c r="H54" s="60">
        <f t="shared" si="1"/>
        <v>0</v>
      </c>
      <c r="I54" s="60"/>
      <c r="K54" s="64">
        <v>0.1013888888888889</v>
      </c>
      <c r="L54" s="60">
        <f>K54</f>
        <v>0.1013888888888889</v>
      </c>
      <c r="M54">
        <v>1</v>
      </c>
    </row>
    <row r="55" spans="1:13" ht="16" x14ac:dyDescent="0.2">
      <c r="A55"/>
      <c r="B55" t="str">
        <f>IF(OR(C55="",ISNUMBER(SEARCH("~*",C55))),"",MAX($B$1:B54)+1)</f>
        <v/>
      </c>
      <c r="C55" s="41"/>
      <c r="D55" s="61"/>
      <c r="F55" t="e">
        <f t="shared" si="0"/>
        <v>#N/A</v>
      </c>
      <c r="H55" s="60">
        <f t="shared" si="1"/>
        <v>0</v>
      </c>
      <c r="I55" s="60"/>
      <c r="K55" s="64">
        <v>0.18958333333333333</v>
      </c>
      <c r="L55" s="60">
        <f t="shared" ref="L55:L78" si="4">K55</f>
        <v>0.18958333333333333</v>
      </c>
      <c r="M55">
        <v>1</v>
      </c>
    </row>
    <row r="56" spans="1:13" ht="16" x14ac:dyDescent="0.2">
      <c r="A56"/>
      <c r="B56" t="str">
        <f>IF(OR(C56="",ISNUMBER(SEARCH("~*",C56))),"",MAX($B$1:B55)+1)</f>
        <v/>
      </c>
      <c r="C56" s="41" t="s">
        <v>210</v>
      </c>
      <c r="D56" s="61"/>
      <c r="F56" t="e">
        <f t="shared" si="0"/>
        <v>#N/A</v>
      </c>
      <c r="H56" s="60">
        <f t="shared" si="1"/>
        <v>0</v>
      </c>
      <c r="I56" s="60"/>
      <c r="K56" s="64">
        <v>0.22777777777777777</v>
      </c>
      <c r="L56" s="60">
        <f t="shared" si="4"/>
        <v>0.22777777777777777</v>
      </c>
      <c r="M56">
        <v>1</v>
      </c>
    </row>
    <row r="57" spans="1:13" ht="16" x14ac:dyDescent="0.2">
      <c r="A57"/>
      <c r="B57" t="str">
        <f>IF(OR(C57="",ISNUMBER(SEARCH("~*",C57))),"",MAX($B$1:B56)+1)</f>
        <v/>
      </c>
      <c r="C57" s="41"/>
      <c r="D57" s="61"/>
      <c r="F57" t="e">
        <f t="shared" si="0"/>
        <v>#N/A</v>
      </c>
      <c r="H57" s="60">
        <f t="shared" si="1"/>
        <v>0</v>
      </c>
      <c r="I57" s="60"/>
      <c r="K57" s="64">
        <v>0.3215277777777778</v>
      </c>
      <c r="L57" s="60">
        <f t="shared" si="4"/>
        <v>0.3215277777777778</v>
      </c>
      <c r="M57">
        <v>1</v>
      </c>
    </row>
    <row r="58" spans="1:13" ht="16" x14ac:dyDescent="0.2">
      <c r="A58"/>
      <c r="B58" t="str">
        <f>IF(OR(C58="",ISNUMBER(SEARCH("~*",C58))),"",MAX($B$1:B57)+1)</f>
        <v/>
      </c>
      <c r="C58" s="41" t="s">
        <v>211</v>
      </c>
      <c r="D58" s="61"/>
      <c r="F58" t="e">
        <f t="shared" si="0"/>
        <v>#N/A</v>
      </c>
      <c r="H58" s="60">
        <f t="shared" si="1"/>
        <v>0</v>
      </c>
      <c r="I58" s="60"/>
      <c r="K58" s="64">
        <v>0.34375</v>
      </c>
      <c r="L58" s="60">
        <f t="shared" si="4"/>
        <v>0.34375</v>
      </c>
      <c r="M58">
        <v>1</v>
      </c>
    </row>
    <row r="59" spans="1:13" ht="16" x14ac:dyDescent="0.2">
      <c r="A59"/>
      <c r="B59" t="str">
        <f>IF(OR(C59="",ISNUMBER(SEARCH("~*",C59))),"",MAX($B$1:B58)+1)</f>
        <v/>
      </c>
      <c r="C59" s="41" t="s">
        <v>212</v>
      </c>
      <c r="D59" s="61"/>
      <c r="F59" t="e">
        <f t="shared" si="0"/>
        <v>#N/A</v>
      </c>
      <c r="H59" s="60">
        <f t="shared" si="1"/>
        <v>0</v>
      </c>
      <c r="I59" s="60"/>
      <c r="K59" s="64">
        <v>0.4604166666666667</v>
      </c>
      <c r="L59" s="60">
        <f t="shared" si="4"/>
        <v>0.4604166666666667</v>
      </c>
      <c r="M59">
        <v>1</v>
      </c>
    </row>
    <row r="60" spans="1:13" ht="16" x14ac:dyDescent="0.2">
      <c r="A60"/>
      <c r="B60">
        <f>IF(OR(C60="",ISNUMBER(SEARCH("~*",C60))),"",MAX($B$1:B59)+1)</f>
        <v>29</v>
      </c>
      <c r="C60" s="41" t="s">
        <v>213</v>
      </c>
      <c r="D60" s="66"/>
      <c r="F60" t="e">
        <f t="shared" si="0"/>
        <v>#N/A</v>
      </c>
      <c r="H60" s="60">
        <f t="shared" si="1"/>
        <v>0</v>
      </c>
      <c r="I60" s="60"/>
      <c r="K60" s="64">
        <v>0.52500000000000002</v>
      </c>
      <c r="L60" s="60">
        <f t="shared" si="4"/>
        <v>0.52500000000000002</v>
      </c>
      <c r="M60">
        <v>1</v>
      </c>
    </row>
    <row r="61" spans="1:13" ht="16" x14ac:dyDescent="0.2">
      <c r="A61"/>
      <c r="B61" t="str">
        <f>IF(OR(C61="",ISNUMBER(SEARCH("~*",C61))),"",MAX($B$1:B60)+1)</f>
        <v/>
      </c>
      <c r="C61" s="41"/>
      <c r="D61" s="66"/>
      <c r="F61" t="e">
        <f t="shared" si="0"/>
        <v>#N/A</v>
      </c>
      <c r="H61" s="60">
        <f t="shared" si="1"/>
        <v>0</v>
      </c>
      <c r="I61" s="60"/>
      <c r="K61" s="64">
        <v>0.60625000000000007</v>
      </c>
      <c r="L61" s="60">
        <f t="shared" si="4"/>
        <v>0.60625000000000007</v>
      </c>
      <c r="M61">
        <v>1</v>
      </c>
    </row>
    <row r="62" spans="1:13" ht="16" x14ac:dyDescent="0.2">
      <c r="A62"/>
      <c r="B62" t="str">
        <f>IF(OR(C62="",ISNUMBER(SEARCH("~*",C62))),"",MAX($B$1:B61)+1)</f>
        <v/>
      </c>
      <c r="C62" s="41" t="s">
        <v>214</v>
      </c>
      <c r="D62" s="66"/>
      <c r="F62" t="e">
        <f t="shared" si="0"/>
        <v>#N/A</v>
      </c>
      <c r="H62" s="60">
        <f t="shared" si="1"/>
        <v>0</v>
      </c>
      <c r="I62" s="60"/>
      <c r="K62" s="64">
        <v>0.65138888888888891</v>
      </c>
      <c r="L62" s="60">
        <f t="shared" si="4"/>
        <v>0.65138888888888891</v>
      </c>
      <c r="M62">
        <v>1</v>
      </c>
    </row>
    <row r="63" spans="1:13" ht="16" x14ac:dyDescent="0.2">
      <c r="A63"/>
      <c r="B63" t="str">
        <f>IF(OR(C63="",ISNUMBER(SEARCH("~*",C63))),"",MAX($B$1:B62)+1)</f>
        <v/>
      </c>
      <c r="C63" s="41"/>
      <c r="D63" s="66"/>
      <c r="F63" t="e">
        <f t="shared" si="0"/>
        <v>#N/A</v>
      </c>
      <c r="H63" s="60">
        <f t="shared" si="1"/>
        <v>0</v>
      </c>
      <c r="I63" s="60"/>
      <c r="K63" s="64">
        <v>0.75624999999999998</v>
      </c>
      <c r="L63" s="60">
        <f t="shared" si="4"/>
        <v>0.75624999999999998</v>
      </c>
      <c r="M63">
        <v>1</v>
      </c>
    </row>
    <row r="64" spans="1:13" ht="16" x14ac:dyDescent="0.2">
      <c r="A64"/>
      <c r="B64">
        <f>IF(OR(C64="",ISNUMBER(SEARCH("~*",C64))),"",MAX($B$1:B63)+1)</f>
        <v>30</v>
      </c>
      <c r="C64" s="41" t="s">
        <v>215</v>
      </c>
      <c r="D64" s="66"/>
      <c r="F64" t="e">
        <f t="shared" si="0"/>
        <v>#N/A</v>
      </c>
      <c r="H64" s="60">
        <f t="shared" si="1"/>
        <v>0</v>
      </c>
      <c r="I64" s="60"/>
      <c r="K64" s="64">
        <v>0.82708333333333339</v>
      </c>
      <c r="L64" s="60">
        <f t="shared" si="4"/>
        <v>0.82708333333333339</v>
      </c>
      <c r="M64">
        <v>1</v>
      </c>
    </row>
    <row r="65" spans="1:13" ht="16" x14ac:dyDescent="0.2">
      <c r="B65">
        <f>IF(OR(C65="",ISNUMBER(SEARCH("~*",C65))),"",MAX($B$1:B64)+1)</f>
        <v>31</v>
      </c>
      <c r="C65" s="41" t="s">
        <v>216</v>
      </c>
      <c r="D65" s="66"/>
      <c r="F65" t="e">
        <f t="shared" si="0"/>
        <v>#N/A</v>
      </c>
      <c r="H65" s="60">
        <f t="shared" si="1"/>
        <v>0</v>
      </c>
      <c r="I65" s="60"/>
      <c r="K65" s="64">
        <v>0.85</v>
      </c>
      <c r="L65" s="60">
        <f t="shared" si="4"/>
        <v>0.85</v>
      </c>
      <c r="M65">
        <v>1</v>
      </c>
    </row>
    <row r="66" spans="1:13" ht="16" x14ac:dyDescent="0.2">
      <c r="B66" t="str">
        <f>IF(OR(C66="",ISNUMBER(SEARCH("~*",C66))),"",MAX($B$1:B65)+1)</f>
        <v/>
      </c>
      <c r="C66" s="41"/>
      <c r="D66" s="66"/>
      <c r="F66" t="e">
        <f t="shared" si="0"/>
        <v>#N/A</v>
      </c>
      <c r="H66" s="60">
        <f t="shared" si="1"/>
        <v>0</v>
      </c>
      <c r="I66" s="60"/>
      <c r="K66" s="64">
        <v>0.94305555555555554</v>
      </c>
      <c r="L66" s="60">
        <f t="shared" si="4"/>
        <v>0.94305555555555554</v>
      </c>
      <c r="M66">
        <v>1</v>
      </c>
    </row>
    <row r="67" spans="1:13" ht="16" x14ac:dyDescent="0.2">
      <c r="A67" s="60">
        <v>0.23541666666666669</v>
      </c>
      <c r="B67">
        <f>IF(OR(C67="",ISNUMBER(SEARCH("~*",C67))),"",MAX($B$1:B66)+1)</f>
        <v>32</v>
      </c>
      <c r="C67" s="41" t="s">
        <v>217</v>
      </c>
      <c r="D67" s="66"/>
      <c r="E67" t="s">
        <v>736</v>
      </c>
      <c r="F67">
        <f t="shared" si="0"/>
        <v>2</v>
      </c>
      <c r="H67" s="60">
        <f t="shared" si="1"/>
        <v>0.23541666666666669</v>
      </c>
      <c r="I67" s="60"/>
      <c r="K67" s="64">
        <v>0.97083333333333333</v>
      </c>
      <c r="L67" s="60">
        <f t="shared" si="4"/>
        <v>0.97083333333333333</v>
      </c>
      <c r="M67">
        <v>1</v>
      </c>
    </row>
    <row r="68" spans="1:13" ht="16" x14ac:dyDescent="0.2">
      <c r="B68" t="str">
        <f>IF(OR(C68="",ISNUMBER(SEARCH("~*",C68))),"",MAX($B$1:B67)+1)</f>
        <v/>
      </c>
      <c r="C68" s="41"/>
      <c r="D68" s="66"/>
      <c r="F68" t="e">
        <f t="shared" si="0"/>
        <v>#N/A</v>
      </c>
      <c r="H68" s="60">
        <f t="shared" si="1"/>
        <v>0</v>
      </c>
      <c r="I68" s="60"/>
      <c r="K68" s="64">
        <v>1.0055555555555555</v>
      </c>
      <c r="L68" s="60">
        <f t="shared" si="4"/>
        <v>1.0055555555555555</v>
      </c>
      <c r="M68">
        <v>1</v>
      </c>
    </row>
    <row r="69" spans="1:13" ht="16" x14ac:dyDescent="0.2">
      <c r="B69" t="str">
        <f>IF(OR(C69="",ISNUMBER(SEARCH("~*",C69))),"",MAX($B$1:B68)+1)</f>
        <v/>
      </c>
      <c r="C69" s="41" t="s">
        <v>218</v>
      </c>
      <c r="D69" s="66"/>
      <c r="F69" t="e">
        <f t="shared" si="0"/>
        <v>#N/A</v>
      </c>
      <c r="H69" s="60">
        <f t="shared" si="1"/>
        <v>0</v>
      </c>
      <c r="I69" s="60"/>
      <c r="K69" s="64">
        <v>1.1215277777777779</v>
      </c>
      <c r="L69" s="60">
        <f t="shared" si="4"/>
        <v>1.1215277777777779</v>
      </c>
      <c r="M69">
        <v>1</v>
      </c>
    </row>
    <row r="70" spans="1:13" ht="16" x14ac:dyDescent="0.2">
      <c r="B70">
        <f>IF(OR(C70="",ISNUMBER(SEARCH("~*",C70))),"",MAX($B$1:B69)+1)</f>
        <v>33</v>
      </c>
      <c r="C70" s="41" t="s">
        <v>219</v>
      </c>
      <c r="D70" s="66"/>
      <c r="F70" t="e">
        <f t="shared" si="0"/>
        <v>#N/A</v>
      </c>
      <c r="H70" s="60">
        <f t="shared" si="1"/>
        <v>0</v>
      </c>
      <c r="I70" s="60"/>
      <c r="K70" s="64">
        <v>1.15625</v>
      </c>
      <c r="L70" s="60">
        <f t="shared" si="4"/>
        <v>1.15625</v>
      </c>
      <c r="M70">
        <v>1</v>
      </c>
    </row>
    <row r="71" spans="1:13" ht="16" x14ac:dyDescent="0.2">
      <c r="B71">
        <f>IF(OR(C71="",ISNUMBER(SEARCH("~*",C71))),"",MAX($B$1:B70)+1)</f>
        <v>34</v>
      </c>
      <c r="C71" s="41" t="s">
        <v>220</v>
      </c>
      <c r="D71" s="66"/>
      <c r="F71" t="e">
        <f t="shared" si="0"/>
        <v>#N/A</v>
      </c>
      <c r="H71" s="60">
        <f t="shared" si="1"/>
        <v>0</v>
      </c>
      <c r="I71" s="60"/>
      <c r="K71" s="64">
        <v>1.1840277777777779</v>
      </c>
      <c r="L71" s="60">
        <f t="shared" si="4"/>
        <v>1.1840277777777779</v>
      </c>
      <c r="M71">
        <v>1</v>
      </c>
    </row>
    <row r="72" spans="1:13" ht="16" x14ac:dyDescent="0.2">
      <c r="B72">
        <f>IF(OR(C72="",ISNUMBER(SEARCH("~*",C72))),"",MAX($B$1:B71)+1)</f>
        <v>35</v>
      </c>
      <c r="C72" s="41" t="s">
        <v>221</v>
      </c>
      <c r="D72" s="66"/>
      <c r="F72" t="e">
        <f t="shared" ref="F72:F135" si="5">VLOOKUP(E72,$S$7:$U$12,3,0)</f>
        <v>#N/A</v>
      </c>
      <c r="H72" s="60">
        <f t="shared" si="1"/>
        <v>0</v>
      </c>
      <c r="I72" s="60"/>
      <c r="K72" s="65">
        <v>1.2388888888888889</v>
      </c>
      <c r="L72" s="60">
        <f t="shared" si="4"/>
        <v>1.2388888888888889</v>
      </c>
      <c r="M72">
        <v>1</v>
      </c>
    </row>
    <row r="73" spans="1:13" ht="16" x14ac:dyDescent="0.2">
      <c r="A73" s="60">
        <v>0.24861111111111112</v>
      </c>
      <c r="B73">
        <f>IF(OR(C73="",ISNUMBER(SEARCH("~*",C73))),"",MAX($B$1:B72)+1)</f>
        <v>36</v>
      </c>
      <c r="C73" s="41" t="s">
        <v>222</v>
      </c>
      <c r="D73" s="66"/>
      <c r="E73" t="s">
        <v>736</v>
      </c>
      <c r="F73">
        <f t="shared" si="5"/>
        <v>2</v>
      </c>
      <c r="H73" s="60">
        <f t="shared" ref="H73:H136" si="6">A73</f>
        <v>0.24861111111111112</v>
      </c>
      <c r="I73" s="60"/>
      <c r="K73" s="64">
        <v>1.346527777777778</v>
      </c>
      <c r="L73" s="60">
        <f t="shared" si="4"/>
        <v>1.346527777777778</v>
      </c>
      <c r="M73">
        <v>1</v>
      </c>
    </row>
    <row r="74" spans="1:13" ht="16" x14ac:dyDescent="0.2">
      <c r="B74">
        <f>IF(OR(C74="",ISNUMBER(SEARCH("~*",C74))),"",MAX($B$1:B73)+1)</f>
        <v>37</v>
      </c>
      <c r="C74" s="41" t="s">
        <v>223</v>
      </c>
      <c r="D74" s="66"/>
      <c r="F74" t="e">
        <f t="shared" si="5"/>
        <v>#N/A</v>
      </c>
      <c r="H74" s="60">
        <f t="shared" si="6"/>
        <v>0</v>
      </c>
      <c r="I74" s="60"/>
      <c r="K74" s="64">
        <v>1.4159722222222222</v>
      </c>
      <c r="L74" s="60">
        <f t="shared" si="4"/>
        <v>1.4159722222222222</v>
      </c>
      <c r="M74">
        <v>1</v>
      </c>
    </row>
    <row r="75" spans="1:13" ht="16" x14ac:dyDescent="0.2">
      <c r="B75">
        <f>IF(OR(C75="",ISNUMBER(SEARCH("~*",C75))),"",MAX($B$1:B74)+1)</f>
        <v>38</v>
      </c>
      <c r="C75" s="41" t="s">
        <v>224</v>
      </c>
      <c r="D75" s="66"/>
      <c r="F75" t="e">
        <f t="shared" si="5"/>
        <v>#N/A</v>
      </c>
      <c r="H75" s="60">
        <f t="shared" si="6"/>
        <v>0</v>
      </c>
      <c r="I75" s="60"/>
      <c r="K75" s="64">
        <v>1.4604166666666665</v>
      </c>
      <c r="L75" s="60">
        <f t="shared" si="4"/>
        <v>1.4604166666666665</v>
      </c>
      <c r="M75">
        <v>1</v>
      </c>
    </row>
    <row r="76" spans="1:13" ht="16" x14ac:dyDescent="0.2">
      <c r="B76">
        <f>IF(OR(C76="",ISNUMBER(SEARCH("~*",C76))),"",MAX($B$1:B75)+1)</f>
        <v>39</v>
      </c>
      <c r="C76" s="41" t="s">
        <v>225</v>
      </c>
      <c r="D76" s="66"/>
      <c r="F76" t="e">
        <f t="shared" si="5"/>
        <v>#N/A</v>
      </c>
      <c r="H76" s="60">
        <f t="shared" si="6"/>
        <v>0</v>
      </c>
      <c r="I76" s="60"/>
      <c r="K76" s="64">
        <v>1.5013888888888889</v>
      </c>
      <c r="L76" s="60">
        <f t="shared" si="4"/>
        <v>1.5013888888888889</v>
      </c>
      <c r="M76">
        <v>1</v>
      </c>
    </row>
    <row r="77" spans="1:13" ht="16" x14ac:dyDescent="0.2">
      <c r="B77" t="str">
        <f>IF(OR(C77="",ISNUMBER(SEARCH("~*",C77))),"",MAX($B$1:B76)+1)</f>
        <v/>
      </c>
      <c r="C77" s="41"/>
      <c r="D77" s="66"/>
      <c r="F77" t="e">
        <f t="shared" si="5"/>
        <v>#N/A</v>
      </c>
      <c r="H77" s="60">
        <f t="shared" si="6"/>
        <v>0</v>
      </c>
      <c r="I77" s="60"/>
      <c r="K77" s="64">
        <v>1.5194444444444446</v>
      </c>
      <c r="L77" s="60">
        <f t="shared" si="4"/>
        <v>1.5194444444444446</v>
      </c>
      <c r="M77">
        <v>1</v>
      </c>
    </row>
    <row r="78" spans="1:13" ht="16" x14ac:dyDescent="0.2">
      <c r="B78" t="str">
        <f>IF(OR(C78="",ISNUMBER(SEARCH("~*",C78))),"",MAX($B$1:B77)+1)</f>
        <v/>
      </c>
      <c r="C78" s="41" t="s">
        <v>226</v>
      </c>
      <c r="D78" s="66"/>
      <c r="F78" t="e">
        <f t="shared" si="5"/>
        <v>#N/A</v>
      </c>
      <c r="H78" s="60">
        <f t="shared" si="6"/>
        <v>0</v>
      </c>
      <c r="I78" s="60"/>
      <c r="K78" s="64">
        <v>1.534027777777778</v>
      </c>
      <c r="L78" s="60">
        <f t="shared" si="4"/>
        <v>1.534027777777778</v>
      </c>
      <c r="M78">
        <v>1</v>
      </c>
    </row>
    <row r="79" spans="1:13" ht="16" x14ac:dyDescent="0.2">
      <c r="B79" t="str">
        <f>IF(OR(C79="",ISNUMBER(SEARCH("~*",C79))),"",MAX($B$1:B78)+1)</f>
        <v/>
      </c>
      <c r="C79" s="41"/>
      <c r="D79" s="61"/>
      <c r="F79" t="e">
        <f t="shared" si="5"/>
        <v>#N/A</v>
      </c>
      <c r="H79" s="60">
        <f t="shared" si="6"/>
        <v>0</v>
      </c>
      <c r="I79" s="60"/>
      <c r="K79" s="64">
        <v>2.9166666666666664E-2</v>
      </c>
      <c r="L79" s="60">
        <f>K79+H$1</f>
        <v>1.6124999999999998</v>
      </c>
      <c r="M79">
        <v>1</v>
      </c>
    </row>
    <row r="80" spans="1:13" ht="30" x14ac:dyDescent="0.2">
      <c r="A80" s="60">
        <v>0.25555555555555559</v>
      </c>
      <c r="B80">
        <f>IF(OR(C80="",ISNUMBER(SEARCH("~*",C80))),"",MAX($B$1:B79)+1)</f>
        <v>40</v>
      </c>
      <c r="C80" s="41" t="s">
        <v>227</v>
      </c>
      <c r="D80" s="61"/>
      <c r="E80" t="s">
        <v>736</v>
      </c>
      <c r="F80">
        <f t="shared" si="5"/>
        <v>2</v>
      </c>
      <c r="H80" s="60">
        <f t="shared" si="6"/>
        <v>0.25555555555555559</v>
      </c>
      <c r="I80" s="60"/>
      <c r="K80" s="64">
        <v>6.1805555555555558E-2</v>
      </c>
      <c r="L80" s="60">
        <f t="shared" ref="L80:L96" si="7">K80+H$1</f>
        <v>1.6451388888888889</v>
      </c>
      <c r="M80">
        <v>1</v>
      </c>
    </row>
    <row r="81" spans="1:13" ht="16" x14ac:dyDescent="0.2">
      <c r="B81" t="str">
        <f>IF(OR(C81="",ISNUMBER(SEARCH("~*",C81))),"",MAX($B$1:B80)+1)</f>
        <v/>
      </c>
      <c r="C81" s="41" t="s">
        <v>228</v>
      </c>
      <c r="D81" s="61"/>
      <c r="F81" t="e">
        <f t="shared" si="5"/>
        <v>#N/A</v>
      </c>
      <c r="H81" s="60">
        <f t="shared" si="6"/>
        <v>0</v>
      </c>
      <c r="I81" s="60"/>
      <c r="K81" s="64">
        <v>8.1250000000000003E-2</v>
      </c>
      <c r="L81" s="60">
        <f t="shared" si="7"/>
        <v>1.6645833333333333</v>
      </c>
      <c r="M81">
        <v>1</v>
      </c>
    </row>
    <row r="82" spans="1:13" ht="16" x14ac:dyDescent="0.2">
      <c r="B82" t="str">
        <f>IF(OR(C82="",ISNUMBER(SEARCH("~*",C82))),"",MAX($B$1:B81)+1)</f>
        <v/>
      </c>
      <c r="C82" s="41" t="s">
        <v>229</v>
      </c>
      <c r="D82" s="66"/>
      <c r="F82" t="e">
        <f t="shared" si="5"/>
        <v>#N/A</v>
      </c>
      <c r="H82" s="60">
        <f t="shared" si="6"/>
        <v>0</v>
      </c>
      <c r="I82" s="60"/>
      <c r="K82" s="64">
        <v>0.12361111111111112</v>
      </c>
      <c r="L82" s="60">
        <f t="shared" si="7"/>
        <v>1.7069444444444444</v>
      </c>
      <c r="M82">
        <v>1</v>
      </c>
    </row>
    <row r="83" spans="1:13" ht="16" x14ac:dyDescent="0.2">
      <c r="B83" t="str">
        <f>IF(OR(C83="",ISNUMBER(SEARCH("~*",C83))),"",MAX($B$1:B82)+1)</f>
        <v/>
      </c>
      <c r="C83" s="41"/>
      <c r="D83" s="66"/>
      <c r="F83" t="e">
        <f t="shared" si="5"/>
        <v>#N/A</v>
      </c>
      <c r="H83" s="60">
        <f t="shared" si="6"/>
        <v>0</v>
      </c>
      <c r="I83" s="60"/>
      <c r="K83" s="64">
        <v>0.17847222222222223</v>
      </c>
      <c r="L83" s="60">
        <f t="shared" si="7"/>
        <v>1.7618055555555554</v>
      </c>
      <c r="M83">
        <v>1</v>
      </c>
    </row>
    <row r="84" spans="1:13" ht="60" x14ac:dyDescent="0.2">
      <c r="B84">
        <f>IF(OR(C84="",ISNUMBER(SEARCH("~*",C84))),"",MAX($B$1:B83)+1)</f>
        <v>41</v>
      </c>
      <c r="C84" s="41" t="s">
        <v>230</v>
      </c>
      <c r="D84" s="66"/>
      <c r="F84" t="e">
        <f t="shared" si="5"/>
        <v>#N/A</v>
      </c>
      <c r="H84" s="60">
        <f t="shared" si="6"/>
        <v>0</v>
      </c>
      <c r="I84" s="60"/>
      <c r="K84" s="64">
        <v>0.23750000000000002</v>
      </c>
      <c r="L84" s="60">
        <f t="shared" si="7"/>
        <v>1.8208333333333333</v>
      </c>
      <c r="M84">
        <v>1</v>
      </c>
    </row>
    <row r="85" spans="1:13" ht="16" x14ac:dyDescent="0.2">
      <c r="B85" t="str">
        <f>IF(OR(C85="",ISNUMBER(SEARCH("~*",C85))),"",MAX($B$1:B84)+1)</f>
        <v/>
      </c>
      <c r="C85" s="41"/>
      <c r="D85" s="66"/>
      <c r="F85" t="e">
        <f t="shared" si="5"/>
        <v>#N/A</v>
      </c>
      <c r="H85" s="60">
        <f t="shared" si="6"/>
        <v>0</v>
      </c>
      <c r="I85" s="60"/>
      <c r="K85" s="64">
        <v>0.25555555555555559</v>
      </c>
      <c r="L85" s="60">
        <f t="shared" si="7"/>
        <v>1.8388888888888888</v>
      </c>
      <c r="M85">
        <v>1</v>
      </c>
    </row>
    <row r="86" spans="1:13" ht="16" x14ac:dyDescent="0.2">
      <c r="B86" t="str">
        <f>IF(OR(C86="",ISNUMBER(SEARCH("~*",C86))),"",MAX($B$1:B85)+1)</f>
        <v/>
      </c>
      <c r="C86" s="41" t="s">
        <v>231</v>
      </c>
      <c r="D86" s="66"/>
      <c r="F86" t="e">
        <f t="shared" si="5"/>
        <v>#N/A</v>
      </c>
      <c r="H86" s="60">
        <f t="shared" si="6"/>
        <v>0</v>
      </c>
      <c r="I86" s="60"/>
      <c r="K86" s="64">
        <v>0.29097222222222224</v>
      </c>
      <c r="L86" s="60">
        <f t="shared" si="7"/>
        <v>1.8743055555555554</v>
      </c>
      <c r="M86">
        <v>1</v>
      </c>
    </row>
    <row r="87" spans="1:13" ht="16" x14ac:dyDescent="0.2">
      <c r="B87" t="str">
        <f>IF(OR(C87="",ISNUMBER(SEARCH("~*",C87))),"",MAX($B$1:B86)+1)</f>
        <v/>
      </c>
      <c r="C87" s="41"/>
      <c r="D87" s="66"/>
      <c r="F87" t="e">
        <f t="shared" si="5"/>
        <v>#N/A</v>
      </c>
      <c r="H87" s="60">
        <f t="shared" si="6"/>
        <v>0</v>
      </c>
      <c r="I87" s="60"/>
      <c r="K87" s="64">
        <v>0.3</v>
      </c>
      <c r="L87" s="60">
        <f t="shared" si="7"/>
        <v>1.8833333333333333</v>
      </c>
      <c r="M87">
        <v>1</v>
      </c>
    </row>
    <row r="88" spans="1:13" ht="16" x14ac:dyDescent="0.2">
      <c r="A88" s="60">
        <v>0.29097222222222224</v>
      </c>
      <c r="B88">
        <f>IF(OR(C88="",ISNUMBER(SEARCH("~*",C88))),"",MAX($B$1:B87)+1)</f>
        <v>42</v>
      </c>
      <c r="C88" s="41" t="s">
        <v>232</v>
      </c>
      <c r="D88" s="66"/>
      <c r="E88" t="s">
        <v>736</v>
      </c>
      <c r="F88">
        <f t="shared" si="5"/>
        <v>2</v>
      </c>
      <c r="H88" s="60">
        <f t="shared" si="6"/>
        <v>0.29097222222222224</v>
      </c>
      <c r="I88" s="60"/>
      <c r="K88" s="64">
        <v>0.30486111111111108</v>
      </c>
      <c r="L88" s="60">
        <f t="shared" si="7"/>
        <v>1.8881944444444443</v>
      </c>
      <c r="M88">
        <v>1</v>
      </c>
    </row>
    <row r="89" spans="1:13" ht="16" x14ac:dyDescent="0.2">
      <c r="B89" t="str">
        <f>IF(OR(C89="",ISNUMBER(SEARCH("~*",C89))),"",MAX($B$1:B88)+1)</f>
        <v/>
      </c>
      <c r="C89" s="41" t="s">
        <v>233</v>
      </c>
      <c r="D89" s="66"/>
      <c r="F89" t="e">
        <f t="shared" si="5"/>
        <v>#N/A</v>
      </c>
      <c r="H89" s="60">
        <f t="shared" si="6"/>
        <v>0</v>
      </c>
      <c r="I89" s="60"/>
      <c r="K89" s="64">
        <v>0.35625000000000001</v>
      </c>
      <c r="L89" s="60">
        <f t="shared" si="7"/>
        <v>1.9395833333333332</v>
      </c>
      <c r="M89">
        <v>1</v>
      </c>
    </row>
    <row r="90" spans="1:13" ht="16" x14ac:dyDescent="0.2">
      <c r="B90">
        <f>IF(OR(C90="",ISNUMBER(SEARCH("~*",C90))),"",MAX($B$1:B89)+1)</f>
        <v>43</v>
      </c>
      <c r="C90" s="41" t="s">
        <v>234</v>
      </c>
      <c r="D90" s="66"/>
      <c r="F90" t="e">
        <f t="shared" si="5"/>
        <v>#N/A</v>
      </c>
      <c r="H90" s="60">
        <f t="shared" si="6"/>
        <v>0</v>
      </c>
      <c r="I90" s="60"/>
      <c r="K90" s="64">
        <v>0.41875000000000001</v>
      </c>
      <c r="L90" s="60">
        <f t="shared" si="7"/>
        <v>2.0020833333333332</v>
      </c>
      <c r="M90">
        <v>1</v>
      </c>
    </row>
    <row r="91" spans="1:13" ht="16" x14ac:dyDescent="0.2">
      <c r="B91">
        <f>IF(OR(C91="",ISNUMBER(SEARCH("~*",C91))),"",MAX($B$1:B90)+1)</f>
        <v>44</v>
      </c>
      <c r="C91" s="41" t="s">
        <v>235</v>
      </c>
      <c r="D91" s="66"/>
      <c r="F91" t="e">
        <f t="shared" si="5"/>
        <v>#N/A</v>
      </c>
      <c r="H91" s="60">
        <f t="shared" si="6"/>
        <v>0</v>
      </c>
      <c r="I91" s="60"/>
      <c r="K91" s="64">
        <v>0.4861111111111111</v>
      </c>
      <c r="L91" s="60">
        <f t="shared" si="7"/>
        <v>2.0694444444444442</v>
      </c>
      <c r="M91">
        <v>1</v>
      </c>
    </row>
    <row r="92" spans="1:13" ht="16" x14ac:dyDescent="0.2">
      <c r="B92">
        <f>IF(OR(C92="",ISNUMBER(SEARCH("~*",C92))),"",MAX($B$1:B91)+1)</f>
        <v>45</v>
      </c>
      <c r="C92" s="41" t="s">
        <v>236</v>
      </c>
      <c r="D92" s="66"/>
      <c r="F92" t="e">
        <f t="shared" si="5"/>
        <v>#N/A</v>
      </c>
      <c r="H92" s="60">
        <f t="shared" si="6"/>
        <v>0</v>
      </c>
      <c r="I92" s="60"/>
      <c r="K92" s="64">
        <v>0.54513888888888895</v>
      </c>
      <c r="L92" s="60">
        <f t="shared" si="7"/>
        <v>2.1284722222222223</v>
      </c>
      <c r="M92">
        <v>1</v>
      </c>
    </row>
    <row r="93" spans="1:13" ht="16" x14ac:dyDescent="0.2">
      <c r="B93">
        <f>IF(OR(C93="",ISNUMBER(SEARCH("~*",C93))),"",MAX($B$1:B92)+1)</f>
        <v>46</v>
      </c>
      <c r="C93" s="41" t="s">
        <v>237</v>
      </c>
      <c r="D93" s="66"/>
      <c r="F93" t="e">
        <f t="shared" si="5"/>
        <v>#N/A</v>
      </c>
      <c r="H93" s="60">
        <f t="shared" si="6"/>
        <v>0</v>
      </c>
      <c r="I93" s="60"/>
      <c r="K93" s="64">
        <v>0.57500000000000007</v>
      </c>
      <c r="L93" s="60">
        <f t="shared" si="7"/>
        <v>2.1583333333333332</v>
      </c>
      <c r="M93">
        <v>1</v>
      </c>
    </row>
    <row r="94" spans="1:13" ht="16" x14ac:dyDescent="0.2">
      <c r="B94">
        <f>IF(OR(C94="",ISNUMBER(SEARCH("~*",C94))),"",MAX($B$1:B93)+1)</f>
        <v>47</v>
      </c>
      <c r="C94" s="41" t="s">
        <v>238</v>
      </c>
      <c r="D94" s="66"/>
      <c r="F94" t="e">
        <f t="shared" si="5"/>
        <v>#N/A</v>
      </c>
      <c r="H94" s="60">
        <f t="shared" si="6"/>
        <v>0</v>
      </c>
      <c r="I94" s="60"/>
      <c r="K94" s="64">
        <v>0.60138888888888886</v>
      </c>
      <c r="L94" s="60">
        <f t="shared" si="7"/>
        <v>2.1847222222222222</v>
      </c>
      <c r="M94">
        <v>1</v>
      </c>
    </row>
    <row r="95" spans="1:13" ht="16" x14ac:dyDescent="0.2">
      <c r="B95">
        <f>IF(OR(C95="",ISNUMBER(SEARCH("~*",C95))),"",MAX($B$1:B94)+1)</f>
        <v>48</v>
      </c>
      <c r="C95" s="41" t="s">
        <v>239</v>
      </c>
      <c r="D95" s="66"/>
      <c r="F95" t="e">
        <f t="shared" si="5"/>
        <v>#N/A</v>
      </c>
      <c r="H95" s="60">
        <f t="shared" si="6"/>
        <v>0</v>
      </c>
      <c r="I95" s="60"/>
      <c r="K95" s="64">
        <v>0.62083333333333335</v>
      </c>
      <c r="L95" s="60">
        <f t="shared" si="7"/>
        <v>2.2041666666666666</v>
      </c>
      <c r="M95">
        <v>1</v>
      </c>
    </row>
    <row r="96" spans="1:13" ht="16" x14ac:dyDescent="0.2">
      <c r="B96">
        <f>IF(OR(C96="",ISNUMBER(SEARCH("~*",C96))),"",MAX($B$1:B95)+1)</f>
        <v>49</v>
      </c>
      <c r="C96" s="41" t="s">
        <v>240</v>
      </c>
      <c r="D96" s="66"/>
      <c r="F96" t="e">
        <f t="shared" si="5"/>
        <v>#N/A</v>
      </c>
      <c r="H96" s="60">
        <f t="shared" si="6"/>
        <v>0</v>
      </c>
      <c r="I96" s="60"/>
      <c r="K96" s="64">
        <v>0.64583333333333337</v>
      </c>
      <c r="L96" s="60">
        <f t="shared" si="7"/>
        <v>2.2291666666666665</v>
      </c>
      <c r="M96">
        <v>1</v>
      </c>
    </row>
    <row r="97" spans="1:9" x14ac:dyDescent="0.2">
      <c r="B97" t="str">
        <f>IF(OR(C97="",ISNUMBER(SEARCH("~*",C97))),"",MAX($B$1:B96)+1)</f>
        <v/>
      </c>
      <c r="C97" s="41"/>
      <c r="D97" s="66"/>
      <c r="F97" t="e">
        <f t="shared" si="5"/>
        <v>#N/A</v>
      </c>
      <c r="H97" s="60">
        <f t="shared" si="6"/>
        <v>0</v>
      </c>
      <c r="I97" s="60"/>
    </row>
    <row r="98" spans="1:9" x14ac:dyDescent="0.2">
      <c r="B98" t="str">
        <f>IF(OR(C98="",ISNUMBER(SEARCH("~*",C98))),"",MAX($B$1:B97)+1)</f>
        <v/>
      </c>
      <c r="C98" s="41" t="s">
        <v>241</v>
      </c>
      <c r="D98" s="66"/>
      <c r="F98" t="e">
        <f t="shared" si="5"/>
        <v>#N/A</v>
      </c>
      <c r="H98" s="60">
        <f t="shared" si="6"/>
        <v>0</v>
      </c>
      <c r="I98" s="60"/>
    </row>
    <row r="99" spans="1:9" x14ac:dyDescent="0.2">
      <c r="B99" t="str">
        <f>IF(OR(C99="",ISNUMBER(SEARCH("~*",C99))),"",MAX($B$1:B98)+1)</f>
        <v/>
      </c>
      <c r="C99" s="41" t="s">
        <v>242</v>
      </c>
      <c r="D99" s="66"/>
      <c r="F99" t="e">
        <f t="shared" si="5"/>
        <v>#N/A</v>
      </c>
      <c r="H99" s="60">
        <f t="shared" si="6"/>
        <v>0</v>
      </c>
      <c r="I99" s="60"/>
    </row>
    <row r="100" spans="1:9" x14ac:dyDescent="0.2">
      <c r="B100" t="str">
        <f>IF(OR(C100="",ISNUMBER(SEARCH("~*",C100))),"",MAX($B$1:B99)+1)</f>
        <v/>
      </c>
      <c r="C100" s="41"/>
      <c r="D100" s="66"/>
      <c r="F100" t="e">
        <f t="shared" si="5"/>
        <v>#N/A</v>
      </c>
      <c r="H100" s="60">
        <f t="shared" si="6"/>
        <v>0</v>
      </c>
      <c r="I100" s="60"/>
    </row>
    <row r="101" spans="1:9" x14ac:dyDescent="0.2">
      <c r="B101">
        <f>IF(OR(C101="",ISNUMBER(SEARCH("~*",C101))),"",MAX($B$1:B100)+1)</f>
        <v>50</v>
      </c>
      <c r="C101" s="41" t="s">
        <v>243</v>
      </c>
      <c r="D101" s="66"/>
      <c r="F101" t="e">
        <f t="shared" si="5"/>
        <v>#N/A</v>
      </c>
      <c r="H101" s="60">
        <f t="shared" si="6"/>
        <v>0</v>
      </c>
      <c r="I101" s="60"/>
    </row>
    <row r="102" spans="1:9" x14ac:dyDescent="0.2">
      <c r="B102">
        <f>IF(OR(C102="",ISNUMBER(SEARCH("~*",C102))),"",MAX($B$1:B101)+1)</f>
        <v>51</v>
      </c>
      <c r="C102" s="41" t="s">
        <v>244</v>
      </c>
      <c r="D102" s="66"/>
      <c r="F102" t="e">
        <f t="shared" si="5"/>
        <v>#N/A</v>
      </c>
      <c r="H102" s="60">
        <f t="shared" si="6"/>
        <v>0</v>
      </c>
      <c r="I102" s="60"/>
    </row>
    <row r="103" spans="1:9" x14ac:dyDescent="0.2">
      <c r="A103" s="60">
        <v>0.33194444444444443</v>
      </c>
      <c r="B103">
        <f>IF(OR(C103="",ISNUMBER(SEARCH("~*",C103))),"",MAX($B$1:B102)+1)</f>
        <v>52</v>
      </c>
      <c r="C103" s="75" t="s">
        <v>806</v>
      </c>
      <c r="D103" s="66"/>
      <c r="F103" t="e">
        <f t="shared" si="5"/>
        <v>#N/A</v>
      </c>
      <c r="H103" s="60">
        <f t="shared" si="6"/>
        <v>0.33194444444444443</v>
      </c>
      <c r="I103" s="60"/>
    </row>
    <row r="104" spans="1:9" x14ac:dyDescent="0.2">
      <c r="A104" s="60">
        <v>0.33333333333333331</v>
      </c>
      <c r="B104">
        <f>IF(OR(C104="",ISNUMBER(SEARCH("~*",C104))),"",MAX($B$1:B103)+1)</f>
        <v>53</v>
      </c>
      <c r="C104" s="41" t="s">
        <v>246</v>
      </c>
      <c r="D104" s="66"/>
      <c r="E104" t="s">
        <v>739</v>
      </c>
      <c r="F104">
        <f t="shared" si="5"/>
        <v>3</v>
      </c>
      <c r="H104" s="60">
        <f t="shared" si="6"/>
        <v>0.33333333333333331</v>
      </c>
      <c r="I104" s="60"/>
    </row>
    <row r="105" spans="1:9" x14ac:dyDescent="0.2">
      <c r="B105">
        <f>IF(OR(C105="",ISNUMBER(SEARCH("~*",C105))),"",MAX($B$1:B104)+1)</f>
        <v>54</v>
      </c>
      <c r="C105" s="41" t="s">
        <v>247</v>
      </c>
      <c r="D105" s="66"/>
      <c r="F105" t="e">
        <f t="shared" si="5"/>
        <v>#N/A</v>
      </c>
      <c r="H105" s="60">
        <f t="shared" si="6"/>
        <v>0</v>
      </c>
      <c r="I105" s="60"/>
    </row>
    <row r="106" spans="1:9" x14ac:dyDescent="0.2">
      <c r="B106">
        <f>IF(OR(C106="",ISNUMBER(SEARCH("~*",C106))),"",MAX($B$1:B105)+1)</f>
        <v>55</v>
      </c>
      <c r="C106" s="41" t="s">
        <v>248</v>
      </c>
      <c r="D106" s="66"/>
      <c r="F106" t="e">
        <f t="shared" si="5"/>
        <v>#N/A</v>
      </c>
      <c r="H106" s="60">
        <f t="shared" si="6"/>
        <v>0</v>
      </c>
      <c r="I106" s="60"/>
    </row>
    <row r="107" spans="1:9" x14ac:dyDescent="0.2">
      <c r="B107" t="str">
        <f>IF(OR(C107="",ISNUMBER(SEARCH("~*",C107))),"",MAX($B$1:B106)+1)</f>
        <v/>
      </c>
      <c r="C107" s="41"/>
      <c r="D107" s="66"/>
      <c r="F107" t="e">
        <f t="shared" si="5"/>
        <v>#N/A</v>
      </c>
      <c r="H107" s="60">
        <f t="shared" si="6"/>
        <v>0</v>
      </c>
      <c r="I107" s="60"/>
    </row>
    <row r="108" spans="1:9" x14ac:dyDescent="0.2">
      <c r="B108" t="str">
        <f>IF(OR(C108="",ISNUMBER(SEARCH("~*",C108))),"",MAX($B$1:B107)+1)</f>
        <v/>
      </c>
      <c r="C108" s="41" t="s">
        <v>249</v>
      </c>
      <c r="D108" s="66"/>
      <c r="F108" t="e">
        <f t="shared" si="5"/>
        <v>#N/A</v>
      </c>
      <c r="H108" s="60">
        <f t="shared" si="6"/>
        <v>0</v>
      </c>
      <c r="I108" s="60"/>
    </row>
    <row r="109" spans="1:9" x14ac:dyDescent="0.2">
      <c r="B109">
        <f>IF(OR(C109="",ISNUMBER(SEARCH("~*",C109))),"",MAX($B$1:B108)+1)</f>
        <v>56</v>
      </c>
      <c r="C109" s="41" t="s">
        <v>250</v>
      </c>
      <c r="D109" s="61"/>
      <c r="F109" t="e">
        <f t="shared" si="5"/>
        <v>#N/A</v>
      </c>
      <c r="H109" s="60">
        <f t="shared" si="6"/>
        <v>0</v>
      </c>
      <c r="I109" s="60"/>
    </row>
    <row r="110" spans="1:9" x14ac:dyDescent="0.2">
      <c r="B110">
        <f>IF(OR(C110="",ISNUMBER(SEARCH("~*",C110))),"",MAX($B$1:B109)+1)</f>
        <v>57</v>
      </c>
      <c r="C110" s="41" t="s">
        <v>251</v>
      </c>
      <c r="D110" s="66"/>
      <c r="F110" t="e">
        <f t="shared" si="5"/>
        <v>#N/A</v>
      </c>
      <c r="H110" s="60">
        <f t="shared" si="6"/>
        <v>0</v>
      </c>
      <c r="I110" s="60"/>
    </row>
    <row r="111" spans="1:9" x14ac:dyDescent="0.2">
      <c r="B111">
        <f>IF(OR(C111="",ISNUMBER(SEARCH("~*",C111))),"",MAX($B$1:B110)+1)</f>
        <v>58</v>
      </c>
      <c r="C111" s="41" t="s">
        <v>252</v>
      </c>
      <c r="D111" s="66"/>
      <c r="F111" t="e">
        <f t="shared" si="5"/>
        <v>#N/A</v>
      </c>
      <c r="H111" s="60">
        <f t="shared" si="6"/>
        <v>0</v>
      </c>
      <c r="I111" s="60"/>
    </row>
    <row r="112" spans="1:9" x14ac:dyDescent="0.2">
      <c r="B112" t="str">
        <f>IF(OR(C112="",ISNUMBER(SEARCH("~*",C112))),"",MAX($B$1:B111)+1)</f>
        <v/>
      </c>
      <c r="C112" s="41"/>
      <c r="D112" s="66"/>
      <c r="F112" t="e">
        <f t="shared" si="5"/>
        <v>#N/A</v>
      </c>
      <c r="H112" s="60">
        <f t="shared" si="6"/>
        <v>0</v>
      </c>
      <c r="I112" s="60"/>
    </row>
    <row r="113" spans="1:9" x14ac:dyDescent="0.2">
      <c r="B113" t="str">
        <f>IF(OR(C113="",ISNUMBER(SEARCH("~*",C113))),"",MAX($B$1:B112)+1)</f>
        <v/>
      </c>
      <c r="C113" s="41" t="s">
        <v>253</v>
      </c>
      <c r="D113" s="66"/>
      <c r="F113" t="e">
        <f t="shared" si="5"/>
        <v>#N/A</v>
      </c>
      <c r="H113" s="60">
        <f t="shared" si="6"/>
        <v>0</v>
      </c>
      <c r="I113" s="60"/>
    </row>
    <row r="114" spans="1:9" x14ac:dyDescent="0.2">
      <c r="B114" t="str">
        <f>IF(OR(C114="",ISNUMBER(SEARCH("~*",C114))),"",MAX($B$1:B113)+1)</f>
        <v/>
      </c>
      <c r="C114" s="41" t="s">
        <v>254</v>
      </c>
      <c r="D114" s="66"/>
      <c r="F114" t="e">
        <f t="shared" si="5"/>
        <v>#N/A</v>
      </c>
      <c r="H114" s="60">
        <f t="shared" si="6"/>
        <v>0</v>
      </c>
      <c r="I114" s="60"/>
    </row>
    <row r="115" spans="1:9" x14ac:dyDescent="0.2">
      <c r="B115">
        <f>IF(OR(C115="",ISNUMBER(SEARCH("~*",C115))),"",MAX($B$1:B114)+1)</f>
        <v>59</v>
      </c>
      <c r="C115" s="41" t="s">
        <v>255</v>
      </c>
      <c r="D115" s="66"/>
      <c r="F115" t="e">
        <f t="shared" si="5"/>
        <v>#N/A</v>
      </c>
      <c r="H115" s="60">
        <f t="shared" si="6"/>
        <v>0</v>
      </c>
      <c r="I115" s="60"/>
    </row>
    <row r="116" spans="1:9" x14ac:dyDescent="0.2">
      <c r="B116" t="str">
        <f>IF(OR(C116="",ISNUMBER(SEARCH("~*",C116))),"",MAX($B$1:B115)+1)</f>
        <v/>
      </c>
      <c r="C116" s="41"/>
      <c r="D116" s="66"/>
      <c r="F116" t="e">
        <f t="shared" si="5"/>
        <v>#N/A</v>
      </c>
      <c r="H116" s="60">
        <f t="shared" si="6"/>
        <v>0</v>
      </c>
      <c r="I116" s="60"/>
    </row>
    <row r="117" spans="1:9" x14ac:dyDescent="0.2">
      <c r="B117">
        <f>IF(OR(C117="",ISNUMBER(SEARCH("~*",C117))),"",MAX($B$1:B116)+1)</f>
        <v>60</v>
      </c>
      <c r="C117" s="41" t="s">
        <v>256</v>
      </c>
      <c r="D117" s="66"/>
      <c r="F117" t="e">
        <f t="shared" si="5"/>
        <v>#N/A</v>
      </c>
      <c r="H117" s="60">
        <f t="shared" si="6"/>
        <v>0</v>
      </c>
      <c r="I117" s="60"/>
    </row>
    <row r="118" spans="1:9" x14ac:dyDescent="0.2">
      <c r="A118" s="60">
        <v>0.37847222222222227</v>
      </c>
      <c r="B118">
        <f>IF(OR(C118="",ISNUMBER(SEARCH("~*",C118))),"",MAX($B$1:B117)+1)</f>
        <v>61</v>
      </c>
      <c r="C118" s="41" t="s">
        <v>257</v>
      </c>
      <c r="D118" s="66"/>
      <c r="E118" t="s">
        <v>736</v>
      </c>
      <c r="F118">
        <f t="shared" si="5"/>
        <v>2</v>
      </c>
      <c r="H118" s="60">
        <f t="shared" si="6"/>
        <v>0.37847222222222227</v>
      </c>
      <c r="I118" s="60"/>
    </row>
    <row r="119" spans="1:9" x14ac:dyDescent="0.2">
      <c r="A119" s="60">
        <v>0.38125000000000003</v>
      </c>
      <c r="B119">
        <f>IF(OR(C119="",ISNUMBER(SEARCH("~*",C119))),"",MAX($B$1:B118)+1)</f>
        <v>62</v>
      </c>
      <c r="C119" s="41" t="s">
        <v>258</v>
      </c>
      <c r="D119" s="66"/>
      <c r="E119" t="s">
        <v>736</v>
      </c>
      <c r="F119">
        <f t="shared" si="5"/>
        <v>2</v>
      </c>
      <c r="H119" s="60">
        <f t="shared" si="6"/>
        <v>0.38125000000000003</v>
      </c>
      <c r="I119" s="60"/>
    </row>
    <row r="120" spans="1:9" x14ac:dyDescent="0.2">
      <c r="B120">
        <f>IF(OR(C120="",ISNUMBER(SEARCH("~*",C120))),"",MAX($B$1:B119)+1)</f>
        <v>63</v>
      </c>
      <c r="C120" s="41" t="s">
        <v>259</v>
      </c>
      <c r="D120" s="66"/>
      <c r="F120" t="e">
        <f t="shared" si="5"/>
        <v>#N/A</v>
      </c>
      <c r="H120" s="60">
        <f t="shared" si="6"/>
        <v>0</v>
      </c>
      <c r="I120" s="60"/>
    </row>
    <row r="121" spans="1:9" x14ac:dyDescent="0.2">
      <c r="A121" s="60">
        <v>0.40902777777777777</v>
      </c>
      <c r="B121">
        <f>IF(OR(C121="",ISNUMBER(SEARCH("~*",C121))),"",MAX($B$1:B120)+1)</f>
        <v>64</v>
      </c>
      <c r="C121" s="41" t="s">
        <v>260</v>
      </c>
      <c r="D121" s="66"/>
      <c r="F121" t="e">
        <f t="shared" si="5"/>
        <v>#N/A</v>
      </c>
      <c r="H121" s="60">
        <f t="shared" si="6"/>
        <v>0.40902777777777777</v>
      </c>
      <c r="I121" s="60"/>
    </row>
    <row r="122" spans="1:9" x14ac:dyDescent="0.2">
      <c r="B122">
        <f>IF(OR(C122="",ISNUMBER(SEARCH("~*",C122))),"",MAX($B$1:B121)+1)</f>
        <v>65</v>
      </c>
      <c r="C122" s="41" t="s">
        <v>261</v>
      </c>
      <c r="D122" s="66"/>
      <c r="F122" t="e">
        <f t="shared" si="5"/>
        <v>#N/A</v>
      </c>
      <c r="H122" s="60">
        <f t="shared" si="6"/>
        <v>0</v>
      </c>
      <c r="I122" s="60"/>
    </row>
    <row r="123" spans="1:9" x14ac:dyDescent="0.2">
      <c r="B123" t="str">
        <f>IF(OR(C123="",ISNUMBER(SEARCH("~*",C123))),"",MAX($B$1:B122)+1)</f>
        <v/>
      </c>
      <c r="C123" s="41" t="s">
        <v>262</v>
      </c>
      <c r="D123" s="66"/>
      <c r="F123" t="e">
        <f t="shared" si="5"/>
        <v>#N/A</v>
      </c>
      <c r="H123" s="60">
        <f t="shared" si="6"/>
        <v>0</v>
      </c>
      <c r="I123" s="60"/>
    </row>
    <row r="124" spans="1:9" x14ac:dyDescent="0.2">
      <c r="B124" t="str">
        <f>IF(OR(C124="",ISNUMBER(SEARCH("~*",C124))),"",MAX($B$1:B123)+1)</f>
        <v/>
      </c>
      <c r="C124" s="41"/>
      <c r="D124" s="66"/>
      <c r="F124" t="e">
        <f t="shared" si="5"/>
        <v>#N/A</v>
      </c>
      <c r="H124" s="60">
        <f t="shared" si="6"/>
        <v>0</v>
      </c>
      <c r="I124" s="60"/>
    </row>
    <row r="125" spans="1:9" x14ac:dyDescent="0.2">
      <c r="B125" t="str">
        <f>IF(OR(C125="",ISNUMBER(SEARCH("~*",C125))),"",MAX($B$1:B124)+1)</f>
        <v/>
      </c>
      <c r="C125" s="41" t="s">
        <v>263</v>
      </c>
      <c r="D125" s="66"/>
      <c r="F125" t="e">
        <f t="shared" si="5"/>
        <v>#N/A</v>
      </c>
      <c r="H125" s="60">
        <f t="shared" si="6"/>
        <v>0</v>
      </c>
      <c r="I125" s="60"/>
    </row>
    <row r="126" spans="1:9" x14ac:dyDescent="0.2">
      <c r="A126" s="60">
        <v>0.46249999999999997</v>
      </c>
      <c r="B126">
        <f>IF(OR(C126="",ISNUMBER(SEARCH("~*",C126))),"",MAX($B$1:B125)+1)</f>
        <v>66</v>
      </c>
      <c r="C126" s="41" t="s">
        <v>264</v>
      </c>
      <c r="D126" s="66"/>
      <c r="E126" t="s">
        <v>736</v>
      </c>
      <c r="F126">
        <f t="shared" si="5"/>
        <v>2</v>
      </c>
      <c r="H126" s="60">
        <f t="shared" si="6"/>
        <v>0.46249999999999997</v>
      </c>
      <c r="I126" s="60"/>
    </row>
    <row r="127" spans="1:9" x14ac:dyDescent="0.2">
      <c r="B127" t="str">
        <f>IF(OR(C127="",ISNUMBER(SEARCH("~*",C127))),"",MAX($B$1:B126)+1)</f>
        <v/>
      </c>
      <c r="C127" s="41" t="s">
        <v>265</v>
      </c>
      <c r="D127" s="86"/>
      <c r="F127" t="e">
        <f t="shared" si="5"/>
        <v>#N/A</v>
      </c>
      <c r="H127" s="60">
        <f t="shared" si="6"/>
        <v>0</v>
      </c>
      <c r="I127" s="60"/>
    </row>
    <row r="128" spans="1:9" x14ac:dyDescent="0.2">
      <c r="B128" t="str">
        <f>IF(OR(C128="",ISNUMBER(SEARCH("~*",C128))),"",MAX($B$1:B127)+1)</f>
        <v/>
      </c>
      <c r="C128" s="41" t="s">
        <v>266</v>
      </c>
      <c r="D128" s="66"/>
      <c r="F128" t="e">
        <f t="shared" si="5"/>
        <v>#N/A</v>
      </c>
      <c r="H128" s="60">
        <f t="shared" si="6"/>
        <v>0</v>
      </c>
      <c r="I128" s="60"/>
    </row>
    <row r="129" spans="1:9" x14ac:dyDescent="0.2">
      <c r="B129">
        <f>IF(OR(C129="",ISNUMBER(SEARCH("~*",C129))),"",MAX($B$1:B128)+1)</f>
        <v>67</v>
      </c>
      <c r="C129" s="41" t="s">
        <v>267</v>
      </c>
      <c r="D129" s="66"/>
      <c r="F129" t="e">
        <f t="shared" si="5"/>
        <v>#N/A</v>
      </c>
      <c r="H129" s="60">
        <f t="shared" si="6"/>
        <v>0</v>
      </c>
      <c r="I129" s="60"/>
    </row>
    <row r="130" spans="1:9" x14ac:dyDescent="0.2">
      <c r="B130" t="str">
        <f>IF(OR(C130="",ISNUMBER(SEARCH("~*",C130))),"",MAX($B$1:B129)+1)</f>
        <v/>
      </c>
      <c r="C130" s="41" t="s">
        <v>268</v>
      </c>
      <c r="D130" s="66"/>
      <c r="F130" t="e">
        <f t="shared" si="5"/>
        <v>#N/A</v>
      </c>
      <c r="H130" s="60">
        <f t="shared" si="6"/>
        <v>0</v>
      </c>
      <c r="I130" s="60"/>
    </row>
    <row r="131" spans="1:9" x14ac:dyDescent="0.2">
      <c r="B131" t="str">
        <f>IF(OR(C131="",ISNUMBER(SEARCH("~*",C131))),"",MAX($B$1:B130)+1)</f>
        <v/>
      </c>
      <c r="C131" s="41" t="s">
        <v>269</v>
      </c>
      <c r="D131" s="66"/>
      <c r="F131" t="e">
        <f t="shared" si="5"/>
        <v>#N/A</v>
      </c>
      <c r="H131" s="60">
        <f t="shared" si="6"/>
        <v>0</v>
      </c>
      <c r="I131" s="60"/>
    </row>
    <row r="132" spans="1:9" x14ac:dyDescent="0.2">
      <c r="B132">
        <f>IF(OR(C132="",ISNUMBER(SEARCH("~*",C132))),"",MAX($B$1:B131)+1)</f>
        <v>68</v>
      </c>
      <c r="C132" s="41" t="s">
        <v>270</v>
      </c>
      <c r="D132" s="86"/>
      <c r="F132" t="e">
        <f t="shared" si="5"/>
        <v>#N/A</v>
      </c>
      <c r="H132" s="60">
        <f t="shared" si="6"/>
        <v>0</v>
      </c>
      <c r="I132" s="60"/>
    </row>
    <row r="133" spans="1:9" x14ac:dyDescent="0.2">
      <c r="B133">
        <f>IF(OR(C133="",ISNUMBER(SEARCH("~*",C133))),"",MAX($B$1:B132)+1)</f>
        <v>69</v>
      </c>
      <c r="C133" s="41" t="s">
        <v>271</v>
      </c>
      <c r="D133" s="66"/>
      <c r="F133" t="e">
        <f t="shared" si="5"/>
        <v>#N/A</v>
      </c>
      <c r="H133" s="60">
        <f t="shared" si="6"/>
        <v>0</v>
      </c>
      <c r="I133" s="60"/>
    </row>
    <row r="134" spans="1:9" x14ac:dyDescent="0.2">
      <c r="B134">
        <f>IF(OR(C134="",ISNUMBER(SEARCH("~*",C134))),"",MAX($B$1:B133)+1)</f>
        <v>70</v>
      </c>
      <c r="C134" s="41" t="s">
        <v>272</v>
      </c>
      <c r="D134" s="66"/>
      <c r="F134" t="e">
        <f t="shared" si="5"/>
        <v>#N/A</v>
      </c>
      <c r="H134" s="60">
        <f t="shared" si="6"/>
        <v>0</v>
      </c>
      <c r="I134" s="60"/>
    </row>
    <row r="135" spans="1:9" x14ac:dyDescent="0.2">
      <c r="B135">
        <f>IF(OR(C135="",ISNUMBER(SEARCH("~*",C135))),"",MAX($B$1:B134)+1)</f>
        <v>71</v>
      </c>
      <c r="C135" s="41" t="s">
        <v>273</v>
      </c>
      <c r="D135" s="86"/>
      <c r="F135" t="e">
        <f t="shared" si="5"/>
        <v>#N/A</v>
      </c>
      <c r="H135" s="60">
        <f t="shared" si="6"/>
        <v>0</v>
      </c>
      <c r="I135" s="60"/>
    </row>
    <row r="136" spans="1:9" x14ac:dyDescent="0.2">
      <c r="B136" t="str">
        <f>IF(OR(C136="",ISNUMBER(SEARCH("~*",C136))),"",MAX($B$1:B135)+1)</f>
        <v/>
      </c>
      <c r="C136" s="41" t="s">
        <v>274</v>
      </c>
      <c r="D136" s="66"/>
      <c r="F136" t="e">
        <f t="shared" ref="F136:F199" si="8">VLOOKUP(E136,$S$7:$U$12,3,0)</f>
        <v>#N/A</v>
      </c>
      <c r="H136" s="60">
        <f t="shared" si="6"/>
        <v>0</v>
      </c>
      <c r="I136" s="60"/>
    </row>
    <row r="137" spans="1:9" x14ac:dyDescent="0.2">
      <c r="B137" t="str">
        <f>IF(OR(C137="",ISNUMBER(SEARCH("~*",C137))),"",MAX($B$1:B136)+1)</f>
        <v/>
      </c>
      <c r="C137" s="41"/>
      <c r="D137" s="66"/>
      <c r="F137" t="e">
        <f t="shared" si="8"/>
        <v>#N/A</v>
      </c>
      <c r="H137" s="60">
        <f t="shared" ref="H137:H200" si="9">A137</f>
        <v>0</v>
      </c>
      <c r="I137" s="60"/>
    </row>
    <row r="138" spans="1:9" x14ac:dyDescent="0.2">
      <c r="A138" s="60">
        <v>0.52222222222222225</v>
      </c>
      <c r="B138">
        <f>IF(OR(C138="",ISNUMBER(SEARCH("~*",C138))),"",MAX($B$1:B137)+1)</f>
        <v>72</v>
      </c>
      <c r="C138" s="41" t="s">
        <v>275</v>
      </c>
      <c r="D138" s="61"/>
      <c r="E138" t="s">
        <v>736</v>
      </c>
      <c r="F138">
        <f t="shared" si="8"/>
        <v>2</v>
      </c>
      <c r="H138" s="60">
        <f t="shared" si="9"/>
        <v>0.52222222222222225</v>
      </c>
      <c r="I138" s="60"/>
    </row>
    <row r="139" spans="1:9" x14ac:dyDescent="0.2">
      <c r="A139" s="60">
        <v>0.52361111111111114</v>
      </c>
      <c r="B139">
        <f>IF(OR(C139="",ISNUMBER(SEARCH("~*",C139))),"",MAX($B$1:B138)+1)</f>
        <v>73</v>
      </c>
      <c r="C139" s="41" t="s">
        <v>276</v>
      </c>
      <c r="D139" s="66"/>
      <c r="E139" t="s">
        <v>736</v>
      </c>
      <c r="F139">
        <f t="shared" si="8"/>
        <v>2</v>
      </c>
      <c r="H139" s="60">
        <f t="shared" si="9"/>
        <v>0.52361111111111114</v>
      </c>
      <c r="I139" s="60"/>
    </row>
    <row r="140" spans="1:9" x14ac:dyDescent="0.2">
      <c r="B140" t="str">
        <f>IF(OR(C140="",ISNUMBER(SEARCH("~*",C140))),"",MAX($B$1:B139)+1)</f>
        <v/>
      </c>
      <c r="C140" s="41"/>
      <c r="D140" s="66"/>
      <c r="F140" t="e">
        <f t="shared" si="8"/>
        <v>#N/A</v>
      </c>
      <c r="H140" s="60">
        <f t="shared" si="9"/>
        <v>0</v>
      </c>
      <c r="I140" s="60"/>
    </row>
    <row r="141" spans="1:9" x14ac:dyDescent="0.2">
      <c r="B141" t="str">
        <f>IF(OR(C141="",ISNUMBER(SEARCH("~*",C141))),"",MAX($B$1:B140)+1)</f>
        <v/>
      </c>
      <c r="C141" s="41" t="s">
        <v>277</v>
      </c>
      <c r="D141" s="66"/>
      <c r="F141" t="e">
        <f t="shared" si="8"/>
        <v>#N/A</v>
      </c>
      <c r="H141" s="60">
        <f t="shared" si="9"/>
        <v>0</v>
      </c>
      <c r="I141" s="60"/>
    </row>
    <row r="142" spans="1:9" ht="30" x14ac:dyDescent="0.2">
      <c r="B142">
        <f>IF(OR(C142="",ISNUMBER(SEARCH("~*",C142))),"",MAX($B$1:B141)+1)</f>
        <v>74</v>
      </c>
      <c r="C142" s="41" t="s">
        <v>278</v>
      </c>
      <c r="D142" s="66"/>
      <c r="F142" t="e">
        <f t="shared" si="8"/>
        <v>#N/A</v>
      </c>
      <c r="H142" s="60">
        <f t="shared" si="9"/>
        <v>0</v>
      </c>
      <c r="I142" s="60"/>
    </row>
    <row r="143" spans="1:9" x14ac:dyDescent="0.2">
      <c r="B143">
        <f>IF(OR(C143="",ISNUMBER(SEARCH("~*",C143))),"",MAX($B$1:B142)+1)</f>
        <v>75</v>
      </c>
      <c r="C143" s="41" t="s">
        <v>279</v>
      </c>
      <c r="D143" s="66"/>
      <c r="F143" t="e">
        <f t="shared" si="8"/>
        <v>#N/A</v>
      </c>
      <c r="H143" s="60">
        <f t="shared" si="9"/>
        <v>0</v>
      </c>
      <c r="I143" s="60"/>
    </row>
    <row r="144" spans="1:9" x14ac:dyDescent="0.2">
      <c r="B144">
        <f>IF(OR(C144="",ISNUMBER(SEARCH("~*",C144))),"",MAX($B$1:B143)+1)</f>
        <v>76</v>
      </c>
      <c r="C144" s="41" t="s">
        <v>280</v>
      </c>
      <c r="D144" s="66"/>
      <c r="F144" t="e">
        <f t="shared" si="8"/>
        <v>#N/A</v>
      </c>
      <c r="H144" s="60">
        <f t="shared" si="9"/>
        <v>0</v>
      </c>
      <c r="I144" s="60"/>
    </row>
    <row r="145" spans="1:9" x14ac:dyDescent="0.2">
      <c r="B145">
        <f>IF(OR(C145="",ISNUMBER(SEARCH("~*",C145))),"",MAX($B$1:B144)+1)</f>
        <v>77</v>
      </c>
      <c r="C145" s="41" t="s">
        <v>281</v>
      </c>
      <c r="D145" s="66"/>
      <c r="F145" t="e">
        <f t="shared" si="8"/>
        <v>#N/A</v>
      </c>
      <c r="H145" s="60">
        <f t="shared" si="9"/>
        <v>0</v>
      </c>
      <c r="I145" s="60"/>
    </row>
    <row r="146" spans="1:9" x14ac:dyDescent="0.2">
      <c r="B146">
        <f>IF(OR(C146="",ISNUMBER(SEARCH("~*",C146))),"",MAX($B$1:B145)+1)</f>
        <v>78</v>
      </c>
      <c r="C146" s="41" t="s">
        <v>282</v>
      </c>
      <c r="D146" s="61"/>
      <c r="F146" t="e">
        <f t="shared" si="8"/>
        <v>#N/A</v>
      </c>
      <c r="H146" s="60">
        <f t="shared" si="9"/>
        <v>0</v>
      </c>
      <c r="I146" s="60"/>
    </row>
    <row r="147" spans="1:9" x14ac:dyDescent="0.2">
      <c r="A147" s="60">
        <v>0.53541666666666665</v>
      </c>
      <c r="B147">
        <f>IF(OR(C147="",ISNUMBER(SEARCH("~*",C147))),"",MAX($B$1:B146)+1)</f>
        <v>79</v>
      </c>
      <c r="C147" s="41" t="s">
        <v>283</v>
      </c>
      <c r="D147" s="61"/>
      <c r="E147" t="s">
        <v>736</v>
      </c>
      <c r="F147">
        <f t="shared" si="8"/>
        <v>2</v>
      </c>
      <c r="H147" s="60">
        <f t="shared" si="9"/>
        <v>0.53541666666666665</v>
      </c>
      <c r="I147" s="60"/>
    </row>
    <row r="148" spans="1:9" x14ac:dyDescent="0.2">
      <c r="B148">
        <f>IF(OR(C148="",ISNUMBER(SEARCH("~*",C148))),"",MAX($B$1:B147)+1)</f>
        <v>80</v>
      </c>
      <c r="C148" s="41" t="s">
        <v>284</v>
      </c>
      <c r="D148" s="66"/>
      <c r="F148" t="e">
        <f t="shared" si="8"/>
        <v>#N/A</v>
      </c>
      <c r="H148" s="60">
        <f t="shared" si="9"/>
        <v>0</v>
      </c>
      <c r="I148" s="60"/>
    </row>
    <row r="149" spans="1:9" x14ac:dyDescent="0.2">
      <c r="B149">
        <f>IF(OR(C149="",ISNUMBER(SEARCH("~*",C149))),"",MAX($B$1:B148)+1)</f>
        <v>81</v>
      </c>
      <c r="C149" s="41" t="s">
        <v>285</v>
      </c>
      <c r="D149" s="66"/>
      <c r="F149" t="e">
        <f t="shared" si="8"/>
        <v>#N/A</v>
      </c>
      <c r="H149" s="60">
        <f t="shared" si="9"/>
        <v>0</v>
      </c>
      <c r="I149" s="60"/>
    </row>
    <row r="150" spans="1:9" x14ac:dyDescent="0.2">
      <c r="B150">
        <f>IF(OR(C150="",ISNUMBER(SEARCH("~*",C150))),"",MAX($B$1:B149)+1)</f>
        <v>82</v>
      </c>
      <c r="C150" s="41" t="s">
        <v>286</v>
      </c>
      <c r="D150" s="66"/>
      <c r="F150" t="e">
        <f t="shared" si="8"/>
        <v>#N/A</v>
      </c>
      <c r="H150" s="60">
        <f t="shared" si="9"/>
        <v>0</v>
      </c>
      <c r="I150" s="60"/>
    </row>
    <row r="151" spans="1:9" x14ac:dyDescent="0.2">
      <c r="B151">
        <f>IF(OR(C151="",ISNUMBER(SEARCH("~*",C151))),"",MAX($B$1:B150)+1)</f>
        <v>83</v>
      </c>
      <c r="C151" s="41" t="s">
        <v>287</v>
      </c>
      <c r="D151" s="66"/>
      <c r="F151" t="e">
        <f t="shared" si="8"/>
        <v>#N/A</v>
      </c>
      <c r="H151" s="60">
        <f t="shared" si="9"/>
        <v>0</v>
      </c>
      <c r="I151" s="60"/>
    </row>
    <row r="152" spans="1:9" ht="30" x14ac:dyDescent="0.2">
      <c r="B152">
        <f>IF(OR(C152="",ISNUMBER(SEARCH("~*",C152))),"",MAX($B$1:B151)+1)</f>
        <v>84</v>
      </c>
      <c r="C152" s="41" t="s">
        <v>288</v>
      </c>
      <c r="D152" s="66"/>
      <c r="F152" t="e">
        <f t="shared" si="8"/>
        <v>#N/A</v>
      </c>
      <c r="H152" s="60">
        <f t="shared" si="9"/>
        <v>0</v>
      </c>
      <c r="I152" s="60"/>
    </row>
    <row r="153" spans="1:9" ht="30" x14ac:dyDescent="0.2">
      <c r="A153" s="60">
        <v>0.54861111111111105</v>
      </c>
      <c r="B153">
        <f>IF(OR(C153="",ISNUMBER(SEARCH("~*",C153))),"",MAX($B$1:B152)+1)</f>
        <v>85</v>
      </c>
      <c r="C153" s="41" t="s">
        <v>289</v>
      </c>
      <c r="D153" s="66"/>
      <c r="E153" t="s">
        <v>736</v>
      </c>
      <c r="F153">
        <f t="shared" si="8"/>
        <v>2</v>
      </c>
      <c r="H153" s="60">
        <f t="shared" si="9"/>
        <v>0.54861111111111105</v>
      </c>
      <c r="I153" s="60"/>
    </row>
    <row r="154" spans="1:9" x14ac:dyDescent="0.2">
      <c r="B154">
        <f>IF(OR(C154="",ISNUMBER(SEARCH("~*",C154))),"",MAX($B$1:B153)+1)</f>
        <v>86</v>
      </c>
      <c r="C154" s="41" t="s">
        <v>290</v>
      </c>
      <c r="D154" s="66"/>
      <c r="F154" t="e">
        <f t="shared" si="8"/>
        <v>#N/A</v>
      </c>
      <c r="H154" s="60">
        <f t="shared" si="9"/>
        <v>0</v>
      </c>
      <c r="I154" s="60"/>
    </row>
    <row r="155" spans="1:9" x14ac:dyDescent="0.2">
      <c r="B155">
        <f>IF(OR(C155="",ISNUMBER(SEARCH("~*",C155))),"",MAX($B$1:B154)+1)</f>
        <v>87</v>
      </c>
      <c r="C155" s="41" t="s">
        <v>291</v>
      </c>
      <c r="D155" s="61"/>
      <c r="F155" t="e">
        <f t="shared" si="8"/>
        <v>#N/A</v>
      </c>
      <c r="H155" s="60">
        <f t="shared" si="9"/>
        <v>0</v>
      </c>
      <c r="I155" s="60"/>
    </row>
    <row r="156" spans="1:9" x14ac:dyDescent="0.2">
      <c r="B156">
        <f>IF(OR(C156="",ISNUMBER(SEARCH("~*",C156))),"",MAX($B$1:B155)+1)</f>
        <v>88</v>
      </c>
      <c r="C156" s="41" t="s">
        <v>292</v>
      </c>
      <c r="D156" s="61"/>
      <c r="F156" t="e">
        <f t="shared" si="8"/>
        <v>#N/A</v>
      </c>
      <c r="H156" s="60">
        <f t="shared" si="9"/>
        <v>0</v>
      </c>
      <c r="I156" s="60"/>
    </row>
    <row r="157" spans="1:9" x14ac:dyDescent="0.2">
      <c r="B157" t="str">
        <f>IF(OR(C157="",ISNUMBER(SEARCH("~*",C157))),"",MAX($B$1:B156)+1)</f>
        <v/>
      </c>
      <c r="C157" s="41"/>
      <c r="D157" s="61"/>
      <c r="F157" t="e">
        <f t="shared" si="8"/>
        <v>#N/A</v>
      </c>
      <c r="H157" s="60">
        <f t="shared" si="9"/>
        <v>0</v>
      </c>
      <c r="I157" s="60"/>
    </row>
    <row r="158" spans="1:9" x14ac:dyDescent="0.2">
      <c r="B158">
        <f>IF(OR(C158="",ISNUMBER(SEARCH("~*",C158))),"",MAX($B$1:B157)+1)</f>
        <v>89</v>
      </c>
      <c r="C158" s="41" t="s">
        <v>293</v>
      </c>
      <c r="D158" s="66"/>
      <c r="F158" t="e">
        <f t="shared" si="8"/>
        <v>#N/A</v>
      </c>
      <c r="H158" s="60">
        <f t="shared" si="9"/>
        <v>0</v>
      </c>
      <c r="I158" s="60"/>
    </row>
    <row r="159" spans="1:9" x14ac:dyDescent="0.2">
      <c r="B159" t="str">
        <f>IF(OR(C159="",ISNUMBER(SEARCH("~*",C159))),"",MAX($B$1:B158)+1)</f>
        <v/>
      </c>
      <c r="C159" s="41"/>
      <c r="D159" s="66"/>
      <c r="F159" t="e">
        <f t="shared" si="8"/>
        <v>#N/A</v>
      </c>
      <c r="H159" s="60">
        <f t="shared" si="9"/>
        <v>0</v>
      </c>
      <c r="I159" s="60"/>
    </row>
    <row r="160" spans="1:9" x14ac:dyDescent="0.2">
      <c r="B160" t="str">
        <f>IF(OR(C160="",ISNUMBER(SEARCH("~*",C160))),"",MAX($B$1:B159)+1)</f>
        <v/>
      </c>
      <c r="C160" s="41" t="s">
        <v>294</v>
      </c>
      <c r="D160" s="66"/>
      <c r="F160" t="e">
        <f t="shared" si="8"/>
        <v>#N/A</v>
      </c>
      <c r="H160" s="60">
        <f t="shared" si="9"/>
        <v>0</v>
      </c>
      <c r="I160" s="60"/>
    </row>
    <row r="161" spans="1:9" x14ac:dyDescent="0.2">
      <c r="B161" t="str">
        <f>IF(OR(C161="",ISNUMBER(SEARCH("~*",C161))),"",MAX($B$1:B160)+1)</f>
        <v/>
      </c>
      <c r="C161" s="41"/>
      <c r="D161" s="66"/>
      <c r="F161" t="e">
        <f t="shared" si="8"/>
        <v>#N/A</v>
      </c>
      <c r="H161" s="60">
        <f t="shared" si="9"/>
        <v>0</v>
      </c>
      <c r="I161" s="60"/>
    </row>
    <row r="162" spans="1:9" x14ac:dyDescent="0.2">
      <c r="B162" t="str">
        <f>IF(OR(C162="",ISNUMBER(SEARCH("~*",C162))),"",MAX($B$1:B161)+1)</f>
        <v/>
      </c>
      <c r="C162" s="41" t="s">
        <v>295</v>
      </c>
      <c r="D162" s="66"/>
      <c r="F162" t="e">
        <f t="shared" si="8"/>
        <v>#N/A</v>
      </c>
      <c r="H162" s="60">
        <f t="shared" si="9"/>
        <v>0</v>
      </c>
      <c r="I162" s="60"/>
    </row>
    <row r="163" spans="1:9" x14ac:dyDescent="0.2">
      <c r="B163">
        <f>IF(OR(C163="",ISNUMBER(SEARCH("~*",C163))),"",MAX($B$1:B162)+1)</f>
        <v>90</v>
      </c>
      <c r="C163" s="41" t="s">
        <v>296</v>
      </c>
      <c r="D163" s="66"/>
      <c r="F163" t="e">
        <f t="shared" si="8"/>
        <v>#N/A</v>
      </c>
      <c r="H163" s="60">
        <f t="shared" si="9"/>
        <v>0</v>
      </c>
      <c r="I163" s="60"/>
    </row>
    <row r="164" spans="1:9" x14ac:dyDescent="0.2">
      <c r="A164" s="60">
        <v>0.57013888888888886</v>
      </c>
      <c r="B164">
        <f>IF(OR(C164="",ISNUMBER(SEARCH("~*",C164))),"",MAX($B$1:B163)+1)</f>
        <v>91</v>
      </c>
      <c r="C164" s="41" t="s">
        <v>297</v>
      </c>
      <c r="D164" s="66"/>
      <c r="E164" t="s">
        <v>741</v>
      </c>
      <c r="F164">
        <f t="shared" si="8"/>
        <v>6</v>
      </c>
      <c r="H164" s="60">
        <f t="shared" si="9"/>
        <v>0.57013888888888886</v>
      </c>
      <c r="I164" s="60"/>
    </row>
    <row r="165" spans="1:9" x14ac:dyDescent="0.2">
      <c r="B165">
        <f>IF(OR(C165="",ISNUMBER(SEARCH("~*",C165))),"",MAX($B$1:B164)+1)</f>
        <v>92</v>
      </c>
      <c r="C165" s="41" t="s">
        <v>298</v>
      </c>
      <c r="D165" s="66"/>
      <c r="F165" t="e">
        <f t="shared" si="8"/>
        <v>#N/A</v>
      </c>
      <c r="H165" s="60">
        <f t="shared" si="9"/>
        <v>0</v>
      </c>
      <c r="I165" s="60"/>
    </row>
    <row r="166" spans="1:9" ht="30" x14ac:dyDescent="0.2">
      <c r="A166" s="60">
        <v>0.57361111111111118</v>
      </c>
      <c r="B166">
        <f>IF(OR(C166="",ISNUMBER(SEARCH("~*",C166))),"",MAX($B$1:B165)+1)</f>
        <v>93</v>
      </c>
      <c r="C166" s="41" t="s">
        <v>299</v>
      </c>
      <c r="D166" s="66"/>
      <c r="E166" t="s">
        <v>741</v>
      </c>
      <c r="F166">
        <f t="shared" si="8"/>
        <v>6</v>
      </c>
      <c r="H166" s="60">
        <f t="shared" si="9"/>
        <v>0.57361111111111118</v>
      </c>
      <c r="I166" s="60"/>
    </row>
    <row r="167" spans="1:9" x14ac:dyDescent="0.2">
      <c r="B167">
        <f>IF(OR(C167="",ISNUMBER(SEARCH("~*",C167))),"",MAX($B$1:B166)+1)</f>
        <v>94</v>
      </c>
      <c r="C167" s="41" t="s">
        <v>300</v>
      </c>
      <c r="D167" s="66"/>
      <c r="F167" t="e">
        <f t="shared" si="8"/>
        <v>#N/A</v>
      </c>
      <c r="H167" s="60">
        <f t="shared" si="9"/>
        <v>0</v>
      </c>
      <c r="I167" s="60"/>
    </row>
    <row r="168" spans="1:9" x14ac:dyDescent="0.2">
      <c r="B168">
        <f>IF(OR(C168="",ISNUMBER(SEARCH("~*",C168))),"",MAX($B$1:B167)+1)</f>
        <v>95</v>
      </c>
      <c r="C168" s="41" t="s">
        <v>301</v>
      </c>
      <c r="D168" s="66"/>
      <c r="F168" t="e">
        <f t="shared" si="8"/>
        <v>#N/A</v>
      </c>
      <c r="H168" s="60">
        <f t="shared" si="9"/>
        <v>0</v>
      </c>
      <c r="I168" s="60"/>
    </row>
    <row r="169" spans="1:9" x14ac:dyDescent="0.2">
      <c r="B169">
        <f>IF(OR(C169="",ISNUMBER(SEARCH("~*",C169))),"",MAX($B$1:B168)+1)</f>
        <v>96</v>
      </c>
      <c r="C169" s="41" t="s">
        <v>302</v>
      </c>
      <c r="D169" s="66"/>
      <c r="F169" t="e">
        <f t="shared" si="8"/>
        <v>#N/A</v>
      </c>
      <c r="H169" s="60">
        <f t="shared" si="9"/>
        <v>0</v>
      </c>
      <c r="I169" s="60"/>
    </row>
    <row r="170" spans="1:9" x14ac:dyDescent="0.2">
      <c r="A170" s="60">
        <v>0.58472222222222225</v>
      </c>
      <c r="B170">
        <f>IF(OR(C170="",ISNUMBER(SEARCH("~*",C170))),"",MAX($B$1:B169)+1)</f>
        <v>97</v>
      </c>
      <c r="C170" s="41" t="s">
        <v>303</v>
      </c>
      <c r="D170" s="66"/>
      <c r="E170" t="s">
        <v>741</v>
      </c>
      <c r="F170">
        <f t="shared" si="8"/>
        <v>6</v>
      </c>
      <c r="H170" s="60">
        <f t="shared" si="9"/>
        <v>0.58472222222222225</v>
      </c>
      <c r="I170" s="60"/>
    </row>
    <row r="171" spans="1:9" x14ac:dyDescent="0.2">
      <c r="B171">
        <f>IF(OR(C171="",ISNUMBER(SEARCH("~*",C171))),"",MAX($B$1:B170)+1)</f>
        <v>98</v>
      </c>
      <c r="C171" s="41" t="s">
        <v>304</v>
      </c>
      <c r="D171" s="61"/>
      <c r="F171" t="e">
        <f t="shared" si="8"/>
        <v>#N/A</v>
      </c>
      <c r="H171" s="60">
        <f t="shared" si="9"/>
        <v>0</v>
      </c>
      <c r="I171" s="60"/>
    </row>
    <row r="172" spans="1:9" x14ac:dyDescent="0.2">
      <c r="A172" s="60">
        <v>0.58750000000000002</v>
      </c>
      <c r="B172">
        <f>IF(OR(C172="",ISNUMBER(SEARCH("~*",C172))),"",MAX($B$1:B171)+1)</f>
        <v>99</v>
      </c>
      <c r="C172" s="41" t="s">
        <v>305</v>
      </c>
      <c r="D172" s="61"/>
      <c r="E172" t="s">
        <v>741</v>
      </c>
      <c r="F172">
        <f t="shared" si="8"/>
        <v>6</v>
      </c>
      <c r="H172" s="60">
        <f t="shared" si="9"/>
        <v>0.58750000000000002</v>
      </c>
      <c r="I172" s="60"/>
    </row>
    <row r="173" spans="1:9" x14ac:dyDescent="0.2">
      <c r="A173" s="60">
        <v>0.58888888888888891</v>
      </c>
      <c r="B173">
        <f>IF(OR(C173="",ISNUMBER(SEARCH("~*",C173))),"",MAX($B$1:B172)+1)</f>
        <v>100</v>
      </c>
      <c r="C173" s="41" t="s">
        <v>306</v>
      </c>
      <c r="D173" s="61"/>
      <c r="E173" t="s">
        <v>736</v>
      </c>
      <c r="F173">
        <f t="shared" si="8"/>
        <v>2</v>
      </c>
      <c r="H173" s="60">
        <f t="shared" si="9"/>
        <v>0.58888888888888891</v>
      </c>
      <c r="I173" s="60"/>
    </row>
    <row r="174" spans="1:9" x14ac:dyDescent="0.2">
      <c r="A174" s="60">
        <v>0.58888888888888891</v>
      </c>
      <c r="B174">
        <f>IF(OR(C174="",ISNUMBER(SEARCH("~*",C174))),"",MAX($B$1:B173)+1)</f>
        <v>101</v>
      </c>
      <c r="C174" s="41" t="s">
        <v>307</v>
      </c>
      <c r="D174" s="61"/>
      <c r="E174" t="s">
        <v>741</v>
      </c>
      <c r="F174">
        <f t="shared" si="8"/>
        <v>6</v>
      </c>
      <c r="H174" s="60">
        <f t="shared" si="9"/>
        <v>0.58888888888888891</v>
      </c>
      <c r="I174" s="60"/>
    </row>
    <row r="175" spans="1:9" x14ac:dyDescent="0.2">
      <c r="A175" s="60">
        <v>0.59236111111111112</v>
      </c>
      <c r="B175">
        <f>IF(OR(C175="",ISNUMBER(SEARCH("~*",C175))),"",MAX($B$1:B174)+1)</f>
        <v>102</v>
      </c>
      <c r="C175" s="41" t="s">
        <v>308</v>
      </c>
      <c r="D175" s="61"/>
      <c r="E175" t="s">
        <v>736</v>
      </c>
      <c r="F175">
        <f t="shared" si="8"/>
        <v>2</v>
      </c>
      <c r="H175" s="60">
        <f t="shared" si="9"/>
        <v>0.59236111111111112</v>
      </c>
      <c r="I175" s="60"/>
    </row>
    <row r="176" spans="1:9" x14ac:dyDescent="0.2">
      <c r="B176" t="str">
        <f>IF(OR(C176="",ISNUMBER(SEARCH("~*",C176))),"",MAX($B$1:B175)+1)</f>
        <v/>
      </c>
      <c r="C176" s="41"/>
      <c r="D176" s="61"/>
      <c r="F176" t="e">
        <f t="shared" si="8"/>
        <v>#N/A</v>
      </c>
      <c r="H176" s="60">
        <f t="shared" si="9"/>
        <v>0</v>
      </c>
      <c r="I176" s="60"/>
    </row>
    <row r="177" spans="1:9" x14ac:dyDescent="0.2">
      <c r="B177" t="str">
        <f>IF(OR(C177="",ISNUMBER(SEARCH("~*",C177))),"",MAX($B$1:B176)+1)</f>
        <v/>
      </c>
      <c r="C177" s="41" t="s">
        <v>309</v>
      </c>
      <c r="D177" s="66"/>
      <c r="F177" t="e">
        <f t="shared" si="8"/>
        <v>#N/A</v>
      </c>
      <c r="H177" s="60">
        <f t="shared" si="9"/>
        <v>0</v>
      </c>
      <c r="I177" s="60"/>
    </row>
    <row r="178" spans="1:9" x14ac:dyDescent="0.2">
      <c r="B178" t="str">
        <f>IF(OR(C178="",ISNUMBER(SEARCH("~*",C178))),"",MAX($B$1:B177)+1)</f>
        <v/>
      </c>
      <c r="C178" s="41" t="s">
        <v>310</v>
      </c>
      <c r="D178" s="66"/>
      <c r="F178" t="e">
        <f t="shared" si="8"/>
        <v>#N/A</v>
      </c>
      <c r="H178" s="60">
        <f t="shared" si="9"/>
        <v>0</v>
      </c>
      <c r="I178" s="60"/>
    </row>
    <row r="179" spans="1:9" x14ac:dyDescent="0.2">
      <c r="A179" s="60">
        <v>0.61736111111111114</v>
      </c>
      <c r="B179">
        <f>IF(OR(C179="",ISNUMBER(SEARCH("~*",C179))),"",MAX($B$1:B178)+1)</f>
        <v>103</v>
      </c>
      <c r="C179" s="41" t="s">
        <v>311</v>
      </c>
      <c r="D179" s="66"/>
      <c r="E179" t="s">
        <v>736</v>
      </c>
      <c r="F179">
        <f t="shared" si="8"/>
        <v>2</v>
      </c>
      <c r="H179" s="60">
        <f t="shared" si="9"/>
        <v>0.61736111111111114</v>
      </c>
      <c r="I179" s="60"/>
    </row>
    <row r="180" spans="1:9" x14ac:dyDescent="0.2">
      <c r="A180" s="60">
        <v>0.61944444444444446</v>
      </c>
      <c r="B180">
        <f>IF(OR(C180="",ISNUMBER(SEARCH("~*",C180))),"",MAX($B$1:B179)+1)</f>
        <v>104</v>
      </c>
      <c r="C180" s="41" t="s">
        <v>312</v>
      </c>
      <c r="D180" s="66"/>
      <c r="E180" t="s">
        <v>741</v>
      </c>
      <c r="F180">
        <f t="shared" si="8"/>
        <v>6</v>
      </c>
      <c r="H180" s="60">
        <f t="shared" si="9"/>
        <v>0.61944444444444446</v>
      </c>
      <c r="I180" s="60"/>
    </row>
    <row r="181" spans="1:9" ht="45" x14ac:dyDescent="0.2">
      <c r="A181" s="60">
        <v>0.62083333333333335</v>
      </c>
      <c r="B181">
        <f>IF(OR(C181="",ISNUMBER(SEARCH("~*",C181))),"",MAX($B$1:B180)+1)</f>
        <v>105</v>
      </c>
      <c r="C181" s="41" t="s">
        <v>313</v>
      </c>
      <c r="D181" s="66"/>
      <c r="E181" t="s">
        <v>736</v>
      </c>
      <c r="F181">
        <f t="shared" si="8"/>
        <v>2</v>
      </c>
      <c r="H181" s="60">
        <f t="shared" si="9"/>
        <v>0.62083333333333335</v>
      </c>
      <c r="I181" s="60"/>
    </row>
    <row r="182" spans="1:9" x14ac:dyDescent="0.2">
      <c r="B182" t="str">
        <f>IF(OR(C182="",ISNUMBER(SEARCH("~*",C182))),"",MAX($B$1:B181)+1)</f>
        <v/>
      </c>
      <c r="C182" s="41"/>
      <c r="D182" s="66"/>
      <c r="F182" t="e">
        <f t="shared" si="8"/>
        <v>#N/A</v>
      </c>
      <c r="H182" s="60">
        <f t="shared" si="9"/>
        <v>0</v>
      </c>
      <c r="I182" s="60"/>
    </row>
    <row r="183" spans="1:9" x14ac:dyDescent="0.2">
      <c r="B183" t="str">
        <f>IF(OR(C183="",ISNUMBER(SEARCH("~*",C183))),"",MAX($B$1:B182)+1)</f>
        <v/>
      </c>
      <c r="C183" s="41" t="s">
        <v>314</v>
      </c>
      <c r="D183" s="66"/>
      <c r="F183" t="e">
        <f t="shared" si="8"/>
        <v>#N/A</v>
      </c>
      <c r="H183" s="60">
        <f t="shared" si="9"/>
        <v>0</v>
      </c>
      <c r="I183" s="60"/>
    </row>
    <row r="184" spans="1:9" x14ac:dyDescent="0.2">
      <c r="B184" t="str">
        <f>IF(OR(C184="",ISNUMBER(SEARCH("~*",C184))),"",MAX($B$1:B183)+1)</f>
        <v/>
      </c>
      <c r="C184" s="41" t="s">
        <v>315</v>
      </c>
      <c r="D184" s="66"/>
      <c r="F184" t="e">
        <f t="shared" si="8"/>
        <v>#N/A</v>
      </c>
      <c r="H184" s="60">
        <f t="shared" si="9"/>
        <v>0</v>
      </c>
      <c r="I184" s="60"/>
    </row>
    <row r="185" spans="1:9" x14ac:dyDescent="0.2">
      <c r="B185" t="str">
        <f>IF(OR(C185="",ISNUMBER(SEARCH("~*",C185))),"",MAX($B$1:B184)+1)</f>
        <v/>
      </c>
      <c r="C185" s="41"/>
      <c r="D185" s="66"/>
      <c r="F185" t="e">
        <f t="shared" si="8"/>
        <v>#N/A</v>
      </c>
      <c r="H185" s="60">
        <f t="shared" si="9"/>
        <v>0</v>
      </c>
      <c r="I185" s="60"/>
    </row>
    <row r="186" spans="1:9" ht="105" x14ac:dyDescent="0.2">
      <c r="B186">
        <f>IF(OR(C186="",ISNUMBER(SEARCH("~*",C186))),"",MAX($B$1:B185)+1)</f>
        <v>106</v>
      </c>
      <c r="C186" s="41" t="s">
        <v>316</v>
      </c>
      <c r="D186" s="66"/>
      <c r="F186" t="e">
        <f t="shared" si="8"/>
        <v>#N/A</v>
      </c>
      <c r="H186" s="60">
        <f t="shared" si="9"/>
        <v>0</v>
      </c>
      <c r="I186" s="60"/>
    </row>
    <row r="187" spans="1:9" x14ac:dyDescent="0.2">
      <c r="B187" t="str">
        <f>IF(OR(C187="",ISNUMBER(SEARCH("~*",C187))),"",MAX($B$1:B186)+1)</f>
        <v/>
      </c>
      <c r="C187" s="41"/>
      <c r="D187" s="66"/>
      <c r="F187" t="e">
        <f t="shared" si="8"/>
        <v>#N/A</v>
      </c>
      <c r="H187" s="60">
        <f t="shared" si="9"/>
        <v>0</v>
      </c>
      <c r="I187" s="60"/>
    </row>
    <row r="188" spans="1:9" x14ac:dyDescent="0.2">
      <c r="B188">
        <f>IF(OR(C188="",ISNUMBER(SEARCH("~*",C188))),"",MAX($B$1:B187)+1)</f>
        <v>107</v>
      </c>
      <c r="C188" s="41" t="s">
        <v>317</v>
      </c>
      <c r="D188" s="66"/>
      <c r="F188" t="e">
        <f t="shared" si="8"/>
        <v>#N/A</v>
      </c>
      <c r="H188" s="60">
        <f t="shared" si="9"/>
        <v>0</v>
      </c>
      <c r="I188" s="60"/>
    </row>
    <row r="189" spans="1:9" x14ac:dyDescent="0.2">
      <c r="B189">
        <f>IF(OR(C189="",ISNUMBER(SEARCH("~*",C189))),"",MAX($B$1:B188)+1)</f>
        <v>108</v>
      </c>
      <c r="C189" s="41" t="s">
        <v>318</v>
      </c>
      <c r="D189" s="66"/>
      <c r="F189" t="e">
        <f t="shared" si="8"/>
        <v>#N/A</v>
      </c>
      <c r="H189" s="60">
        <f t="shared" si="9"/>
        <v>0</v>
      </c>
      <c r="I189" s="60"/>
    </row>
    <row r="190" spans="1:9" x14ac:dyDescent="0.2">
      <c r="B190">
        <f>IF(OR(C190="",ISNUMBER(SEARCH("~*",C190))),"",MAX($B$1:B189)+1)</f>
        <v>109</v>
      </c>
      <c r="C190" s="41" t="s">
        <v>319</v>
      </c>
      <c r="D190" s="66"/>
      <c r="F190" t="e">
        <f t="shared" si="8"/>
        <v>#N/A</v>
      </c>
      <c r="H190" s="60">
        <f t="shared" si="9"/>
        <v>0</v>
      </c>
      <c r="I190" s="60"/>
    </row>
    <row r="191" spans="1:9" x14ac:dyDescent="0.2">
      <c r="B191">
        <f>IF(OR(C191="",ISNUMBER(SEARCH("~*",C191))),"",MAX($B$1:B190)+1)</f>
        <v>110</v>
      </c>
      <c r="C191" s="41" t="s">
        <v>320</v>
      </c>
      <c r="D191" s="66"/>
      <c r="F191" t="e">
        <f t="shared" si="8"/>
        <v>#N/A</v>
      </c>
      <c r="H191" s="60">
        <f t="shared" si="9"/>
        <v>0</v>
      </c>
      <c r="I191" s="60"/>
    </row>
    <row r="192" spans="1:9" x14ac:dyDescent="0.2">
      <c r="B192">
        <f>IF(OR(C192="",ISNUMBER(SEARCH("~*",C192))),"",MAX($B$1:B191)+1)</f>
        <v>111</v>
      </c>
      <c r="C192" s="41" t="s">
        <v>321</v>
      </c>
      <c r="D192" s="66"/>
      <c r="F192" t="e">
        <f t="shared" si="8"/>
        <v>#N/A</v>
      </c>
      <c r="H192" s="60">
        <f t="shared" si="9"/>
        <v>0</v>
      </c>
      <c r="I192" s="60"/>
    </row>
    <row r="193" spans="1:9" x14ac:dyDescent="0.2">
      <c r="A193"/>
      <c r="B193">
        <f>IF(OR(C193="",ISNUMBER(SEARCH("~*",C193))),"",MAX($B$1:B192)+1)</f>
        <v>112</v>
      </c>
      <c r="C193" s="41" t="s">
        <v>322</v>
      </c>
      <c r="D193" s="66"/>
      <c r="F193" t="e">
        <f t="shared" si="8"/>
        <v>#N/A</v>
      </c>
      <c r="H193" s="60">
        <f t="shared" si="9"/>
        <v>0</v>
      </c>
      <c r="I193" s="60"/>
    </row>
    <row r="194" spans="1:9" x14ac:dyDescent="0.2">
      <c r="A194"/>
      <c r="B194">
        <f>IF(OR(C194="",ISNUMBER(SEARCH("~*",C194))),"",MAX($B$1:B193)+1)</f>
        <v>113</v>
      </c>
      <c r="C194" s="41" t="s">
        <v>323</v>
      </c>
      <c r="D194" s="66"/>
      <c r="F194" t="e">
        <f t="shared" si="8"/>
        <v>#N/A</v>
      </c>
      <c r="H194" s="60">
        <f t="shared" si="9"/>
        <v>0</v>
      </c>
      <c r="I194" s="60"/>
    </row>
    <row r="195" spans="1:9" ht="30" x14ac:dyDescent="0.2">
      <c r="A195"/>
      <c r="B195">
        <f>IF(OR(C195="",ISNUMBER(SEARCH("~*",C195))),"",MAX($B$1:B194)+1)</f>
        <v>114</v>
      </c>
      <c r="C195" s="41" t="s">
        <v>324</v>
      </c>
      <c r="D195" s="66"/>
      <c r="F195" t="e">
        <f t="shared" si="8"/>
        <v>#N/A</v>
      </c>
      <c r="H195" s="60">
        <f t="shared" si="9"/>
        <v>0</v>
      </c>
      <c r="I195" s="60"/>
    </row>
    <row r="196" spans="1:9" x14ac:dyDescent="0.2">
      <c r="A196"/>
      <c r="B196">
        <f>IF(OR(C196="",ISNUMBER(SEARCH("~*",C196))),"",MAX($B$1:B195)+1)</f>
        <v>115</v>
      </c>
      <c r="C196" s="41" t="s">
        <v>325</v>
      </c>
      <c r="D196" s="66"/>
      <c r="F196" t="e">
        <f t="shared" si="8"/>
        <v>#N/A</v>
      </c>
      <c r="H196" s="60">
        <f t="shared" si="9"/>
        <v>0</v>
      </c>
      <c r="I196" s="60"/>
    </row>
    <row r="197" spans="1:9" x14ac:dyDescent="0.2">
      <c r="A197"/>
      <c r="B197">
        <f>IF(OR(C197="",ISNUMBER(SEARCH("~*",C197))),"",MAX($B$1:B196)+1)</f>
        <v>116</v>
      </c>
      <c r="C197" s="41" t="s">
        <v>326</v>
      </c>
      <c r="D197" s="66"/>
      <c r="F197" t="e">
        <f t="shared" si="8"/>
        <v>#N/A</v>
      </c>
      <c r="H197" s="60">
        <f t="shared" si="9"/>
        <v>0</v>
      </c>
      <c r="I197" s="60"/>
    </row>
    <row r="198" spans="1:9" x14ac:dyDescent="0.2">
      <c r="A198"/>
      <c r="B198">
        <f>IF(OR(C198="",ISNUMBER(SEARCH("~*",C198))),"",MAX($B$1:B197)+1)</f>
        <v>117</v>
      </c>
      <c r="C198" s="41" t="s">
        <v>327</v>
      </c>
      <c r="D198" s="66"/>
      <c r="F198" t="e">
        <f t="shared" si="8"/>
        <v>#N/A</v>
      </c>
      <c r="H198" s="60">
        <f t="shared" si="9"/>
        <v>0</v>
      </c>
      <c r="I198" s="60"/>
    </row>
    <row r="199" spans="1:9" x14ac:dyDescent="0.2">
      <c r="A199"/>
      <c r="B199">
        <f>IF(OR(C199="",ISNUMBER(SEARCH("~*",C199))),"",MAX($B$1:B198)+1)</f>
        <v>118</v>
      </c>
      <c r="C199" s="41" t="s">
        <v>328</v>
      </c>
      <c r="D199" s="66"/>
      <c r="F199" t="e">
        <f t="shared" si="8"/>
        <v>#N/A</v>
      </c>
      <c r="H199" s="60">
        <f t="shared" si="9"/>
        <v>0</v>
      </c>
      <c r="I199" s="60"/>
    </row>
    <row r="200" spans="1:9" x14ac:dyDescent="0.2">
      <c r="A200"/>
      <c r="B200">
        <f>IF(OR(C200="",ISNUMBER(SEARCH("~*",C200))),"",MAX($B$1:B199)+1)</f>
        <v>119</v>
      </c>
      <c r="C200" s="41" t="s">
        <v>329</v>
      </c>
      <c r="D200" s="66"/>
      <c r="F200" t="e">
        <f t="shared" ref="F200:F263" si="10">VLOOKUP(E200,$S$7:$U$12,3,0)</f>
        <v>#N/A</v>
      </c>
      <c r="H200" s="60">
        <f t="shared" si="9"/>
        <v>0</v>
      </c>
      <c r="I200" s="60"/>
    </row>
    <row r="201" spans="1:9" x14ac:dyDescent="0.2">
      <c r="A201"/>
      <c r="B201">
        <f>IF(OR(C201="",ISNUMBER(SEARCH("~*",C201))),"",MAX($B$1:B200)+1)</f>
        <v>120</v>
      </c>
      <c r="C201" s="41" t="s">
        <v>330</v>
      </c>
      <c r="D201" s="66"/>
      <c r="F201" t="e">
        <f t="shared" si="10"/>
        <v>#N/A</v>
      </c>
      <c r="H201" s="60">
        <f t="shared" ref="H201:H264" si="11">A201</f>
        <v>0</v>
      </c>
      <c r="I201" s="60"/>
    </row>
    <row r="202" spans="1:9" x14ac:dyDescent="0.2">
      <c r="A202"/>
      <c r="B202">
        <f>IF(OR(C202="",ISNUMBER(SEARCH("~*",C202))),"",MAX($B$1:B201)+1)</f>
        <v>121</v>
      </c>
      <c r="C202" s="41" t="s">
        <v>331</v>
      </c>
      <c r="D202" s="66"/>
      <c r="F202" t="e">
        <f t="shared" si="10"/>
        <v>#N/A</v>
      </c>
      <c r="H202" s="60">
        <f t="shared" si="11"/>
        <v>0</v>
      </c>
      <c r="I202" s="60"/>
    </row>
    <row r="203" spans="1:9" x14ac:dyDescent="0.2">
      <c r="A203"/>
      <c r="B203" t="str">
        <f>IF(OR(C203="",ISNUMBER(SEARCH("~*",C203))),"",MAX($B$1:B202)+1)</f>
        <v/>
      </c>
      <c r="C203" s="41" t="s">
        <v>332</v>
      </c>
      <c r="D203" s="61"/>
      <c r="F203" t="e">
        <f t="shared" si="10"/>
        <v>#N/A</v>
      </c>
      <c r="H203" s="60">
        <f t="shared" si="11"/>
        <v>0</v>
      </c>
      <c r="I203" s="60"/>
    </row>
    <row r="204" spans="1:9" x14ac:dyDescent="0.2">
      <c r="A204"/>
      <c r="B204">
        <f>IF(OR(C204="",ISNUMBER(SEARCH("~*",C204))),"",MAX($B$1:B203)+1)</f>
        <v>122</v>
      </c>
      <c r="C204" s="41" t="s">
        <v>333</v>
      </c>
      <c r="D204" s="61"/>
      <c r="F204" t="e">
        <f t="shared" si="10"/>
        <v>#N/A</v>
      </c>
      <c r="H204" s="60">
        <f t="shared" si="11"/>
        <v>0</v>
      </c>
      <c r="I204" s="60"/>
    </row>
    <row r="205" spans="1:9" ht="30" x14ac:dyDescent="0.2">
      <c r="A205"/>
      <c r="B205">
        <f>IF(OR(C205="",ISNUMBER(SEARCH("~*",C205))),"",MAX($B$1:B204)+1)</f>
        <v>123</v>
      </c>
      <c r="C205" s="41" t="s">
        <v>334</v>
      </c>
      <c r="D205" s="61"/>
      <c r="F205" t="e">
        <f t="shared" si="10"/>
        <v>#N/A</v>
      </c>
      <c r="H205" s="60">
        <f t="shared" si="11"/>
        <v>0</v>
      </c>
      <c r="I205" s="60"/>
    </row>
    <row r="206" spans="1:9" x14ac:dyDescent="0.2">
      <c r="A206"/>
      <c r="B206" t="str">
        <f>IF(OR(C206="",ISNUMBER(SEARCH("~*",C206))),"",MAX($B$1:B205)+1)</f>
        <v/>
      </c>
      <c r="C206" s="41"/>
      <c r="D206" s="66"/>
      <c r="F206" t="e">
        <f t="shared" si="10"/>
        <v>#N/A</v>
      </c>
      <c r="H206" s="60">
        <f t="shared" si="11"/>
        <v>0</v>
      </c>
      <c r="I206" s="60"/>
    </row>
    <row r="207" spans="1:9" x14ac:dyDescent="0.2">
      <c r="A207"/>
      <c r="B207" t="str">
        <f>IF(OR(C207="",ISNUMBER(SEARCH("~*",C207))),"",MAX($B$1:B206)+1)</f>
        <v/>
      </c>
      <c r="C207" s="41" t="s">
        <v>335</v>
      </c>
      <c r="D207" s="66"/>
      <c r="F207" t="e">
        <f t="shared" si="10"/>
        <v>#N/A</v>
      </c>
      <c r="H207" s="60">
        <f t="shared" si="11"/>
        <v>0</v>
      </c>
      <c r="I207" s="60"/>
    </row>
    <row r="208" spans="1:9" x14ac:dyDescent="0.2">
      <c r="A208"/>
      <c r="B208">
        <f>IF(OR(C208="",ISNUMBER(SEARCH("~*",C208))),"",MAX($B$1:B207)+1)</f>
        <v>124</v>
      </c>
      <c r="C208" s="41" t="s">
        <v>336</v>
      </c>
      <c r="D208" s="66"/>
      <c r="F208" t="e">
        <f t="shared" si="10"/>
        <v>#N/A</v>
      </c>
      <c r="H208" s="60">
        <f t="shared" si="11"/>
        <v>0</v>
      </c>
      <c r="I208" s="60"/>
    </row>
    <row r="209" spans="1:9" x14ac:dyDescent="0.2">
      <c r="A209" s="60">
        <v>0.76041666666666663</v>
      </c>
      <c r="B209">
        <f>IF(OR(C209="",ISNUMBER(SEARCH("~*",C209))),"",MAX($B$1:B208)+1)</f>
        <v>125</v>
      </c>
      <c r="C209" s="41" t="s">
        <v>337</v>
      </c>
      <c r="D209" s="66"/>
      <c r="E209" t="s">
        <v>736</v>
      </c>
      <c r="F209">
        <f t="shared" si="10"/>
        <v>2</v>
      </c>
      <c r="H209" s="60">
        <f t="shared" si="11"/>
        <v>0.76041666666666663</v>
      </c>
      <c r="I209" s="60"/>
    </row>
    <row r="210" spans="1:9" x14ac:dyDescent="0.2">
      <c r="B210">
        <f>IF(OR(C210="",ISNUMBER(SEARCH("~*",C210))),"",MAX($B$1:B209)+1)</f>
        <v>126</v>
      </c>
      <c r="C210" s="41" t="s">
        <v>338</v>
      </c>
      <c r="D210" s="66"/>
      <c r="F210" t="e">
        <f t="shared" si="10"/>
        <v>#N/A</v>
      </c>
      <c r="H210" s="60">
        <f t="shared" si="11"/>
        <v>0</v>
      </c>
      <c r="I210" s="60"/>
    </row>
    <row r="211" spans="1:9" x14ac:dyDescent="0.2">
      <c r="A211" s="60">
        <v>0.76597222222222217</v>
      </c>
      <c r="B211">
        <f>IF(OR(C211="",ISNUMBER(SEARCH("~*",C211))),"",MAX($B$1:B210)+1)</f>
        <v>127</v>
      </c>
      <c r="C211" s="41" t="s">
        <v>339</v>
      </c>
      <c r="D211" s="66"/>
      <c r="E211" t="s">
        <v>736</v>
      </c>
      <c r="F211">
        <f t="shared" si="10"/>
        <v>2</v>
      </c>
      <c r="H211" s="60">
        <f t="shared" si="11"/>
        <v>0.76597222222222217</v>
      </c>
      <c r="I211" s="60"/>
    </row>
    <row r="212" spans="1:9" x14ac:dyDescent="0.2">
      <c r="B212">
        <f>IF(OR(C212="",ISNUMBER(SEARCH("~*",C212))),"",MAX($B$1:B211)+1)</f>
        <v>128</v>
      </c>
      <c r="C212" s="41" t="s">
        <v>340</v>
      </c>
      <c r="D212" s="66"/>
      <c r="F212" t="e">
        <f t="shared" si="10"/>
        <v>#N/A</v>
      </c>
      <c r="H212" s="60">
        <f t="shared" si="11"/>
        <v>0</v>
      </c>
      <c r="I212" s="60"/>
    </row>
    <row r="213" spans="1:9" x14ac:dyDescent="0.2">
      <c r="B213">
        <f>IF(OR(C213="",ISNUMBER(SEARCH("~*",C213))),"",MAX($B$1:B212)+1)</f>
        <v>129</v>
      </c>
      <c r="C213" s="41" t="s">
        <v>341</v>
      </c>
      <c r="D213" s="66"/>
      <c r="F213" t="e">
        <f t="shared" si="10"/>
        <v>#N/A</v>
      </c>
      <c r="H213" s="60">
        <f t="shared" si="11"/>
        <v>0</v>
      </c>
      <c r="I213" s="60"/>
    </row>
    <row r="214" spans="1:9" x14ac:dyDescent="0.2">
      <c r="B214" t="str">
        <f>IF(OR(C214="",ISNUMBER(SEARCH("~*",C214))),"",MAX($B$1:B213)+1)</f>
        <v/>
      </c>
      <c r="C214" s="41"/>
      <c r="D214" s="66"/>
      <c r="F214" t="e">
        <f t="shared" si="10"/>
        <v>#N/A</v>
      </c>
      <c r="H214" s="60">
        <f t="shared" si="11"/>
        <v>0</v>
      </c>
      <c r="I214" s="60"/>
    </row>
    <row r="215" spans="1:9" x14ac:dyDescent="0.2">
      <c r="B215" t="str">
        <f>IF(OR(C215="",ISNUMBER(SEARCH("~*",C215))),"",MAX($B$1:B214)+1)</f>
        <v/>
      </c>
      <c r="C215" s="41" t="s">
        <v>342</v>
      </c>
      <c r="D215" s="66"/>
      <c r="F215" t="e">
        <f t="shared" si="10"/>
        <v>#N/A</v>
      </c>
      <c r="H215" s="60">
        <f t="shared" si="11"/>
        <v>0</v>
      </c>
      <c r="I215" s="60"/>
    </row>
    <row r="216" spans="1:9" x14ac:dyDescent="0.2">
      <c r="B216" t="str">
        <f>IF(OR(C216="",ISNUMBER(SEARCH("~*",C216))),"",MAX($B$1:B215)+1)</f>
        <v/>
      </c>
      <c r="C216" s="41" t="s">
        <v>343</v>
      </c>
      <c r="D216" s="66"/>
      <c r="F216" t="e">
        <f t="shared" si="10"/>
        <v>#N/A</v>
      </c>
      <c r="H216" s="60">
        <f t="shared" si="11"/>
        <v>0</v>
      </c>
      <c r="I216" s="60"/>
    </row>
    <row r="217" spans="1:9" x14ac:dyDescent="0.2">
      <c r="B217" t="str">
        <f>IF(OR(C217="",ISNUMBER(SEARCH("~*",C217))),"",MAX($B$1:B216)+1)</f>
        <v/>
      </c>
      <c r="C217" s="41" t="s">
        <v>344</v>
      </c>
      <c r="D217" s="61"/>
      <c r="F217" t="e">
        <f t="shared" si="10"/>
        <v>#N/A</v>
      </c>
      <c r="H217" s="60">
        <f t="shared" si="11"/>
        <v>0</v>
      </c>
      <c r="I217" s="60"/>
    </row>
    <row r="218" spans="1:9" x14ac:dyDescent="0.2">
      <c r="B218" t="str">
        <f>IF(OR(C218="",ISNUMBER(SEARCH("~*",C218))),"",MAX($B$1:B217)+1)</f>
        <v/>
      </c>
      <c r="C218" s="41"/>
      <c r="D218" s="61"/>
      <c r="F218" t="e">
        <f t="shared" si="10"/>
        <v>#N/A</v>
      </c>
      <c r="H218" s="60">
        <f t="shared" si="11"/>
        <v>0</v>
      </c>
      <c r="I218" s="60"/>
    </row>
    <row r="219" spans="1:9" x14ac:dyDescent="0.2">
      <c r="B219">
        <f>IF(OR(C219="",ISNUMBER(SEARCH("~*",C219))),"",MAX($B$1:B218)+1)</f>
        <v>130</v>
      </c>
      <c r="C219" s="41" t="s">
        <v>345</v>
      </c>
      <c r="D219" s="61"/>
      <c r="F219" t="e">
        <f t="shared" si="10"/>
        <v>#N/A</v>
      </c>
      <c r="H219" s="60">
        <f t="shared" si="11"/>
        <v>0</v>
      </c>
      <c r="I219" s="60"/>
    </row>
    <row r="220" spans="1:9" x14ac:dyDescent="0.2">
      <c r="B220">
        <f>IF(OR(C220="",ISNUMBER(SEARCH("~*",C220))),"",MAX($B$1:B219)+1)</f>
        <v>131</v>
      </c>
      <c r="C220" s="41" t="s">
        <v>346</v>
      </c>
      <c r="D220" s="61"/>
      <c r="F220" t="e">
        <f t="shared" si="10"/>
        <v>#N/A</v>
      </c>
      <c r="H220" s="60">
        <f t="shared" si="11"/>
        <v>0</v>
      </c>
      <c r="I220" s="60"/>
    </row>
    <row r="221" spans="1:9" x14ac:dyDescent="0.2">
      <c r="B221">
        <f>IF(OR(C221="",ISNUMBER(SEARCH("~*",C221))),"",MAX($B$1:B220)+1)</f>
        <v>132</v>
      </c>
      <c r="C221" s="41" t="s">
        <v>347</v>
      </c>
      <c r="D221" s="61"/>
      <c r="F221" t="e">
        <f t="shared" si="10"/>
        <v>#N/A</v>
      </c>
      <c r="H221" s="60">
        <f t="shared" si="11"/>
        <v>0</v>
      </c>
      <c r="I221" s="60"/>
    </row>
    <row r="222" spans="1:9" x14ac:dyDescent="0.2">
      <c r="B222" t="str">
        <f>IF(OR(C222="",ISNUMBER(SEARCH("~*",C222))),"",MAX($B$1:B221)+1)</f>
        <v/>
      </c>
      <c r="C222" s="41"/>
      <c r="D222" s="61"/>
      <c r="F222" t="e">
        <f t="shared" si="10"/>
        <v>#N/A</v>
      </c>
      <c r="H222" s="60">
        <f t="shared" si="11"/>
        <v>0</v>
      </c>
      <c r="I222" s="60"/>
    </row>
    <row r="223" spans="1:9" x14ac:dyDescent="0.2">
      <c r="B223">
        <f>IF(OR(C223="",ISNUMBER(SEARCH("~*",C223))),"",MAX($B$1:B222)+1)</f>
        <v>133</v>
      </c>
      <c r="C223" s="41" t="s">
        <v>348</v>
      </c>
      <c r="D223" s="66"/>
      <c r="F223" t="e">
        <f t="shared" si="10"/>
        <v>#N/A</v>
      </c>
      <c r="H223" s="60">
        <f t="shared" si="11"/>
        <v>0</v>
      </c>
      <c r="I223" s="60"/>
    </row>
    <row r="224" spans="1:9" x14ac:dyDescent="0.2">
      <c r="B224">
        <f>IF(OR(C224="",ISNUMBER(SEARCH("~*",C224))),"",MAX($B$1:B223)+1)</f>
        <v>134</v>
      </c>
      <c r="C224" s="41" t="s">
        <v>349</v>
      </c>
      <c r="D224" s="66"/>
      <c r="F224" t="e">
        <f t="shared" si="10"/>
        <v>#N/A</v>
      </c>
      <c r="H224" s="60">
        <f t="shared" si="11"/>
        <v>0</v>
      </c>
      <c r="I224" s="60"/>
    </row>
    <row r="225" spans="1:9" x14ac:dyDescent="0.2">
      <c r="B225" t="str">
        <f>IF(OR(C225="",ISNUMBER(SEARCH("~*",C225))),"",MAX($B$1:B224)+1)</f>
        <v/>
      </c>
      <c r="C225" s="41" t="s">
        <v>350</v>
      </c>
      <c r="D225" s="66"/>
      <c r="F225" t="e">
        <f t="shared" si="10"/>
        <v>#N/A</v>
      </c>
      <c r="H225" s="60">
        <f t="shared" si="11"/>
        <v>0</v>
      </c>
      <c r="I225" s="60"/>
    </row>
    <row r="226" spans="1:9" x14ac:dyDescent="0.2">
      <c r="A226" s="60">
        <v>0.82847222222222217</v>
      </c>
      <c r="B226">
        <f>IF(OR(C226="",ISNUMBER(SEARCH("~*",C226))),"",MAX($B$1:B225)+1)</f>
        <v>135</v>
      </c>
      <c r="C226" s="41" t="s">
        <v>351</v>
      </c>
      <c r="D226" s="66"/>
      <c r="E226" t="s">
        <v>736</v>
      </c>
      <c r="F226">
        <f t="shared" si="10"/>
        <v>2</v>
      </c>
      <c r="H226" s="60">
        <f t="shared" si="11"/>
        <v>0.82847222222222217</v>
      </c>
      <c r="I226" s="60"/>
    </row>
    <row r="227" spans="1:9" x14ac:dyDescent="0.2">
      <c r="B227">
        <f>IF(OR(C227="",ISNUMBER(SEARCH("~*",C227))),"",MAX($B$1:B226)+1)</f>
        <v>136</v>
      </c>
      <c r="C227" s="41" t="s">
        <v>352</v>
      </c>
      <c r="D227" s="66"/>
      <c r="F227" t="e">
        <f t="shared" si="10"/>
        <v>#N/A</v>
      </c>
      <c r="H227" s="60">
        <f t="shared" si="11"/>
        <v>0</v>
      </c>
      <c r="I227" s="60"/>
    </row>
    <row r="228" spans="1:9" x14ac:dyDescent="0.2">
      <c r="B228">
        <f>IF(OR(C228="",ISNUMBER(SEARCH("~*",C228))),"",MAX($B$1:B227)+1)</f>
        <v>137</v>
      </c>
      <c r="C228" s="41" t="s">
        <v>353</v>
      </c>
      <c r="D228" s="66"/>
      <c r="F228" t="e">
        <f t="shared" si="10"/>
        <v>#N/A</v>
      </c>
      <c r="H228" s="60">
        <f t="shared" si="11"/>
        <v>0</v>
      </c>
      <c r="I228" s="60"/>
    </row>
    <row r="229" spans="1:9" x14ac:dyDescent="0.2">
      <c r="B229" t="str">
        <f>IF(OR(C229="",ISNUMBER(SEARCH("~*",C229))),"",MAX($B$1:B228)+1)</f>
        <v/>
      </c>
      <c r="C229" s="41"/>
      <c r="D229" s="66"/>
      <c r="F229" t="e">
        <f t="shared" si="10"/>
        <v>#N/A</v>
      </c>
      <c r="H229" s="60">
        <f t="shared" si="11"/>
        <v>0</v>
      </c>
      <c r="I229" s="60"/>
    </row>
    <row r="230" spans="1:9" x14ac:dyDescent="0.2">
      <c r="A230" s="60">
        <v>0.8340277777777777</v>
      </c>
      <c r="B230">
        <f>IF(OR(C230="",ISNUMBER(SEARCH("~*",C230))),"",MAX($B$1:B229)+1)</f>
        <v>138</v>
      </c>
      <c r="C230" s="41" t="s">
        <v>354</v>
      </c>
      <c r="D230" s="66"/>
      <c r="E230" t="s">
        <v>736</v>
      </c>
      <c r="F230">
        <f t="shared" si="10"/>
        <v>2</v>
      </c>
      <c r="H230" s="60">
        <f t="shared" si="11"/>
        <v>0.8340277777777777</v>
      </c>
      <c r="I230" s="60"/>
    </row>
    <row r="231" spans="1:9" x14ac:dyDescent="0.2">
      <c r="B231" t="str">
        <f>IF(OR(C231="",ISNUMBER(SEARCH("~*",C231))),"",MAX($B$1:B230)+1)</f>
        <v/>
      </c>
      <c r="C231" s="41" t="s">
        <v>355</v>
      </c>
      <c r="D231" s="66"/>
      <c r="F231" t="e">
        <f t="shared" si="10"/>
        <v>#N/A</v>
      </c>
      <c r="H231" s="60">
        <f t="shared" si="11"/>
        <v>0</v>
      </c>
      <c r="I231" s="60"/>
    </row>
    <row r="232" spans="1:9" x14ac:dyDescent="0.2">
      <c r="B232" t="str">
        <f>IF(OR(C232="",ISNUMBER(SEARCH("~*",C232))),"",MAX($B$1:B231)+1)</f>
        <v/>
      </c>
      <c r="C232" s="41" t="s">
        <v>356</v>
      </c>
      <c r="D232" s="66"/>
      <c r="F232" t="e">
        <f t="shared" si="10"/>
        <v>#N/A</v>
      </c>
      <c r="H232" s="60">
        <f t="shared" si="11"/>
        <v>0</v>
      </c>
      <c r="I232" s="60"/>
    </row>
    <row r="233" spans="1:9" x14ac:dyDescent="0.2">
      <c r="A233" s="60">
        <v>0.85138888888888886</v>
      </c>
      <c r="B233">
        <f>IF(OR(C233="",ISNUMBER(SEARCH("~*",C233))),"",MAX($B$1:B232)+1)</f>
        <v>139</v>
      </c>
      <c r="C233" s="41" t="s">
        <v>357</v>
      </c>
      <c r="D233" s="66"/>
      <c r="E233" t="s">
        <v>736</v>
      </c>
      <c r="F233">
        <f t="shared" si="10"/>
        <v>2</v>
      </c>
      <c r="H233" s="60">
        <f t="shared" si="11"/>
        <v>0.85138888888888886</v>
      </c>
      <c r="I233" s="60"/>
    </row>
    <row r="234" spans="1:9" x14ac:dyDescent="0.2">
      <c r="B234" t="str">
        <f>IF(OR(C234="",ISNUMBER(SEARCH("~*",C234))),"",MAX($B$1:B233)+1)</f>
        <v/>
      </c>
      <c r="C234" s="41"/>
      <c r="D234" s="66"/>
      <c r="F234" t="e">
        <f t="shared" si="10"/>
        <v>#N/A</v>
      </c>
      <c r="H234" s="60">
        <f t="shared" si="11"/>
        <v>0</v>
      </c>
      <c r="I234" s="60"/>
    </row>
    <row r="235" spans="1:9" x14ac:dyDescent="0.2">
      <c r="B235" t="str">
        <f>IF(OR(C235="",ISNUMBER(SEARCH("~*",C235))),"",MAX($B$1:B234)+1)</f>
        <v/>
      </c>
      <c r="C235" s="41" t="s">
        <v>358</v>
      </c>
      <c r="D235" s="66"/>
      <c r="F235" t="e">
        <f t="shared" si="10"/>
        <v>#N/A</v>
      </c>
      <c r="H235" s="60">
        <f t="shared" si="11"/>
        <v>0</v>
      </c>
      <c r="I235" s="60"/>
    </row>
    <row r="236" spans="1:9" x14ac:dyDescent="0.2">
      <c r="A236" s="60">
        <v>0.8569444444444444</v>
      </c>
      <c r="B236">
        <f>IF(OR(C236="",ISNUMBER(SEARCH("~*",C236))),"",MAX($B$1:B235)+1)</f>
        <v>140</v>
      </c>
      <c r="C236" s="41" t="s">
        <v>359</v>
      </c>
      <c r="D236" s="66"/>
      <c r="E236" t="s">
        <v>736</v>
      </c>
      <c r="F236">
        <f t="shared" si="10"/>
        <v>2</v>
      </c>
      <c r="H236" s="60">
        <f t="shared" si="11"/>
        <v>0.8569444444444444</v>
      </c>
      <c r="I236" s="60"/>
    </row>
    <row r="237" spans="1:9" x14ac:dyDescent="0.2">
      <c r="B237">
        <f>IF(OR(C237="",ISNUMBER(SEARCH("~*",C237))),"",MAX($B$1:B236)+1)</f>
        <v>141</v>
      </c>
      <c r="C237" s="41" t="s">
        <v>360</v>
      </c>
      <c r="D237" s="66"/>
      <c r="F237" t="e">
        <f t="shared" si="10"/>
        <v>#N/A</v>
      </c>
      <c r="H237" s="60">
        <f t="shared" si="11"/>
        <v>0</v>
      </c>
      <c r="I237" s="60"/>
    </row>
    <row r="238" spans="1:9" x14ac:dyDescent="0.2">
      <c r="B238" t="str">
        <f>IF(OR(C238="",ISNUMBER(SEARCH("~*",C238))),"",MAX($B$1:B237)+1)</f>
        <v/>
      </c>
      <c r="C238" s="41"/>
      <c r="D238" s="66"/>
      <c r="F238" t="e">
        <f t="shared" si="10"/>
        <v>#N/A</v>
      </c>
      <c r="H238" s="60">
        <f t="shared" si="11"/>
        <v>0</v>
      </c>
      <c r="I238" s="60"/>
    </row>
    <row r="239" spans="1:9" x14ac:dyDescent="0.2">
      <c r="B239">
        <f>IF(OR(C239="",ISNUMBER(SEARCH("~*",C239))),"",MAX($B$1:B238)+1)</f>
        <v>142</v>
      </c>
      <c r="C239" s="41" t="s">
        <v>361</v>
      </c>
      <c r="D239" s="66"/>
      <c r="F239" t="e">
        <f t="shared" si="10"/>
        <v>#N/A</v>
      </c>
      <c r="H239" s="60">
        <f t="shared" si="11"/>
        <v>0</v>
      </c>
      <c r="I239" s="60"/>
    </row>
    <row r="240" spans="1:9" x14ac:dyDescent="0.2">
      <c r="B240" t="str">
        <f>IF(OR(C240="",ISNUMBER(SEARCH("~*",C240))),"",MAX($B$1:B239)+1)</f>
        <v/>
      </c>
      <c r="C240" s="41"/>
      <c r="D240" s="66"/>
      <c r="F240" t="e">
        <f t="shared" si="10"/>
        <v>#N/A</v>
      </c>
      <c r="H240" s="60">
        <f t="shared" si="11"/>
        <v>0</v>
      </c>
      <c r="I240" s="60"/>
    </row>
    <row r="241" spans="1:9" x14ac:dyDescent="0.2">
      <c r="B241">
        <f>IF(OR(C241="",ISNUMBER(SEARCH("~*",C241))),"",MAX($B$1:B240)+1)</f>
        <v>143</v>
      </c>
      <c r="C241" s="41" t="s">
        <v>362</v>
      </c>
      <c r="D241" s="66"/>
      <c r="F241" t="e">
        <f t="shared" si="10"/>
        <v>#N/A</v>
      </c>
      <c r="H241" s="60">
        <f t="shared" si="11"/>
        <v>0</v>
      </c>
      <c r="I241" s="60"/>
    </row>
    <row r="242" spans="1:9" x14ac:dyDescent="0.2">
      <c r="A242" s="60">
        <v>0.86944444444444446</v>
      </c>
      <c r="B242">
        <f>IF(OR(C242="",ISNUMBER(SEARCH("~*",C242))),"",MAX($B$1:B241)+1)</f>
        <v>144</v>
      </c>
      <c r="C242" s="41" t="s">
        <v>363</v>
      </c>
      <c r="D242" s="66"/>
      <c r="F242" t="e">
        <f t="shared" si="10"/>
        <v>#N/A</v>
      </c>
      <c r="H242" s="60">
        <f t="shared" si="11"/>
        <v>0.86944444444444446</v>
      </c>
      <c r="I242" s="60"/>
    </row>
    <row r="243" spans="1:9" x14ac:dyDescent="0.2">
      <c r="B243">
        <f>IF(OR(C243="",ISNUMBER(SEARCH("~*",C243))),"",MAX($B$1:B242)+1)</f>
        <v>145</v>
      </c>
      <c r="C243" s="41" t="s">
        <v>364</v>
      </c>
      <c r="D243" s="66"/>
      <c r="F243" t="e">
        <f t="shared" si="10"/>
        <v>#N/A</v>
      </c>
      <c r="H243" s="60">
        <f t="shared" si="11"/>
        <v>0</v>
      </c>
      <c r="I243" s="60"/>
    </row>
    <row r="244" spans="1:9" x14ac:dyDescent="0.2">
      <c r="B244" t="str">
        <f>IF(OR(C244="",ISNUMBER(SEARCH("~*",C244))),"",MAX($B$1:B243)+1)</f>
        <v/>
      </c>
      <c r="C244" s="41" t="s">
        <v>365</v>
      </c>
      <c r="D244" s="66"/>
      <c r="F244" t="e">
        <f t="shared" si="10"/>
        <v>#N/A</v>
      </c>
      <c r="H244" s="60">
        <f t="shared" si="11"/>
        <v>0</v>
      </c>
      <c r="I244" s="60"/>
    </row>
    <row r="245" spans="1:9" x14ac:dyDescent="0.2">
      <c r="B245" t="str">
        <f>IF(OR(C245="",ISNUMBER(SEARCH("~*",C245))),"",MAX($B$1:B244)+1)</f>
        <v/>
      </c>
      <c r="C245" s="41"/>
      <c r="D245" s="66"/>
      <c r="F245" t="e">
        <f t="shared" si="10"/>
        <v>#N/A</v>
      </c>
      <c r="H245" s="60">
        <f t="shared" si="11"/>
        <v>0</v>
      </c>
      <c r="I245" s="60"/>
    </row>
    <row r="246" spans="1:9" x14ac:dyDescent="0.2">
      <c r="B246">
        <f>IF(OR(C246="",ISNUMBER(SEARCH("~*",C246))),"",MAX($B$1:B245)+1)</f>
        <v>146</v>
      </c>
      <c r="C246" s="41" t="s">
        <v>366</v>
      </c>
      <c r="D246" s="66"/>
      <c r="F246" t="e">
        <f t="shared" si="10"/>
        <v>#N/A</v>
      </c>
      <c r="H246" s="60">
        <f t="shared" si="11"/>
        <v>0</v>
      </c>
      <c r="I246" s="60"/>
    </row>
    <row r="247" spans="1:9" x14ac:dyDescent="0.2">
      <c r="B247">
        <f>IF(OR(C247="",ISNUMBER(SEARCH("~*",C247))),"",MAX($B$1:B246)+1)</f>
        <v>147</v>
      </c>
      <c r="C247" s="41" t="s">
        <v>367</v>
      </c>
      <c r="D247" s="66"/>
      <c r="F247" t="e">
        <f t="shared" si="10"/>
        <v>#N/A</v>
      </c>
      <c r="H247" s="60">
        <f t="shared" si="11"/>
        <v>0</v>
      </c>
      <c r="I247" s="60"/>
    </row>
    <row r="248" spans="1:9" x14ac:dyDescent="0.2">
      <c r="B248">
        <f>IF(OR(C248="",ISNUMBER(SEARCH("~*",C248))),"",MAX($B$1:B247)+1)</f>
        <v>148</v>
      </c>
      <c r="C248" s="41" t="s">
        <v>368</v>
      </c>
      <c r="D248" s="66"/>
      <c r="F248" t="e">
        <f t="shared" si="10"/>
        <v>#N/A</v>
      </c>
      <c r="H248" s="60">
        <f t="shared" si="11"/>
        <v>0</v>
      </c>
      <c r="I248" s="60"/>
    </row>
    <row r="249" spans="1:9" x14ac:dyDescent="0.2">
      <c r="B249" t="str">
        <f>IF(OR(C249="",ISNUMBER(SEARCH("~*",C249))),"",MAX($B$1:B248)+1)</f>
        <v/>
      </c>
      <c r="C249" s="41"/>
      <c r="D249" s="66"/>
      <c r="F249" t="e">
        <f t="shared" si="10"/>
        <v>#N/A</v>
      </c>
      <c r="H249" s="60">
        <f t="shared" si="11"/>
        <v>0</v>
      </c>
      <c r="I249" s="60"/>
    </row>
    <row r="250" spans="1:9" x14ac:dyDescent="0.2">
      <c r="B250" t="str">
        <f>IF(OR(C250="",ISNUMBER(SEARCH("~*",C250))),"",MAX($B$1:B249)+1)</f>
        <v/>
      </c>
      <c r="C250" s="41" t="s">
        <v>369</v>
      </c>
      <c r="D250" s="66"/>
      <c r="F250" t="e">
        <f t="shared" si="10"/>
        <v>#N/A</v>
      </c>
      <c r="H250" s="60">
        <f t="shared" si="11"/>
        <v>0</v>
      </c>
      <c r="I250" s="60"/>
    </row>
    <row r="251" spans="1:9" x14ac:dyDescent="0.2">
      <c r="B251">
        <f>IF(OR(C251="",ISNUMBER(SEARCH("~*",C251))),"",MAX($B$1:B250)+1)</f>
        <v>149</v>
      </c>
      <c r="C251" s="41" t="s">
        <v>370</v>
      </c>
      <c r="D251" s="66"/>
      <c r="F251" t="e">
        <f t="shared" si="10"/>
        <v>#N/A</v>
      </c>
      <c r="H251" s="60">
        <f t="shared" si="11"/>
        <v>0</v>
      </c>
      <c r="I251" s="60"/>
    </row>
    <row r="252" spans="1:9" x14ac:dyDescent="0.2">
      <c r="B252">
        <f>IF(OR(C252="",ISNUMBER(SEARCH("~*",C252))),"",MAX($B$1:B251)+1)</f>
        <v>150</v>
      </c>
      <c r="C252" s="41" t="s">
        <v>371</v>
      </c>
      <c r="D252" s="66"/>
      <c r="F252" t="e">
        <f t="shared" si="10"/>
        <v>#N/A</v>
      </c>
      <c r="H252" s="60">
        <f t="shared" si="11"/>
        <v>0</v>
      </c>
      <c r="I252" s="60"/>
    </row>
    <row r="253" spans="1:9" x14ac:dyDescent="0.2">
      <c r="B253">
        <f>IF(OR(C253="",ISNUMBER(SEARCH("~*",C253))),"",MAX($B$1:B252)+1)</f>
        <v>151</v>
      </c>
      <c r="C253" s="41" t="s">
        <v>372</v>
      </c>
      <c r="D253" s="66"/>
      <c r="F253" t="e">
        <f t="shared" si="10"/>
        <v>#N/A</v>
      </c>
      <c r="H253" s="60">
        <f t="shared" si="11"/>
        <v>0</v>
      </c>
      <c r="I253" s="60"/>
    </row>
    <row r="254" spans="1:9" x14ac:dyDescent="0.2">
      <c r="B254">
        <f>IF(OR(C254="",ISNUMBER(SEARCH("~*",C254))),"",MAX($B$1:B253)+1)</f>
        <v>152</v>
      </c>
      <c r="C254" s="41" t="s">
        <v>373</v>
      </c>
      <c r="D254" s="66"/>
      <c r="F254" t="e">
        <f t="shared" si="10"/>
        <v>#N/A</v>
      </c>
      <c r="H254" s="60">
        <f t="shared" si="11"/>
        <v>0</v>
      </c>
      <c r="I254" s="60"/>
    </row>
    <row r="255" spans="1:9" x14ac:dyDescent="0.2">
      <c r="B255">
        <f>IF(OR(C255="",ISNUMBER(SEARCH("~*",C255))),"",MAX($B$1:B254)+1)</f>
        <v>153</v>
      </c>
      <c r="C255" s="41" t="s">
        <v>374</v>
      </c>
      <c r="D255" s="66"/>
      <c r="F255" t="e">
        <f t="shared" si="10"/>
        <v>#N/A</v>
      </c>
      <c r="H255" s="60">
        <f t="shared" si="11"/>
        <v>0</v>
      </c>
      <c r="I255" s="60"/>
    </row>
    <row r="256" spans="1:9" x14ac:dyDescent="0.2">
      <c r="B256">
        <f>IF(OR(C256="",ISNUMBER(SEARCH("~*",C256))),"",MAX($B$1:B255)+1)</f>
        <v>154</v>
      </c>
      <c r="C256" s="41" t="s">
        <v>375</v>
      </c>
      <c r="D256" s="66"/>
      <c r="F256" t="e">
        <f t="shared" si="10"/>
        <v>#N/A</v>
      </c>
      <c r="H256" s="60">
        <f t="shared" si="11"/>
        <v>0</v>
      </c>
      <c r="I256" s="60"/>
    </row>
    <row r="257" spans="1:9" x14ac:dyDescent="0.2">
      <c r="B257">
        <f>IF(OR(C257="",ISNUMBER(SEARCH("~*",C257))),"",MAX($B$1:B256)+1)</f>
        <v>155</v>
      </c>
      <c r="C257" s="41" t="s">
        <v>376</v>
      </c>
      <c r="D257" s="66"/>
      <c r="F257" t="e">
        <f t="shared" si="10"/>
        <v>#N/A</v>
      </c>
      <c r="H257" s="60">
        <f t="shared" si="11"/>
        <v>0</v>
      </c>
      <c r="I257" s="60"/>
    </row>
    <row r="258" spans="1:9" x14ac:dyDescent="0.2">
      <c r="B258">
        <f>IF(OR(C258="",ISNUMBER(SEARCH("~*",C258))),"",MAX($B$1:B257)+1)</f>
        <v>156</v>
      </c>
      <c r="C258" s="41" t="s">
        <v>377</v>
      </c>
      <c r="D258" s="66"/>
      <c r="F258" t="e">
        <f t="shared" si="10"/>
        <v>#N/A</v>
      </c>
      <c r="H258" s="60">
        <f t="shared" si="11"/>
        <v>0</v>
      </c>
      <c r="I258" s="60"/>
    </row>
    <row r="259" spans="1:9" x14ac:dyDescent="0.2">
      <c r="B259" t="str">
        <f>IF(OR(C259="",ISNUMBER(SEARCH("~*",C259))),"",MAX($B$1:B258)+1)</f>
        <v/>
      </c>
      <c r="C259" s="41"/>
      <c r="D259" s="66"/>
      <c r="F259" t="e">
        <f t="shared" si="10"/>
        <v>#N/A</v>
      </c>
      <c r="H259" s="60">
        <f t="shared" si="11"/>
        <v>0</v>
      </c>
      <c r="I259" s="60"/>
    </row>
    <row r="260" spans="1:9" x14ac:dyDescent="0.2">
      <c r="B260" t="str">
        <f>IF(OR(C260="",ISNUMBER(SEARCH("~*",C260))),"",MAX($B$1:B259)+1)</f>
        <v/>
      </c>
      <c r="C260" s="41" t="s">
        <v>378</v>
      </c>
      <c r="D260" s="66"/>
      <c r="F260" t="e">
        <f t="shared" si="10"/>
        <v>#N/A</v>
      </c>
      <c r="H260" s="60">
        <f t="shared" si="11"/>
        <v>0</v>
      </c>
      <c r="I260" s="60"/>
    </row>
    <row r="261" spans="1:9" x14ac:dyDescent="0.2">
      <c r="A261" s="60">
        <v>0.9277777777777777</v>
      </c>
      <c r="B261">
        <f>IF(OR(C261="",ISNUMBER(SEARCH("~*",C261))),"",MAX($B$1:B260)+1)</f>
        <v>157</v>
      </c>
      <c r="C261" s="41" t="s">
        <v>379</v>
      </c>
      <c r="D261" s="66"/>
      <c r="E261" t="s">
        <v>736</v>
      </c>
      <c r="F261">
        <f t="shared" si="10"/>
        <v>2</v>
      </c>
      <c r="H261" s="60">
        <f t="shared" si="11"/>
        <v>0.9277777777777777</v>
      </c>
      <c r="I261" s="60"/>
    </row>
    <row r="262" spans="1:9" x14ac:dyDescent="0.2">
      <c r="B262">
        <f>IF(OR(C262="",ISNUMBER(SEARCH("~*",C262))),"",MAX($B$1:B261)+1)</f>
        <v>158</v>
      </c>
      <c r="C262" s="41" t="s">
        <v>380</v>
      </c>
      <c r="D262" s="66"/>
      <c r="F262" t="e">
        <f t="shared" si="10"/>
        <v>#N/A</v>
      </c>
      <c r="H262" s="60">
        <f t="shared" si="11"/>
        <v>0</v>
      </c>
      <c r="I262" s="60"/>
    </row>
    <row r="263" spans="1:9" x14ac:dyDescent="0.2">
      <c r="B263" t="str">
        <f>IF(OR(C263="",ISNUMBER(SEARCH("~*",C263))),"",MAX($B$1:B262)+1)</f>
        <v/>
      </c>
      <c r="C263" s="41"/>
      <c r="D263" s="61"/>
      <c r="F263" t="e">
        <f t="shared" si="10"/>
        <v>#N/A</v>
      </c>
      <c r="H263" s="60">
        <f t="shared" si="11"/>
        <v>0</v>
      </c>
      <c r="I263" s="60"/>
    </row>
    <row r="264" spans="1:9" x14ac:dyDescent="0.2">
      <c r="B264">
        <f>IF(OR(C264="",ISNUMBER(SEARCH("~*",C264))),"",MAX($B$1:B263)+1)</f>
        <v>159</v>
      </c>
      <c r="C264" s="41" t="s">
        <v>381</v>
      </c>
      <c r="D264" s="61"/>
      <c r="F264" t="e">
        <f t="shared" ref="F264:F327" si="12">VLOOKUP(E264,$S$7:$U$12,3,0)</f>
        <v>#N/A</v>
      </c>
      <c r="H264" s="60">
        <f t="shared" si="11"/>
        <v>0</v>
      </c>
      <c r="I264" s="60"/>
    </row>
    <row r="265" spans="1:9" x14ac:dyDescent="0.2">
      <c r="B265">
        <f>IF(OR(C265="",ISNUMBER(SEARCH("~*",C265))),"",MAX($B$1:B264)+1)</f>
        <v>160</v>
      </c>
      <c r="C265" s="41" t="s">
        <v>382</v>
      </c>
      <c r="D265" s="61"/>
      <c r="F265" t="e">
        <f t="shared" si="12"/>
        <v>#N/A</v>
      </c>
      <c r="H265" s="60">
        <f t="shared" ref="H265:H328" si="13">A265</f>
        <v>0</v>
      </c>
      <c r="I265" s="60"/>
    </row>
    <row r="266" spans="1:9" x14ac:dyDescent="0.2">
      <c r="B266" t="str">
        <f>IF(OR(C266="",ISNUMBER(SEARCH("~*",C266))),"",MAX($B$1:B265)+1)</f>
        <v/>
      </c>
      <c r="C266" s="41" t="s">
        <v>383</v>
      </c>
      <c r="D266" s="61"/>
      <c r="F266" t="e">
        <f t="shared" si="12"/>
        <v>#N/A</v>
      </c>
      <c r="H266" s="60">
        <f t="shared" si="13"/>
        <v>0</v>
      </c>
      <c r="I266" s="60"/>
    </row>
    <row r="267" spans="1:9" ht="30" x14ac:dyDescent="0.2">
      <c r="B267">
        <f>IF(OR(C267="",ISNUMBER(SEARCH("~*",C267))),"",MAX($B$1:B266)+1)</f>
        <v>161</v>
      </c>
      <c r="C267" s="41" t="s">
        <v>384</v>
      </c>
      <c r="D267" s="61"/>
      <c r="F267" t="e">
        <f t="shared" si="12"/>
        <v>#N/A</v>
      </c>
      <c r="H267" s="60">
        <f t="shared" si="13"/>
        <v>0</v>
      </c>
      <c r="I267" s="60"/>
    </row>
    <row r="268" spans="1:9" x14ac:dyDescent="0.2">
      <c r="B268" t="str">
        <f>IF(OR(C268="",ISNUMBER(SEARCH("~*",C268))),"",MAX($B$1:B267)+1)</f>
        <v/>
      </c>
      <c r="C268" s="41"/>
      <c r="D268" s="61"/>
      <c r="F268" t="e">
        <f t="shared" si="12"/>
        <v>#N/A</v>
      </c>
      <c r="H268" s="60">
        <f t="shared" si="13"/>
        <v>0</v>
      </c>
      <c r="I268" s="60"/>
    </row>
    <row r="269" spans="1:9" x14ac:dyDescent="0.2">
      <c r="B269" t="str">
        <f>IF(OR(C269="",ISNUMBER(SEARCH("~*",C269))),"",MAX($B$1:B268)+1)</f>
        <v/>
      </c>
      <c r="C269" s="41" t="s">
        <v>385</v>
      </c>
      <c r="D269" s="61"/>
      <c r="F269" t="e">
        <f t="shared" si="12"/>
        <v>#N/A</v>
      </c>
      <c r="H269" s="60">
        <f t="shared" si="13"/>
        <v>0</v>
      </c>
      <c r="I269" s="60"/>
    </row>
    <row r="270" spans="1:9" x14ac:dyDescent="0.2">
      <c r="B270">
        <f>IF(OR(C270="",ISNUMBER(SEARCH("~*",C270))),"",MAX($B$1:B269)+1)</f>
        <v>162</v>
      </c>
      <c r="C270" s="41" t="s">
        <v>386</v>
      </c>
      <c r="D270" s="61"/>
      <c r="F270" t="e">
        <f t="shared" si="12"/>
        <v>#N/A</v>
      </c>
      <c r="H270" s="60">
        <f t="shared" si="13"/>
        <v>0</v>
      </c>
      <c r="I270" s="60"/>
    </row>
    <row r="271" spans="1:9" x14ac:dyDescent="0.2">
      <c r="B271">
        <f>IF(OR(C271="",ISNUMBER(SEARCH("~*",C271))),"",MAX($B$1:B270)+1)</f>
        <v>163</v>
      </c>
      <c r="C271" s="41" t="s">
        <v>387</v>
      </c>
      <c r="D271" s="61"/>
      <c r="F271" t="e">
        <f t="shared" si="12"/>
        <v>#N/A</v>
      </c>
      <c r="H271" s="60">
        <f t="shared" si="13"/>
        <v>0</v>
      </c>
      <c r="I271" s="60"/>
    </row>
    <row r="272" spans="1:9" x14ac:dyDescent="0.2">
      <c r="B272">
        <f>IF(OR(C272="",ISNUMBER(SEARCH("~*",C272))),"",MAX($B$1:B271)+1)</f>
        <v>164</v>
      </c>
      <c r="C272" s="41" t="s">
        <v>388</v>
      </c>
      <c r="D272" s="61"/>
      <c r="F272" t="e">
        <f t="shared" si="12"/>
        <v>#N/A</v>
      </c>
      <c r="H272" s="60">
        <f t="shared" si="13"/>
        <v>0</v>
      </c>
      <c r="I272" s="60"/>
    </row>
    <row r="273" spans="1:9" x14ac:dyDescent="0.2">
      <c r="A273"/>
      <c r="B273">
        <f>IF(OR(C273="",ISNUMBER(SEARCH("~*",C273))),"",MAX($B$1:B272)+1)</f>
        <v>165</v>
      </c>
      <c r="C273" s="41" t="s">
        <v>389</v>
      </c>
      <c r="D273" s="61"/>
      <c r="F273" t="e">
        <f t="shared" si="12"/>
        <v>#N/A</v>
      </c>
      <c r="H273" s="60">
        <f t="shared" si="13"/>
        <v>0</v>
      </c>
      <c r="I273" s="60"/>
    </row>
    <row r="274" spans="1:9" x14ac:dyDescent="0.2">
      <c r="A274"/>
      <c r="B274" t="str">
        <f>IF(OR(C274="",ISNUMBER(SEARCH("~*",C274))),"",MAX($B$1:B273)+1)</f>
        <v/>
      </c>
      <c r="C274" s="41"/>
      <c r="D274" s="61"/>
      <c r="F274" t="e">
        <f t="shared" si="12"/>
        <v>#N/A</v>
      </c>
      <c r="H274" s="60">
        <f t="shared" si="13"/>
        <v>0</v>
      </c>
      <c r="I274" s="60"/>
    </row>
    <row r="275" spans="1:9" x14ac:dyDescent="0.2">
      <c r="A275"/>
      <c r="B275" t="str">
        <f>IF(OR(C275="",ISNUMBER(SEARCH("~*",C275))),"",MAX($B$1:B274)+1)</f>
        <v/>
      </c>
      <c r="C275" s="41" t="s">
        <v>390</v>
      </c>
      <c r="D275" s="61"/>
      <c r="F275" t="e">
        <f t="shared" si="12"/>
        <v>#N/A</v>
      </c>
      <c r="H275" s="60">
        <f t="shared" si="13"/>
        <v>0</v>
      </c>
      <c r="I275" s="60"/>
    </row>
    <row r="276" spans="1:9" x14ac:dyDescent="0.2">
      <c r="A276"/>
      <c r="B276">
        <f>IF(OR(C276="",ISNUMBER(SEARCH("~*",C276))),"",MAX($B$1:B275)+1)</f>
        <v>166</v>
      </c>
      <c r="C276" s="41" t="s">
        <v>391</v>
      </c>
      <c r="D276" s="66"/>
      <c r="F276" t="e">
        <f t="shared" si="12"/>
        <v>#N/A</v>
      </c>
      <c r="H276" s="60">
        <f t="shared" si="13"/>
        <v>0</v>
      </c>
      <c r="I276" s="60"/>
    </row>
    <row r="277" spans="1:9" x14ac:dyDescent="0.2">
      <c r="A277"/>
      <c r="B277">
        <f>IF(OR(C277="",ISNUMBER(SEARCH("~*",C277))),"",MAX($B$1:B276)+1)</f>
        <v>167</v>
      </c>
      <c r="C277" s="41" t="s">
        <v>392</v>
      </c>
      <c r="D277" s="66"/>
      <c r="F277" t="e">
        <f t="shared" si="12"/>
        <v>#N/A</v>
      </c>
      <c r="H277" s="60">
        <f t="shared" si="13"/>
        <v>0</v>
      </c>
      <c r="I277" s="60"/>
    </row>
    <row r="278" spans="1:9" x14ac:dyDescent="0.2">
      <c r="A278"/>
      <c r="B278">
        <f>IF(OR(C278="",ISNUMBER(SEARCH("~*",C278))),"",MAX($B$1:B277)+1)</f>
        <v>168</v>
      </c>
      <c r="C278" s="41" t="s">
        <v>393</v>
      </c>
      <c r="D278" s="66"/>
      <c r="F278" t="e">
        <f t="shared" si="12"/>
        <v>#N/A</v>
      </c>
      <c r="H278" s="60">
        <f t="shared" si="13"/>
        <v>0</v>
      </c>
      <c r="I278" s="60"/>
    </row>
    <row r="279" spans="1:9" x14ac:dyDescent="0.2">
      <c r="A279"/>
      <c r="B279">
        <f>IF(OR(C279="",ISNUMBER(SEARCH("~*",C279))),"",MAX($B$1:B278)+1)</f>
        <v>169</v>
      </c>
      <c r="C279" s="41" t="s">
        <v>394</v>
      </c>
      <c r="D279" s="61"/>
      <c r="F279" t="e">
        <f t="shared" si="12"/>
        <v>#N/A</v>
      </c>
      <c r="H279" s="60">
        <f t="shared" si="13"/>
        <v>0</v>
      </c>
      <c r="I279" s="60"/>
    </row>
    <row r="280" spans="1:9" x14ac:dyDescent="0.2">
      <c r="A280"/>
      <c r="B280">
        <f>IF(OR(C280="",ISNUMBER(SEARCH("~*",C280))),"",MAX($B$1:B279)+1)</f>
        <v>170</v>
      </c>
      <c r="C280" s="41" t="s">
        <v>395</v>
      </c>
      <c r="D280" s="61"/>
      <c r="F280" t="e">
        <f t="shared" si="12"/>
        <v>#N/A</v>
      </c>
      <c r="H280" s="60">
        <f t="shared" si="13"/>
        <v>0</v>
      </c>
      <c r="I280" s="60"/>
    </row>
    <row r="281" spans="1:9" x14ac:dyDescent="0.2">
      <c r="A281"/>
      <c r="B281" t="str">
        <f>IF(OR(C281="",ISNUMBER(SEARCH("~*",C281))),"",MAX($B$1:B280)+1)</f>
        <v/>
      </c>
      <c r="C281" s="41"/>
      <c r="D281" s="61"/>
      <c r="F281" t="e">
        <f t="shared" si="12"/>
        <v>#N/A</v>
      </c>
      <c r="H281" s="60">
        <f t="shared" si="13"/>
        <v>0</v>
      </c>
      <c r="I281" s="60"/>
    </row>
    <row r="282" spans="1:9" x14ac:dyDescent="0.2">
      <c r="A282"/>
      <c r="B282">
        <f>IF(OR(C282="",ISNUMBER(SEARCH("~*",C282))),"",MAX($B$1:B281)+1)</f>
        <v>171</v>
      </c>
      <c r="C282" s="41" t="s">
        <v>396</v>
      </c>
      <c r="D282" s="61"/>
      <c r="F282" t="e">
        <f t="shared" si="12"/>
        <v>#N/A</v>
      </c>
      <c r="H282" s="60">
        <f t="shared" si="13"/>
        <v>0</v>
      </c>
      <c r="I282" s="60"/>
    </row>
    <row r="283" spans="1:9" x14ac:dyDescent="0.2">
      <c r="A283"/>
      <c r="B283">
        <f>IF(OR(C283="",ISNUMBER(SEARCH("~*",C283))),"",MAX($B$1:B282)+1)</f>
        <v>172</v>
      </c>
      <c r="C283" s="41" t="s">
        <v>397</v>
      </c>
      <c r="D283" s="61"/>
      <c r="F283" t="e">
        <f t="shared" si="12"/>
        <v>#N/A</v>
      </c>
      <c r="H283" s="60">
        <f t="shared" si="13"/>
        <v>0</v>
      </c>
      <c r="I283" s="60"/>
    </row>
    <row r="284" spans="1:9" x14ac:dyDescent="0.2">
      <c r="A284"/>
      <c r="B284">
        <f>IF(OR(C284="",ISNUMBER(SEARCH("~*",C284))),"",MAX($B$1:B283)+1)</f>
        <v>173</v>
      </c>
      <c r="C284" s="41" t="s">
        <v>398</v>
      </c>
      <c r="D284" s="61"/>
      <c r="F284" t="e">
        <f t="shared" si="12"/>
        <v>#N/A</v>
      </c>
      <c r="H284" s="60">
        <f t="shared" si="13"/>
        <v>0</v>
      </c>
      <c r="I284" s="60"/>
    </row>
    <row r="285" spans="1:9" x14ac:dyDescent="0.2">
      <c r="A285"/>
      <c r="B285">
        <f>IF(OR(C285="",ISNUMBER(SEARCH("~*",C285))),"",MAX($B$1:B284)+1)</f>
        <v>174</v>
      </c>
      <c r="C285" s="41" t="s">
        <v>399</v>
      </c>
      <c r="D285" s="61"/>
      <c r="F285" t="e">
        <f t="shared" si="12"/>
        <v>#N/A</v>
      </c>
      <c r="H285" s="60">
        <f t="shared" si="13"/>
        <v>0</v>
      </c>
      <c r="I285" s="60"/>
    </row>
    <row r="286" spans="1:9" x14ac:dyDescent="0.2">
      <c r="A286"/>
      <c r="B286">
        <f>IF(OR(C286="",ISNUMBER(SEARCH("~*",C286))),"",MAX($B$1:B285)+1)</f>
        <v>175</v>
      </c>
      <c r="C286" s="41" t="s">
        <v>400</v>
      </c>
      <c r="D286" s="61"/>
      <c r="F286" t="e">
        <f t="shared" si="12"/>
        <v>#N/A</v>
      </c>
      <c r="H286" s="60">
        <f t="shared" si="13"/>
        <v>0</v>
      </c>
      <c r="I286" s="60"/>
    </row>
    <row r="287" spans="1:9" x14ac:dyDescent="0.2">
      <c r="A287"/>
      <c r="B287" t="str">
        <f>IF(OR(C287="",ISNUMBER(SEARCH("~*",C287))),"",MAX($B$1:B286)+1)</f>
        <v/>
      </c>
      <c r="C287" s="41"/>
      <c r="D287" s="61"/>
      <c r="F287" t="e">
        <f t="shared" si="12"/>
        <v>#N/A</v>
      </c>
      <c r="H287" s="60">
        <f t="shared" si="13"/>
        <v>0</v>
      </c>
      <c r="I287" s="60"/>
    </row>
    <row r="288" spans="1:9" x14ac:dyDescent="0.2">
      <c r="A288"/>
      <c r="B288">
        <f>IF(OR(C288="",ISNUMBER(SEARCH("~*",C288))),"",MAX($B$1:B287)+1)</f>
        <v>176</v>
      </c>
      <c r="C288" s="41" t="s">
        <v>401</v>
      </c>
      <c r="D288" s="61"/>
      <c r="F288" t="e">
        <f t="shared" si="12"/>
        <v>#N/A</v>
      </c>
      <c r="H288" s="60">
        <f t="shared" si="13"/>
        <v>0</v>
      </c>
      <c r="I288" s="60"/>
    </row>
    <row r="289" spans="1:9" x14ac:dyDescent="0.2">
      <c r="B289" t="str">
        <f>IF(OR(C289="",ISNUMBER(SEARCH("~*",C289))),"",MAX($B$1:B288)+1)</f>
        <v/>
      </c>
      <c r="C289" s="41"/>
      <c r="D289" s="61"/>
      <c r="F289" t="e">
        <f t="shared" si="12"/>
        <v>#N/A</v>
      </c>
      <c r="H289" s="60">
        <f t="shared" si="13"/>
        <v>0</v>
      </c>
      <c r="I289" s="60"/>
    </row>
    <row r="290" spans="1:9" x14ac:dyDescent="0.2">
      <c r="B290" t="str">
        <f>IF(OR(C290="",ISNUMBER(SEARCH("~*",C290))),"",MAX($B$1:B289)+1)</f>
        <v/>
      </c>
      <c r="C290" s="41" t="s">
        <v>402</v>
      </c>
      <c r="D290" s="61"/>
      <c r="F290" t="e">
        <f t="shared" si="12"/>
        <v>#N/A</v>
      </c>
      <c r="H290" s="60">
        <f t="shared" si="13"/>
        <v>0</v>
      </c>
      <c r="I290" s="60"/>
    </row>
    <row r="291" spans="1:9" x14ac:dyDescent="0.2">
      <c r="A291" s="60">
        <v>1.0090277777777776</v>
      </c>
      <c r="B291">
        <f>IF(OR(C291="",ISNUMBER(SEARCH("~*",C291))),"",MAX($B$1:B290)+1)</f>
        <v>177</v>
      </c>
      <c r="C291" s="41" t="s">
        <v>403</v>
      </c>
      <c r="D291" s="61"/>
      <c r="E291" t="s">
        <v>736</v>
      </c>
      <c r="F291">
        <f t="shared" si="12"/>
        <v>2</v>
      </c>
      <c r="H291" s="60">
        <f t="shared" si="13"/>
        <v>1.0090277777777776</v>
      </c>
      <c r="I291" s="60"/>
    </row>
    <row r="292" spans="1:9" x14ac:dyDescent="0.2">
      <c r="B292">
        <f>IF(OR(C292="",ISNUMBER(SEARCH("~*",C292))),"",MAX($B$1:B291)+1)</f>
        <v>178</v>
      </c>
      <c r="C292" s="41" t="s">
        <v>404</v>
      </c>
      <c r="D292" s="61"/>
      <c r="F292" t="e">
        <f t="shared" si="12"/>
        <v>#N/A</v>
      </c>
      <c r="H292" s="60">
        <f t="shared" si="13"/>
        <v>0</v>
      </c>
      <c r="I292" s="60"/>
    </row>
    <row r="293" spans="1:9" x14ac:dyDescent="0.2">
      <c r="B293" t="str">
        <f>IF(OR(C293="",ISNUMBER(SEARCH("~*",C293))),"",MAX($B$1:B292)+1)</f>
        <v/>
      </c>
      <c r="C293" s="41" t="s">
        <v>405</v>
      </c>
      <c r="D293" s="66"/>
      <c r="F293" t="e">
        <f t="shared" si="12"/>
        <v>#N/A</v>
      </c>
      <c r="H293" s="60">
        <f t="shared" si="13"/>
        <v>0</v>
      </c>
      <c r="I293" s="60"/>
    </row>
    <row r="294" spans="1:9" x14ac:dyDescent="0.2">
      <c r="B294" t="str">
        <f>IF(OR(C294="",ISNUMBER(SEARCH("~*",C294))),"",MAX($B$1:B293)+1)</f>
        <v/>
      </c>
      <c r="C294" s="41"/>
      <c r="D294" s="66"/>
      <c r="F294" t="e">
        <f t="shared" si="12"/>
        <v>#N/A</v>
      </c>
      <c r="H294" s="60">
        <f t="shared" si="13"/>
        <v>0</v>
      </c>
      <c r="I294" s="60"/>
    </row>
    <row r="295" spans="1:9" x14ac:dyDescent="0.2">
      <c r="B295">
        <f>IF(OR(C295="",ISNUMBER(SEARCH("~*",C295))),"",MAX($B$1:B294)+1)</f>
        <v>179</v>
      </c>
      <c r="C295" s="41" t="s">
        <v>406</v>
      </c>
      <c r="D295" s="66"/>
      <c r="F295" t="e">
        <f t="shared" si="12"/>
        <v>#N/A</v>
      </c>
      <c r="H295" s="60">
        <f t="shared" si="13"/>
        <v>0</v>
      </c>
      <c r="I295" s="60"/>
    </row>
    <row r="296" spans="1:9" x14ac:dyDescent="0.2">
      <c r="B296">
        <f>IF(OR(C296="",ISNUMBER(SEARCH("~*",C296))),"",MAX($B$1:B295)+1)</f>
        <v>180</v>
      </c>
      <c r="C296" s="41" t="s">
        <v>407</v>
      </c>
      <c r="D296" s="66"/>
      <c r="F296" t="e">
        <f t="shared" si="12"/>
        <v>#N/A</v>
      </c>
      <c r="H296" s="60">
        <f t="shared" si="13"/>
        <v>0</v>
      </c>
      <c r="I296" s="60"/>
    </row>
    <row r="297" spans="1:9" x14ac:dyDescent="0.2">
      <c r="B297" t="str">
        <f>IF(OR(C297="",ISNUMBER(SEARCH("~*",C297))),"",MAX($B$1:B296)+1)</f>
        <v/>
      </c>
      <c r="C297" s="41" t="s">
        <v>408</v>
      </c>
      <c r="D297" s="66"/>
      <c r="F297" t="e">
        <f t="shared" si="12"/>
        <v>#N/A</v>
      </c>
      <c r="H297" s="60">
        <f t="shared" si="13"/>
        <v>0</v>
      </c>
      <c r="I297" s="60"/>
    </row>
    <row r="298" spans="1:9" x14ac:dyDescent="0.2">
      <c r="B298">
        <f>IF(OR(C298="",ISNUMBER(SEARCH("~*",C298))),"",MAX($B$1:B297)+1)</f>
        <v>181</v>
      </c>
      <c r="C298" s="41" t="s">
        <v>409</v>
      </c>
      <c r="D298" s="66"/>
      <c r="F298" t="e">
        <f t="shared" si="12"/>
        <v>#N/A</v>
      </c>
      <c r="H298" s="60">
        <f t="shared" si="13"/>
        <v>0</v>
      </c>
      <c r="I298" s="60"/>
    </row>
    <row r="299" spans="1:9" x14ac:dyDescent="0.2">
      <c r="B299" t="str">
        <f>IF(OR(C299="",ISNUMBER(SEARCH("~*",C299))),"",MAX($B$1:B298)+1)</f>
        <v/>
      </c>
      <c r="C299" s="41" t="s">
        <v>744</v>
      </c>
      <c r="D299" s="61"/>
      <c r="F299" t="e">
        <f t="shared" si="12"/>
        <v>#N/A</v>
      </c>
      <c r="H299" s="60">
        <f t="shared" si="13"/>
        <v>0</v>
      </c>
      <c r="I299" s="60"/>
    </row>
    <row r="300" spans="1:9" x14ac:dyDescent="0.2">
      <c r="B300" t="str">
        <f>IF(OR(C300="",ISNUMBER(SEARCH("~*",C300))),"",MAX($B$1:B299)+1)</f>
        <v/>
      </c>
      <c r="C300" s="41"/>
      <c r="D300" s="61"/>
      <c r="F300" t="e">
        <f t="shared" si="12"/>
        <v>#N/A</v>
      </c>
      <c r="H300" s="60">
        <f t="shared" si="13"/>
        <v>0</v>
      </c>
      <c r="I300" s="60"/>
    </row>
    <row r="301" spans="1:9" x14ac:dyDescent="0.2">
      <c r="B301" t="str">
        <f>IF(OR(C301="",ISNUMBER(SEARCH("~*",C301))),"",MAX($B$1:B300)+1)</f>
        <v/>
      </c>
      <c r="C301" s="41" t="s">
        <v>411</v>
      </c>
      <c r="D301" s="61"/>
      <c r="F301" t="e">
        <f t="shared" si="12"/>
        <v>#N/A</v>
      </c>
      <c r="H301" s="60">
        <f t="shared" si="13"/>
        <v>0</v>
      </c>
      <c r="I301" s="60"/>
    </row>
    <row r="302" spans="1:9" x14ac:dyDescent="0.2">
      <c r="B302" t="str">
        <f>IF(OR(C302="",ISNUMBER(SEARCH("~*",C302))),"",MAX($B$1:B301)+1)</f>
        <v/>
      </c>
      <c r="C302" s="41"/>
      <c r="D302" s="61"/>
      <c r="F302" t="e">
        <f t="shared" si="12"/>
        <v>#N/A</v>
      </c>
      <c r="H302" s="60">
        <f t="shared" si="13"/>
        <v>0</v>
      </c>
      <c r="I302" s="60"/>
    </row>
    <row r="303" spans="1:9" x14ac:dyDescent="0.2">
      <c r="B303">
        <f>IF(OR(C303="",ISNUMBER(SEARCH("~*",C303))),"",MAX($B$1:B302)+1)</f>
        <v>182</v>
      </c>
      <c r="C303" s="41" t="s">
        <v>412</v>
      </c>
      <c r="D303" s="61"/>
      <c r="F303" t="e">
        <f t="shared" si="12"/>
        <v>#N/A</v>
      </c>
      <c r="H303" s="60">
        <f t="shared" si="13"/>
        <v>0</v>
      </c>
      <c r="I303" s="60"/>
    </row>
    <row r="304" spans="1:9" x14ac:dyDescent="0.2">
      <c r="B304">
        <f>IF(OR(C304="",ISNUMBER(SEARCH("~*",C304))),"",MAX($B$1:B303)+1)</f>
        <v>183</v>
      </c>
      <c r="C304" s="41" t="s">
        <v>413</v>
      </c>
      <c r="D304" s="66"/>
      <c r="F304" t="e">
        <f t="shared" si="12"/>
        <v>#N/A</v>
      </c>
      <c r="H304" s="60">
        <f t="shared" si="13"/>
        <v>0</v>
      </c>
      <c r="I304" s="60"/>
    </row>
    <row r="305" spans="1:9" ht="30" x14ac:dyDescent="0.2">
      <c r="A305"/>
      <c r="B305">
        <f>IF(OR(C305="",ISNUMBER(SEARCH("~*",C305))),"",MAX($B$1:B304)+1)</f>
        <v>184</v>
      </c>
      <c r="C305" s="41" t="s">
        <v>414</v>
      </c>
      <c r="D305" s="66"/>
      <c r="F305" t="e">
        <f t="shared" si="12"/>
        <v>#N/A</v>
      </c>
      <c r="H305" s="60">
        <f t="shared" si="13"/>
        <v>0</v>
      </c>
      <c r="I305" s="60"/>
    </row>
    <row r="306" spans="1:9" x14ac:dyDescent="0.2">
      <c r="A306"/>
      <c r="B306">
        <f>IF(OR(C306="",ISNUMBER(SEARCH("~*",C306))),"",MAX($B$1:B305)+1)</f>
        <v>185</v>
      </c>
      <c r="C306" s="41" t="s">
        <v>415</v>
      </c>
      <c r="D306" s="66"/>
      <c r="F306" t="e">
        <f t="shared" si="12"/>
        <v>#N/A</v>
      </c>
      <c r="H306" s="60">
        <f t="shared" si="13"/>
        <v>0</v>
      </c>
      <c r="I306" s="60"/>
    </row>
    <row r="307" spans="1:9" x14ac:dyDescent="0.2">
      <c r="A307"/>
      <c r="B307">
        <f>IF(OR(C307="",ISNUMBER(SEARCH("~*",C307))),"",MAX($B$1:B306)+1)</f>
        <v>186</v>
      </c>
      <c r="C307" s="41" t="s">
        <v>416</v>
      </c>
      <c r="D307" s="66"/>
      <c r="F307" t="e">
        <f t="shared" si="12"/>
        <v>#N/A</v>
      </c>
      <c r="H307" s="60">
        <f t="shared" si="13"/>
        <v>0</v>
      </c>
      <c r="I307" s="60"/>
    </row>
    <row r="308" spans="1:9" x14ac:dyDescent="0.2">
      <c r="A308"/>
      <c r="B308">
        <f>IF(OR(C308="",ISNUMBER(SEARCH("~*",C308))),"",MAX($B$1:B307)+1)</f>
        <v>187</v>
      </c>
      <c r="C308" s="41" t="s">
        <v>417</v>
      </c>
      <c r="D308" s="66"/>
      <c r="F308" t="e">
        <f t="shared" si="12"/>
        <v>#N/A</v>
      </c>
      <c r="H308" s="60">
        <f t="shared" si="13"/>
        <v>0</v>
      </c>
      <c r="I308" s="60"/>
    </row>
    <row r="309" spans="1:9" x14ac:dyDescent="0.2">
      <c r="A309"/>
      <c r="B309" t="str">
        <f>IF(OR(C309="",ISNUMBER(SEARCH("~*",C309))),"",MAX($B$1:B308)+1)</f>
        <v/>
      </c>
      <c r="C309" s="41"/>
      <c r="D309" s="66"/>
      <c r="F309" t="e">
        <f t="shared" si="12"/>
        <v>#N/A</v>
      </c>
      <c r="H309" s="60">
        <f t="shared" si="13"/>
        <v>0</v>
      </c>
      <c r="I309" s="60"/>
    </row>
    <row r="310" spans="1:9" x14ac:dyDescent="0.2">
      <c r="A310"/>
      <c r="B310">
        <f>IF(OR(C310="",ISNUMBER(SEARCH("~*",C310))),"",MAX($B$1:B309)+1)</f>
        <v>188</v>
      </c>
      <c r="C310" s="41" t="s">
        <v>418</v>
      </c>
      <c r="D310" s="66"/>
      <c r="F310" t="e">
        <f t="shared" si="12"/>
        <v>#N/A</v>
      </c>
      <c r="H310" s="60">
        <f t="shared" si="13"/>
        <v>0</v>
      </c>
      <c r="I310" s="60"/>
    </row>
    <row r="311" spans="1:9" x14ac:dyDescent="0.2">
      <c r="A311"/>
      <c r="B311">
        <f>IF(OR(C311="",ISNUMBER(SEARCH("~*",C311))),"",MAX($B$1:B310)+1)</f>
        <v>189</v>
      </c>
      <c r="C311" s="41" t="s">
        <v>419</v>
      </c>
      <c r="D311" s="66"/>
      <c r="F311" t="e">
        <f t="shared" si="12"/>
        <v>#N/A</v>
      </c>
      <c r="H311" s="60">
        <f t="shared" si="13"/>
        <v>0</v>
      </c>
      <c r="I311" s="60"/>
    </row>
    <row r="312" spans="1:9" x14ac:dyDescent="0.2">
      <c r="A312"/>
      <c r="B312">
        <f>IF(OR(C312="",ISNUMBER(SEARCH("~*",C312))),"",MAX($B$1:B311)+1)</f>
        <v>190</v>
      </c>
      <c r="C312" s="41" t="s">
        <v>420</v>
      </c>
      <c r="D312" s="66"/>
      <c r="F312" t="e">
        <f t="shared" si="12"/>
        <v>#N/A</v>
      </c>
      <c r="H312" s="60">
        <f t="shared" si="13"/>
        <v>0</v>
      </c>
      <c r="I312" s="60"/>
    </row>
    <row r="313" spans="1:9" x14ac:dyDescent="0.2">
      <c r="A313"/>
      <c r="B313" t="str">
        <f>IF(OR(C313="",ISNUMBER(SEARCH("~*",C313))),"",MAX($B$1:B312)+1)</f>
        <v/>
      </c>
      <c r="C313" s="41"/>
      <c r="D313" s="66"/>
      <c r="F313" t="e">
        <f t="shared" si="12"/>
        <v>#N/A</v>
      </c>
      <c r="H313" s="60">
        <f t="shared" si="13"/>
        <v>0</v>
      </c>
      <c r="I313" s="60"/>
    </row>
    <row r="314" spans="1:9" x14ac:dyDescent="0.2">
      <c r="A314"/>
      <c r="B314" t="str">
        <f>IF(OR(C314="",ISNUMBER(SEARCH("~*",C314))),"",MAX($B$1:B313)+1)</f>
        <v/>
      </c>
      <c r="C314" s="41" t="s">
        <v>421</v>
      </c>
      <c r="D314" s="66"/>
      <c r="F314" t="e">
        <f t="shared" si="12"/>
        <v>#N/A</v>
      </c>
      <c r="H314" s="60">
        <f t="shared" si="13"/>
        <v>0</v>
      </c>
      <c r="I314" s="60"/>
    </row>
    <row r="315" spans="1:9" x14ac:dyDescent="0.2">
      <c r="A315"/>
      <c r="B315">
        <f>IF(OR(C315="",ISNUMBER(SEARCH("~*",C315))),"",MAX($B$1:B314)+1)</f>
        <v>191</v>
      </c>
      <c r="C315" s="41" t="s">
        <v>422</v>
      </c>
      <c r="D315" s="66"/>
      <c r="F315" t="e">
        <f t="shared" si="12"/>
        <v>#N/A</v>
      </c>
      <c r="H315" s="60">
        <f t="shared" si="13"/>
        <v>0</v>
      </c>
      <c r="I315" s="60"/>
    </row>
    <row r="316" spans="1:9" x14ac:dyDescent="0.2">
      <c r="A316"/>
      <c r="B316" t="str">
        <f>IF(OR(C316="",ISNUMBER(SEARCH("~*",C316))),"",MAX($B$1:B315)+1)</f>
        <v/>
      </c>
      <c r="C316" s="41"/>
      <c r="D316" s="61"/>
      <c r="F316" t="e">
        <f t="shared" si="12"/>
        <v>#N/A</v>
      </c>
      <c r="H316" s="60">
        <f t="shared" si="13"/>
        <v>0</v>
      </c>
      <c r="I316" s="60"/>
    </row>
    <row r="317" spans="1:9" x14ac:dyDescent="0.2">
      <c r="A317"/>
      <c r="B317" t="str">
        <f>IF(OR(C317="",ISNUMBER(SEARCH("~*",C317))),"",MAX($B$1:B316)+1)</f>
        <v/>
      </c>
      <c r="C317" s="41" t="s">
        <v>423</v>
      </c>
      <c r="D317" s="61"/>
      <c r="F317" t="e">
        <f t="shared" si="12"/>
        <v>#N/A</v>
      </c>
      <c r="H317" s="60">
        <f t="shared" si="13"/>
        <v>0</v>
      </c>
      <c r="I317" s="60"/>
    </row>
    <row r="318" spans="1:9" x14ac:dyDescent="0.2">
      <c r="A318"/>
      <c r="B318" t="str">
        <f>IF(OR(C318="",ISNUMBER(SEARCH("~*",C318))),"",MAX($B$1:B317)+1)</f>
        <v/>
      </c>
      <c r="C318" s="41"/>
      <c r="D318" s="61"/>
      <c r="F318" t="e">
        <f t="shared" si="12"/>
        <v>#N/A</v>
      </c>
      <c r="H318" s="60">
        <f t="shared" si="13"/>
        <v>0</v>
      </c>
      <c r="I318" s="60"/>
    </row>
    <row r="319" spans="1:9" x14ac:dyDescent="0.2">
      <c r="A319"/>
      <c r="B319" t="str">
        <f>IF(OR(C319="",ISNUMBER(SEARCH("~*",C319))),"",MAX($B$1:B318)+1)</f>
        <v/>
      </c>
      <c r="C319" s="41" t="s">
        <v>424</v>
      </c>
      <c r="D319" s="61"/>
      <c r="F319" t="e">
        <f t="shared" si="12"/>
        <v>#N/A</v>
      </c>
      <c r="H319" s="60">
        <f t="shared" si="13"/>
        <v>0</v>
      </c>
      <c r="I319" s="60"/>
    </row>
    <row r="320" spans="1:9" x14ac:dyDescent="0.2">
      <c r="A320"/>
      <c r="B320">
        <f>IF(OR(C320="",ISNUMBER(SEARCH("~*",C320))),"",MAX($B$1:B319)+1)</f>
        <v>192</v>
      </c>
      <c r="C320" s="41" t="s">
        <v>425</v>
      </c>
      <c r="D320" s="61"/>
      <c r="F320" t="e">
        <f t="shared" si="12"/>
        <v>#N/A</v>
      </c>
      <c r="H320" s="60">
        <f t="shared" si="13"/>
        <v>0</v>
      </c>
      <c r="I320" s="60"/>
    </row>
    <row r="321" spans="1:9" x14ac:dyDescent="0.2">
      <c r="A321"/>
      <c r="B321">
        <f>IF(OR(C321="",ISNUMBER(SEARCH("~*",C321))),"",MAX($B$1:B320)+1)</f>
        <v>193</v>
      </c>
      <c r="C321" s="41" t="s">
        <v>426</v>
      </c>
      <c r="D321" s="61"/>
      <c r="F321" t="e">
        <f t="shared" si="12"/>
        <v>#N/A</v>
      </c>
      <c r="H321" s="60">
        <f t="shared" si="13"/>
        <v>0</v>
      </c>
      <c r="I321" s="60"/>
    </row>
    <row r="322" spans="1:9" x14ac:dyDescent="0.2">
      <c r="A322"/>
      <c r="B322">
        <f>IF(OR(C322="",ISNUMBER(SEARCH("~*",C322))),"",MAX($B$1:B321)+1)</f>
        <v>194</v>
      </c>
      <c r="C322" s="41" t="s">
        <v>427</v>
      </c>
      <c r="D322" s="61"/>
      <c r="F322" t="e">
        <f t="shared" si="12"/>
        <v>#N/A</v>
      </c>
      <c r="H322" s="60">
        <f t="shared" si="13"/>
        <v>0</v>
      </c>
      <c r="I322" s="60"/>
    </row>
    <row r="323" spans="1:9" x14ac:dyDescent="0.2">
      <c r="A323"/>
      <c r="B323">
        <f>IF(OR(C323="",ISNUMBER(SEARCH("~*",C323))),"",MAX($B$1:B322)+1)</f>
        <v>195</v>
      </c>
      <c r="C323" s="41" t="s">
        <v>428</v>
      </c>
      <c r="D323" s="61"/>
      <c r="F323" t="e">
        <f t="shared" si="12"/>
        <v>#N/A</v>
      </c>
      <c r="H323" s="60">
        <f t="shared" si="13"/>
        <v>0</v>
      </c>
      <c r="I323" s="60"/>
    </row>
    <row r="324" spans="1:9" x14ac:dyDescent="0.2">
      <c r="A324"/>
      <c r="B324">
        <f>IF(OR(C324="",ISNUMBER(SEARCH("~*",C324))),"",MAX($B$1:B323)+1)</f>
        <v>196</v>
      </c>
      <c r="C324" s="41" t="s">
        <v>429</v>
      </c>
      <c r="D324" s="66"/>
      <c r="F324" t="e">
        <f t="shared" si="12"/>
        <v>#N/A</v>
      </c>
      <c r="H324" s="60">
        <f t="shared" si="13"/>
        <v>0</v>
      </c>
      <c r="I324" s="60"/>
    </row>
    <row r="325" spans="1:9" x14ac:dyDescent="0.2">
      <c r="A325"/>
      <c r="B325">
        <f>IF(OR(C325="",ISNUMBER(SEARCH("~*",C325))),"",MAX($B$1:B324)+1)</f>
        <v>197</v>
      </c>
      <c r="C325" s="41" t="s">
        <v>430</v>
      </c>
      <c r="D325" s="61"/>
      <c r="F325" t="e">
        <f t="shared" si="12"/>
        <v>#N/A</v>
      </c>
      <c r="H325" s="60">
        <f t="shared" si="13"/>
        <v>0</v>
      </c>
      <c r="I325" s="60"/>
    </row>
    <row r="326" spans="1:9" x14ac:dyDescent="0.2">
      <c r="A326"/>
      <c r="B326">
        <f>IF(OR(C326="",ISNUMBER(SEARCH("~*",C326))),"",MAX($B$1:B325)+1)</f>
        <v>198</v>
      </c>
      <c r="C326" s="41" t="s">
        <v>431</v>
      </c>
      <c r="D326" s="61"/>
      <c r="F326" t="e">
        <f t="shared" si="12"/>
        <v>#N/A</v>
      </c>
      <c r="H326" s="60">
        <f t="shared" si="13"/>
        <v>0</v>
      </c>
      <c r="I326" s="60"/>
    </row>
    <row r="327" spans="1:9" x14ac:dyDescent="0.2">
      <c r="A327"/>
      <c r="B327">
        <f>IF(OR(C327="",ISNUMBER(SEARCH("~*",C327))),"",MAX($B$1:B326)+1)</f>
        <v>199</v>
      </c>
      <c r="C327" s="41" t="s">
        <v>432</v>
      </c>
      <c r="D327" s="61"/>
      <c r="F327" t="e">
        <f t="shared" si="12"/>
        <v>#N/A</v>
      </c>
      <c r="H327" s="60">
        <f t="shared" si="13"/>
        <v>0</v>
      </c>
      <c r="I327" s="60"/>
    </row>
    <row r="328" spans="1:9" x14ac:dyDescent="0.2">
      <c r="A328"/>
      <c r="B328">
        <f>IF(OR(C328="",ISNUMBER(SEARCH("~*",C328))),"",MAX($B$1:B327)+1)</f>
        <v>200</v>
      </c>
      <c r="C328" s="41" t="s">
        <v>433</v>
      </c>
      <c r="D328" s="61"/>
      <c r="F328" t="e">
        <f t="shared" ref="F328:F391" si="14">VLOOKUP(E328,$S$7:$U$12,3,0)</f>
        <v>#N/A</v>
      </c>
      <c r="H328" s="60">
        <f t="shared" si="13"/>
        <v>0</v>
      </c>
      <c r="I328" s="60"/>
    </row>
    <row r="329" spans="1:9" x14ac:dyDescent="0.2">
      <c r="A329"/>
      <c r="B329">
        <f>IF(OR(C329="",ISNUMBER(SEARCH("~*",C329))),"",MAX($B$1:B328)+1)</f>
        <v>201</v>
      </c>
      <c r="C329" s="41" t="s">
        <v>434</v>
      </c>
      <c r="D329" s="61"/>
      <c r="F329" t="e">
        <f t="shared" si="14"/>
        <v>#N/A</v>
      </c>
      <c r="H329" s="60">
        <f t="shared" ref="H329:H392" si="15">A329</f>
        <v>0</v>
      </c>
      <c r="I329" s="60"/>
    </row>
    <row r="330" spans="1:9" x14ac:dyDescent="0.2">
      <c r="A330"/>
      <c r="B330">
        <f>IF(OR(C330="",ISNUMBER(SEARCH("~*",C330))),"",MAX($B$1:B329)+1)</f>
        <v>202</v>
      </c>
      <c r="C330" s="41" t="s">
        <v>435</v>
      </c>
      <c r="D330" s="61"/>
      <c r="F330" t="e">
        <f t="shared" si="14"/>
        <v>#N/A</v>
      </c>
      <c r="H330" s="60">
        <f t="shared" si="15"/>
        <v>0</v>
      </c>
      <c r="I330" s="60"/>
    </row>
    <row r="331" spans="1:9" x14ac:dyDescent="0.2">
      <c r="A331"/>
      <c r="B331">
        <f>IF(OR(C331="",ISNUMBER(SEARCH("~*",C331))),"",MAX($B$1:B330)+1)</f>
        <v>203</v>
      </c>
      <c r="C331" s="41" t="s">
        <v>436</v>
      </c>
      <c r="D331" s="61"/>
      <c r="F331" t="e">
        <f t="shared" si="14"/>
        <v>#N/A</v>
      </c>
      <c r="H331" s="60">
        <f t="shared" si="15"/>
        <v>0</v>
      </c>
      <c r="I331" s="60"/>
    </row>
    <row r="332" spans="1:9" x14ac:dyDescent="0.2">
      <c r="A332"/>
      <c r="B332">
        <f>IF(OR(C332="",ISNUMBER(SEARCH("~*",C332))),"",MAX($B$1:B331)+1)</f>
        <v>204</v>
      </c>
      <c r="C332" s="41" t="s">
        <v>437</v>
      </c>
      <c r="D332" s="61"/>
      <c r="F332" t="e">
        <f t="shared" si="14"/>
        <v>#N/A</v>
      </c>
      <c r="H332" s="60">
        <f t="shared" si="15"/>
        <v>0</v>
      </c>
      <c r="I332" s="60"/>
    </row>
    <row r="333" spans="1:9" x14ac:dyDescent="0.2">
      <c r="A333"/>
      <c r="B333" t="str">
        <f>IF(OR(C333="",ISNUMBER(SEARCH("~*",C333))),"",MAX($B$1:B332)+1)</f>
        <v/>
      </c>
      <c r="C333" s="41"/>
      <c r="D333" s="61"/>
      <c r="F333" t="e">
        <f t="shared" si="14"/>
        <v>#N/A</v>
      </c>
      <c r="H333" s="60">
        <f t="shared" si="15"/>
        <v>0</v>
      </c>
      <c r="I333" s="60"/>
    </row>
    <row r="334" spans="1:9" x14ac:dyDescent="0.2">
      <c r="A334"/>
      <c r="B334" t="str">
        <f>IF(OR(C334="",ISNUMBER(SEARCH("~*",C334))),"",MAX($B$1:B333)+1)</f>
        <v/>
      </c>
      <c r="C334" s="41" t="s">
        <v>438</v>
      </c>
      <c r="D334" s="61"/>
      <c r="F334" t="e">
        <f t="shared" si="14"/>
        <v>#N/A</v>
      </c>
      <c r="H334" s="60">
        <f t="shared" si="15"/>
        <v>0</v>
      </c>
      <c r="I334" s="60"/>
    </row>
    <row r="335" spans="1:9" x14ac:dyDescent="0.2">
      <c r="A335" s="59">
        <v>1.14375</v>
      </c>
      <c r="B335">
        <f>IF(OR(C335="",ISNUMBER(SEARCH("~*",C335))),"",MAX($B$1:B334)+1)</f>
        <v>205</v>
      </c>
      <c r="C335" s="41" t="s">
        <v>439</v>
      </c>
      <c r="D335" s="61"/>
      <c r="E335" t="s">
        <v>741</v>
      </c>
      <c r="F335">
        <f t="shared" si="14"/>
        <v>6</v>
      </c>
      <c r="H335" s="60">
        <f t="shared" si="15"/>
        <v>1.14375</v>
      </c>
      <c r="I335" s="60"/>
    </row>
    <row r="336" spans="1:9" ht="45" x14ac:dyDescent="0.2">
      <c r="A336"/>
      <c r="B336">
        <f>IF(OR(C336="",ISNUMBER(SEARCH("~*",C336))),"",MAX($B$1:B335)+1)</f>
        <v>206</v>
      </c>
      <c r="C336" s="41" t="s">
        <v>440</v>
      </c>
      <c r="D336" s="61"/>
      <c r="F336" t="e">
        <f t="shared" si="14"/>
        <v>#N/A</v>
      </c>
      <c r="H336" s="60">
        <f t="shared" si="15"/>
        <v>0</v>
      </c>
      <c r="I336" s="60"/>
    </row>
    <row r="337" spans="1:9" x14ac:dyDescent="0.2">
      <c r="A337" s="60">
        <v>1.1541666666666666</v>
      </c>
      <c r="B337">
        <f>IF(OR(C337="",ISNUMBER(SEARCH("~*",C337))),"",MAX($B$1:B336)+1)</f>
        <v>207</v>
      </c>
      <c r="C337" s="41" t="s">
        <v>441</v>
      </c>
      <c r="D337" s="61"/>
      <c r="E337" t="s">
        <v>741</v>
      </c>
      <c r="F337">
        <f t="shared" si="14"/>
        <v>6</v>
      </c>
      <c r="H337" s="60">
        <f t="shared" si="15"/>
        <v>1.1541666666666666</v>
      </c>
      <c r="I337" s="60"/>
    </row>
    <row r="338" spans="1:9" x14ac:dyDescent="0.2">
      <c r="B338">
        <f>IF(OR(C338="",ISNUMBER(SEARCH("~*",C338))),"",MAX($B$1:B337)+1)</f>
        <v>208</v>
      </c>
      <c r="C338" s="41" t="s">
        <v>442</v>
      </c>
      <c r="D338" s="66"/>
      <c r="F338" t="e">
        <f t="shared" si="14"/>
        <v>#N/A</v>
      </c>
      <c r="H338" s="60">
        <f t="shared" si="15"/>
        <v>0</v>
      </c>
      <c r="I338" s="60"/>
    </row>
    <row r="339" spans="1:9" x14ac:dyDescent="0.2">
      <c r="B339" t="str">
        <f>IF(OR(C339="",ISNUMBER(SEARCH("~*",C339))),"",MAX($B$1:B338)+1)</f>
        <v/>
      </c>
      <c r="C339" s="41"/>
      <c r="D339" s="66"/>
      <c r="F339" t="e">
        <f t="shared" si="14"/>
        <v>#N/A</v>
      </c>
      <c r="H339" s="60">
        <f t="shared" si="15"/>
        <v>0</v>
      </c>
      <c r="I339" s="60"/>
    </row>
    <row r="340" spans="1:9" x14ac:dyDescent="0.2">
      <c r="B340" t="str">
        <f>IF(OR(C340="",ISNUMBER(SEARCH("~*",C340))),"",MAX($B$1:B339)+1)</f>
        <v/>
      </c>
      <c r="C340" s="41" t="s">
        <v>443</v>
      </c>
      <c r="D340" s="66"/>
      <c r="F340" t="e">
        <f t="shared" si="14"/>
        <v>#N/A</v>
      </c>
      <c r="H340" s="60">
        <f t="shared" si="15"/>
        <v>0</v>
      </c>
      <c r="I340" s="60"/>
    </row>
    <row r="341" spans="1:9" x14ac:dyDescent="0.2">
      <c r="B341">
        <f>IF(OR(C341="",ISNUMBER(SEARCH("~*",C341))),"",MAX($B$1:B340)+1)</f>
        <v>209</v>
      </c>
      <c r="C341" s="41" t="s">
        <v>444</v>
      </c>
      <c r="D341" s="66"/>
      <c r="F341" t="e">
        <f t="shared" si="14"/>
        <v>#N/A</v>
      </c>
      <c r="H341" s="60">
        <f t="shared" si="15"/>
        <v>0</v>
      </c>
      <c r="I341" s="60"/>
    </row>
    <row r="342" spans="1:9" x14ac:dyDescent="0.2">
      <c r="B342">
        <f>IF(OR(C342="",ISNUMBER(SEARCH("~*",C342))),"",MAX($B$1:B341)+1)</f>
        <v>210</v>
      </c>
      <c r="C342" s="41" t="s">
        <v>445</v>
      </c>
      <c r="D342" s="66"/>
      <c r="F342" t="e">
        <f t="shared" si="14"/>
        <v>#N/A</v>
      </c>
      <c r="H342" s="60">
        <f t="shared" si="15"/>
        <v>0</v>
      </c>
      <c r="I342" s="60"/>
    </row>
    <row r="343" spans="1:9" x14ac:dyDescent="0.2">
      <c r="B343">
        <f>IF(OR(C343="",ISNUMBER(SEARCH("~*",C343))),"",MAX($B$1:B342)+1)</f>
        <v>211</v>
      </c>
      <c r="C343" s="41" t="s">
        <v>446</v>
      </c>
      <c r="D343" s="66"/>
      <c r="F343" t="e">
        <f t="shared" si="14"/>
        <v>#N/A</v>
      </c>
      <c r="H343" s="60">
        <f t="shared" si="15"/>
        <v>0</v>
      </c>
      <c r="I343" s="60"/>
    </row>
    <row r="344" spans="1:9" x14ac:dyDescent="0.2">
      <c r="B344">
        <f>IF(OR(C344="",ISNUMBER(SEARCH("~*",C344))),"",MAX($B$1:B343)+1)</f>
        <v>212</v>
      </c>
      <c r="C344" s="41" t="s">
        <v>447</v>
      </c>
      <c r="D344" s="66"/>
      <c r="F344" t="e">
        <f t="shared" si="14"/>
        <v>#N/A</v>
      </c>
      <c r="H344" s="60">
        <f t="shared" si="15"/>
        <v>0</v>
      </c>
      <c r="I344" s="60"/>
    </row>
    <row r="345" spans="1:9" x14ac:dyDescent="0.2">
      <c r="B345" t="str">
        <f>IF(OR(C345="",ISNUMBER(SEARCH("~*",C345))),"",MAX($B$1:B344)+1)</f>
        <v/>
      </c>
      <c r="C345" s="41"/>
      <c r="D345" s="61"/>
      <c r="F345" t="e">
        <f t="shared" si="14"/>
        <v>#N/A</v>
      </c>
      <c r="H345" s="60">
        <f t="shared" si="15"/>
        <v>0</v>
      </c>
      <c r="I345" s="60"/>
    </row>
    <row r="346" spans="1:9" x14ac:dyDescent="0.2">
      <c r="B346" t="str">
        <f>IF(OR(C346="",ISNUMBER(SEARCH("~*",C346))),"",MAX($B$1:B345)+1)</f>
        <v/>
      </c>
      <c r="C346" s="41" t="s">
        <v>801</v>
      </c>
      <c r="D346" s="61"/>
      <c r="F346" t="e">
        <f t="shared" si="14"/>
        <v>#N/A</v>
      </c>
      <c r="H346" s="60">
        <f t="shared" si="15"/>
        <v>0</v>
      </c>
      <c r="I346" s="60"/>
    </row>
    <row r="347" spans="1:9" x14ac:dyDescent="0.2">
      <c r="B347" t="str">
        <f>IF(OR(C347="",ISNUMBER(SEARCH("~*",C347))),"",MAX($B$1:B346)+1)</f>
        <v/>
      </c>
      <c r="C347" s="41"/>
      <c r="D347" s="61"/>
      <c r="F347" t="e">
        <f t="shared" si="14"/>
        <v>#N/A</v>
      </c>
      <c r="H347" s="60">
        <f t="shared" si="15"/>
        <v>0</v>
      </c>
      <c r="I347" s="60"/>
    </row>
    <row r="348" spans="1:9" x14ac:dyDescent="0.2">
      <c r="B348" t="str">
        <f>IF(OR(C348="",ISNUMBER(SEARCH("~*",C348))),"",MAX($B$1:B347)+1)</f>
        <v/>
      </c>
      <c r="C348" s="41" t="s">
        <v>449</v>
      </c>
      <c r="D348" s="61"/>
      <c r="F348" t="e">
        <f t="shared" si="14"/>
        <v>#N/A</v>
      </c>
      <c r="H348" s="60">
        <f t="shared" si="15"/>
        <v>0</v>
      </c>
      <c r="I348" s="60"/>
    </row>
    <row r="349" spans="1:9" x14ac:dyDescent="0.2">
      <c r="B349">
        <f>IF(OR(C349="",ISNUMBER(SEARCH("~*",C349))),"",MAX($B$1:B348)+1)</f>
        <v>213</v>
      </c>
      <c r="C349" s="41" t="s">
        <v>450</v>
      </c>
      <c r="D349" s="61"/>
      <c r="F349" t="e">
        <f t="shared" si="14"/>
        <v>#N/A</v>
      </c>
      <c r="H349" s="60">
        <f t="shared" si="15"/>
        <v>0</v>
      </c>
      <c r="I349" s="60"/>
    </row>
    <row r="350" spans="1:9" x14ac:dyDescent="0.2">
      <c r="B350">
        <f>IF(OR(C350="",ISNUMBER(SEARCH("~*",C350))),"",MAX($B$1:B349)+1)</f>
        <v>214</v>
      </c>
      <c r="C350" s="41" t="s">
        <v>451</v>
      </c>
      <c r="D350" s="61"/>
      <c r="F350" t="e">
        <f t="shared" si="14"/>
        <v>#N/A</v>
      </c>
      <c r="H350" s="60">
        <f t="shared" si="15"/>
        <v>0</v>
      </c>
      <c r="I350" s="60"/>
    </row>
    <row r="351" spans="1:9" x14ac:dyDescent="0.2">
      <c r="B351">
        <f>IF(OR(C351="",ISNUMBER(SEARCH("~*",C351))),"",MAX($B$1:B350)+1)</f>
        <v>215</v>
      </c>
      <c r="C351" s="41" t="s">
        <v>452</v>
      </c>
      <c r="D351" s="61"/>
      <c r="F351" t="e">
        <f t="shared" si="14"/>
        <v>#N/A</v>
      </c>
      <c r="H351" s="60">
        <f t="shared" si="15"/>
        <v>0</v>
      </c>
      <c r="I351" s="60"/>
    </row>
    <row r="352" spans="1:9" x14ac:dyDescent="0.2">
      <c r="B352" t="str">
        <f>IF(OR(C352="",ISNUMBER(SEARCH("~*",C352))),"",MAX($B$1:B351)+1)</f>
        <v/>
      </c>
      <c r="C352" s="41"/>
      <c r="D352" s="61"/>
      <c r="F352" t="e">
        <f t="shared" si="14"/>
        <v>#N/A</v>
      </c>
      <c r="H352" s="60">
        <f t="shared" si="15"/>
        <v>0</v>
      </c>
      <c r="I352" s="60"/>
    </row>
    <row r="353" spans="1:9" x14ac:dyDescent="0.2">
      <c r="A353"/>
      <c r="B353">
        <f>IF(OR(C353="",ISNUMBER(SEARCH("~*",C353))),"",MAX($B$1:B352)+1)</f>
        <v>216</v>
      </c>
      <c r="C353" s="41" t="s">
        <v>453</v>
      </c>
      <c r="D353" s="61"/>
      <c r="F353" t="e">
        <f t="shared" si="14"/>
        <v>#N/A</v>
      </c>
      <c r="H353" s="60">
        <f t="shared" si="15"/>
        <v>0</v>
      </c>
      <c r="I353" s="60"/>
    </row>
    <row r="354" spans="1:9" x14ac:dyDescent="0.2">
      <c r="A354"/>
      <c r="B354">
        <f>IF(OR(C354="",ISNUMBER(SEARCH("~*",C354))),"",MAX($B$1:B353)+1)</f>
        <v>217</v>
      </c>
      <c r="C354" s="41" t="s">
        <v>454</v>
      </c>
      <c r="D354" s="61"/>
      <c r="F354" t="e">
        <f t="shared" si="14"/>
        <v>#N/A</v>
      </c>
      <c r="H354" s="60">
        <f t="shared" si="15"/>
        <v>0</v>
      </c>
      <c r="I354" s="60"/>
    </row>
    <row r="355" spans="1:9" x14ac:dyDescent="0.2">
      <c r="A355"/>
      <c r="B355">
        <f>IF(OR(C355="",ISNUMBER(SEARCH("~*",C355))),"",MAX($B$1:B354)+1)</f>
        <v>218</v>
      </c>
      <c r="C355" s="41" t="s">
        <v>455</v>
      </c>
      <c r="D355" s="66"/>
      <c r="F355" t="e">
        <f t="shared" si="14"/>
        <v>#N/A</v>
      </c>
      <c r="H355" s="60">
        <f t="shared" si="15"/>
        <v>0</v>
      </c>
      <c r="I355" s="60"/>
    </row>
    <row r="356" spans="1:9" x14ac:dyDescent="0.2">
      <c r="A356"/>
      <c r="B356" t="str">
        <f>IF(OR(C356="",ISNUMBER(SEARCH("~*",C356))),"",MAX($B$1:B355)+1)</f>
        <v/>
      </c>
      <c r="C356" s="41" t="s">
        <v>456</v>
      </c>
      <c r="D356" s="66"/>
      <c r="F356" t="e">
        <f t="shared" si="14"/>
        <v>#N/A</v>
      </c>
      <c r="H356" s="60">
        <f t="shared" si="15"/>
        <v>0</v>
      </c>
      <c r="I356" s="60"/>
    </row>
    <row r="357" spans="1:9" x14ac:dyDescent="0.2">
      <c r="A357"/>
      <c r="B357" t="str">
        <f>IF(OR(C357="",ISNUMBER(SEARCH("~*",C357))),"",MAX($B$1:B356)+1)</f>
        <v/>
      </c>
      <c r="C357" s="41"/>
      <c r="D357" s="66"/>
      <c r="F357" t="e">
        <f t="shared" si="14"/>
        <v>#N/A</v>
      </c>
      <c r="H357" s="60">
        <f t="shared" si="15"/>
        <v>0</v>
      </c>
      <c r="I357" s="60"/>
    </row>
    <row r="358" spans="1:9" x14ac:dyDescent="0.2">
      <c r="A358"/>
      <c r="B358">
        <f>IF(OR(C358="",ISNUMBER(SEARCH("~*",C358))),"",MAX($B$1:B357)+1)</f>
        <v>219</v>
      </c>
      <c r="C358" s="41" t="s">
        <v>457</v>
      </c>
      <c r="D358" s="66"/>
      <c r="F358" t="e">
        <f t="shared" si="14"/>
        <v>#N/A</v>
      </c>
      <c r="H358" s="60">
        <f t="shared" si="15"/>
        <v>0</v>
      </c>
      <c r="I358" s="60"/>
    </row>
    <row r="359" spans="1:9" x14ac:dyDescent="0.2">
      <c r="A359"/>
      <c r="B359">
        <f>IF(OR(C359="",ISNUMBER(SEARCH("~*",C359))),"",MAX($B$1:B358)+1)</f>
        <v>220</v>
      </c>
      <c r="C359" s="41" t="s">
        <v>458</v>
      </c>
      <c r="D359" s="66"/>
      <c r="F359" t="e">
        <f t="shared" si="14"/>
        <v>#N/A</v>
      </c>
      <c r="H359" s="60">
        <f t="shared" si="15"/>
        <v>0</v>
      </c>
      <c r="I359" s="60"/>
    </row>
    <row r="360" spans="1:9" x14ac:dyDescent="0.2">
      <c r="A360"/>
      <c r="B360">
        <f>IF(OR(C360="",ISNUMBER(SEARCH("~*",C360))),"",MAX($B$1:B359)+1)</f>
        <v>221</v>
      </c>
      <c r="C360" s="41" t="s">
        <v>459</v>
      </c>
      <c r="D360" s="66"/>
      <c r="F360" t="e">
        <f t="shared" si="14"/>
        <v>#N/A</v>
      </c>
      <c r="H360" s="60">
        <f t="shared" si="15"/>
        <v>0</v>
      </c>
      <c r="I360" s="60"/>
    </row>
    <row r="361" spans="1:9" x14ac:dyDescent="0.2">
      <c r="A361"/>
      <c r="B361" t="str">
        <f>IF(OR(C361="",ISNUMBER(SEARCH("~*",C361))),"",MAX($B$1:B360)+1)</f>
        <v/>
      </c>
      <c r="C361" s="41" t="s">
        <v>460</v>
      </c>
      <c r="D361" s="66"/>
      <c r="F361" t="e">
        <f t="shared" si="14"/>
        <v>#N/A</v>
      </c>
      <c r="H361" s="60">
        <f t="shared" si="15"/>
        <v>0</v>
      </c>
      <c r="I361" s="60"/>
    </row>
    <row r="362" spans="1:9" x14ac:dyDescent="0.2">
      <c r="A362"/>
      <c r="B362">
        <f>IF(OR(C362="",ISNUMBER(SEARCH("~*",C362))),"",MAX($B$1:B361)+1)</f>
        <v>222</v>
      </c>
      <c r="C362" s="41" t="s">
        <v>461</v>
      </c>
      <c r="D362" s="66"/>
      <c r="F362" t="e">
        <f t="shared" si="14"/>
        <v>#N/A</v>
      </c>
      <c r="H362" s="60">
        <f t="shared" si="15"/>
        <v>0</v>
      </c>
      <c r="I362" s="60"/>
    </row>
    <row r="363" spans="1:9" x14ac:dyDescent="0.2">
      <c r="A363"/>
      <c r="B363">
        <f>IF(OR(C363="",ISNUMBER(SEARCH("~*",C363))),"",MAX($B$1:B362)+1)</f>
        <v>223</v>
      </c>
      <c r="C363" s="41" t="s">
        <v>462</v>
      </c>
      <c r="D363" s="61"/>
      <c r="F363" t="e">
        <f t="shared" si="14"/>
        <v>#N/A</v>
      </c>
      <c r="H363" s="60">
        <f t="shared" si="15"/>
        <v>0</v>
      </c>
      <c r="I363" s="60"/>
    </row>
    <row r="364" spans="1:9" x14ac:dyDescent="0.2">
      <c r="A364"/>
      <c r="B364">
        <f>IF(OR(C364="",ISNUMBER(SEARCH("~*",C364))),"",MAX($B$1:B363)+1)</f>
        <v>224</v>
      </c>
      <c r="C364" s="41" t="s">
        <v>463</v>
      </c>
      <c r="D364" s="61"/>
      <c r="F364" t="e">
        <f t="shared" si="14"/>
        <v>#N/A</v>
      </c>
      <c r="H364" s="60">
        <f t="shared" si="15"/>
        <v>0</v>
      </c>
      <c r="I364" s="60"/>
    </row>
    <row r="365" spans="1:9" ht="30" x14ac:dyDescent="0.2">
      <c r="A365"/>
      <c r="B365">
        <f>IF(OR(C365="",ISNUMBER(SEARCH("~*",C365))),"",MAX($B$1:B364)+1)</f>
        <v>225</v>
      </c>
      <c r="C365" s="41" t="s">
        <v>464</v>
      </c>
      <c r="D365" s="61"/>
      <c r="F365" t="e">
        <f t="shared" si="14"/>
        <v>#N/A</v>
      </c>
      <c r="H365" s="60">
        <f t="shared" si="15"/>
        <v>0</v>
      </c>
      <c r="I365" s="60"/>
    </row>
    <row r="366" spans="1:9" x14ac:dyDescent="0.2">
      <c r="A366"/>
      <c r="B366">
        <f>IF(OR(C366="",ISNUMBER(SEARCH("~*",C366))),"",MAX($B$1:B365)+1)</f>
        <v>226</v>
      </c>
      <c r="C366" s="41" t="s">
        <v>465</v>
      </c>
      <c r="D366" s="61"/>
      <c r="F366" t="e">
        <f t="shared" si="14"/>
        <v>#N/A</v>
      </c>
      <c r="H366" s="60">
        <f t="shared" si="15"/>
        <v>0</v>
      </c>
      <c r="I366" s="60"/>
    </row>
    <row r="367" spans="1:9" ht="30" x14ac:dyDescent="0.2">
      <c r="A367"/>
      <c r="B367">
        <f>IF(OR(C367="",ISNUMBER(SEARCH("~*",C367))),"",MAX($B$1:B366)+1)</f>
        <v>227</v>
      </c>
      <c r="C367" s="41" t="s">
        <v>466</v>
      </c>
      <c r="D367" s="61"/>
      <c r="F367" t="e">
        <f t="shared" si="14"/>
        <v>#N/A</v>
      </c>
      <c r="H367" s="60">
        <f t="shared" si="15"/>
        <v>0</v>
      </c>
      <c r="I367" s="60"/>
    </row>
    <row r="368" spans="1:9" x14ac:dyDescent="0.2">
      <c r="A368"/>
      <c r="B368" t="str">
        <f>IF(OR(C368="",ISNUMBER(SEARCH("~*",C368))),"",MAX($B$1:B367)+1)</f>
        <v/>
      </c>
      <c r="C368" s="41"/>
      <c r="D368" s="61"/>
      <c r="F368" t="e">
        <f t="shared" si="14"/>
        <v>#N/A</v>
      </c>
      <c r="H368" s="60">
        <f t="shared" si="15"/>
        <v>0</v>
      </c>
      <c r="I368" s="60"/>
    </row>
    <row r="369" spans="1:9" x14ac:dyDescent="0.2">
      <c r="A369"/>
      <c r="B369">
        <f>IF(OR(C369="",ISNUMBER(SEARCH("~*",C369))),"",MAX($B$1:B368)+1)</f>
        <v>228</v>
      </c>
      <c r="C369" s="41" t="s">
        <v>467</v>
      </c>
      <c r="D369" s="61"/>
      <c r="F369" t="e">
        <f t="shared" si="14"/>
        <v>#N/A</v>
      </c>
      <c r="H369" s="60">
        <f t="shared" si="15"/>
        <v>0</v>
      </c>
      <c r="I369" s="60"/>
    </row>
    <row r="370" spans="1:9" x14ac:dyDescent="0.2">
      <c r="A370"/>
      <c r="B370" t="str">
        <f>IF(OR(C370="",ISNUMBER(SEARCH("~*",C370))),"",MAX($B$1:B369)+1)</f>
        <v/>
      </c>
      <c r="C370" s="41" t="s">
        <v>468</v>
      </c>
      <c r="D370" s="61"/>
      <c r="F370" t="e">
        <f t="shared" si="14"/>
        <v>#N/A</v>
      </c>
      <c r="H370" s="60">
        <f t="shared" si="15"/>
        <v>0</v>
      </c>
      <c r="I370" s="60"/>
    </row>
    <row r="371" spans="1:9" x14ac:dyDescent="0.2">
      <c r="A371"/>
      <c r="B371">
        <f>IF(OR(C371="",ISNUMBER(SEARCH("~*",C371))),"",MAX($B$1:B370)+1)</f>
        <v>229</v>
      </c>
      <c r="C371" s="41" t="s">
        <v>469</v>
      </c>
      <c r="D371" s="61"/>
      <c r="F371" t="e">
        <f t="shared" si="14"/>
        <v>#N/A</v>
      </c>
      <c r="H371" s="60">
        <f t="shared" si="15"/>
        <v>0</v>
      </c>
      <c r="I371" s="60"/>
    </row>
    <row r="372" spans="1:9" ht="30" x14ac:dyDescent="0.2">
      <c r="A372"/>
      <c r="B372">
        <f>IF(OR(C372="",ISNUMBER(SEARCH("~*",C372))),"",MAX($B$1:B371)+1)</f>
        <v>230</v>
      </c>
      <c r="C372" s="41" t="s">
        <v>470</v>
      </c>
      <c r="D372" s="61"/>
      <c r="F372" t="e">
        <f t="shared" si="14"/>
        <v>#N/A</v>
      </c>
      <c r="H372" s="60">
        <f t="shared" si="15"/>
        <v>0</v>
      </c>
      <c r="I372" s="60"/>
    </row>
    <row r="373" spans="1:9" x14ac:dyDescent="0.2">
      <c r="A373"/>
      <c r="B373">
        <f>IF(OR(C373="",ISNUMBER(SEARCH("~*",C373))),"",MAX($B$1:B372)+1)</f>
        <v>231</v>
      </c>
      <c r="C373" s="41" t="s">
        <v>471</v>
      </c>
      <c r="D373" s="61"/>
      <c r="F373" t="e">
        <f t="shared" si="14"/>
        <v>#N/A</v>
      </c>
      <c r="H373" s="60">
        <f t="shared" si="15"/>
        <v>0</v>
      </c>
      <c r="I373" s="60"/>
    </row>
    <row r="374" spans="1:9" ht="30" x14ac:dyDescent="0.2">
      <c r="A374"/>
      <c r="B374">
        <f>IF(OR(C374="",ISNUMBER(SEARCH("~*",C374))),"",MAX($B$1:B373)+1)</f>
        <v>232</v>
      </c>
      <c r="C374" s="41" t="s">
        <v>472</v>
      </c>
      <c r="D374" s="61"/>
      <c r="F374" t="e">
        <f t="shared" si="14"/>
        <v>#N/A</v>
      </c>
      <c r="H374" s="60">
        <f t="shared" si="15"/>
        <v>0</v>
      </c>
      <c r="I374" s="60"/>
    </row>
    <row r="375" spans="1:9" x14ac:dyDescent="0.2">
      <c r="A375"/>
      <c r="B375" t="str">
        <f>IF(OR(C375="",ISNUMBER(SEARCH("~*",C375))),"",MAX($B$1:B374)+1)</f>
        <v/>
      </c>
      <c r="C375" s="41"/>
      <c r="D375" s="61"/>
      <c r="F375" t="e">
        <f t="shared" si="14"/>
        <v>#N/A</v>
      </c>
      <c r="H375" s="60">
        <f t="shared" si="15"/>
        <v>0</v>
      </c>
      <c r="I375" s="60"/>
    </row>
    <row r="376" spans="1:9" ht="30" x14ac:dyDescent="0.2">
      <c r="A376"/>
      <c r="B376">
        <f>IF(OR(C376="",ISNUMBER(SEARCH("~*",C376))),"",MAX($B$1:B375)+1)</f>
        <v>233</v>
      </c>
      <c r="C376" s="41" t="s">
        <v>473</v>
      </c>
      <c r="D376" s="61"/>
      <c r="F376" t="e">
        <f t="shared" si="14"/>
        <v>#N/A</v>
      </c>
      <c r="H376" s="60">
        <f t="shared" si="15"/>
        <v>0</v>
      </c>
      <c r="I376" s="60"/>
    </row>
    <row r="377" spans="1:9" x14ac:dyDescent="0.2">
      <c r="A377"/>
      <c r="B377" t="str">
        <f>IF(OR(C377="",ISNUMBER(SEARCH("~*",C377))),"",MAX($B$1:B376)+1)</f>
        <v/>
      </c>
      <c r="C377" s="41"/>
      <c r="D377" s="61"/>
      <c r="F377" t="e">
        <f t="shared" si="14"/>
        <v>#N/A</v>
      </c>
      <c r="H377" s="60">
        <f t="shared" si="15"/>
        <v>0</v>
      </c>
      <c r="I377" s="60"/>
    </row>
    <row r="378" spans="1:9" x14ac:dyDescent="0.2">
      <c r="A378"/>
      <c r="B378">
        <f>IF(OR(C378="",ISNUMBER(SEARCH("~*",C378))),"",MAX($B$1:B377)+1)</f>
        <v>234</v>
      </c>
      <c r="C378" s="41" t="s">
        <v>474</v>
      </c>
      <c r="D378" s="61"/>
      <c r="F378" t="e">
        <f t="shared" si="14"/>
        <v>#N/A</v>
      </c>
      <c r="H378" s="60">
        <f t="shared" si="15"/>
        <v>0</v>
      </c>
      <c r="I378" s="60"/>
    </row>
    <row r="379" spans="1:9" x14ac:dyDescent="0.2">
      <c r="A379"/>
      <c r="B379" t="str">
        <f>IF(OR(C379="",ISNUMBER(SEARCH("~*",C379))),"",MAX($B$1:B378)+1)</f>
        <v/>
      </c>
      <c r="C379" s="41" t="s">
        <v>475</v>
      </c>
      <c r="D379" s="61"/>
      <c r="F379" t="e">
        <f t="shared" si="14"/>
        <v>#N/A</v>
      </c>
      <c r="H379" s="60">
        <f t="shared" si="15"/>
        <v>0</v>
      </c>
      <c r="I379" s="60"/>
    </row>
    <row r="380" spans="1:9" x14ac:dyDescent="0.2">
      <c r="A380"/>
      <c r="B380">
        <f>IF(OR(C380="",ISNUMBER(SEARCH("~*",C380))),"",MAX($B$1:B379)+1)</f>
        <v>235</v>
      </c>
      <c r="C380" s="41" t="s">
        <v>476</v>
      </c>
      <c r="D380" s="66"/>
      <c r="F380" t="e">
        <f t="shared" si="14"/>
        <v>#N/A</v>
      </c>
      <c r="H380" s="60">
        <f t="shared" si="15"/>
        <v>0</v>
      </c>
      <c r="I380" s="60"/>
    </row>
    <row r="381" spans="1:9" x14ac:dyDescent="0.2">
      <c r="A381"/>
      <c r="B381">
        <f>IF(OR(C381="",ISNUMBER(SEARCH("~*",C381))),"",MAX($B$1:B380)+1)</f>
        <v>236</v>
      </c>
      <c r="C381" s="41" t="s">
        <v>477</v>
      </c>
      <c r="D381" s="66"/>
      <c r="F381" t="e">
        <f t="shared" si="14"/>
        <v>#N/A</v>
      </c>
      <c r="H381" s="60">
        <f t="shared" si="15"/>
        <v>0</v>
      </c>
      <c r="I381" s="60"/>
    </row>
    <row r="382" spans="1:9" x14ac:dyDescent="0.2">
      <c r="A382"/>
      <c r="B382">
        <f>IF(OR(C382="",ISNUMBER(SEARCH("~*",C382))),"",MAX($B$1:B381)+1)</f>
        <v>237</v>
      </c>
      <c r="C382" s="41" t="s">
        <v>478</v>
      </c>
      <c r="D382" s="66"/>
      <c r="F382" t="e">
        <f t="shared" si="14"/>
        <v>#N/A</v>
      </c>
      <c r="H382" s="60">
        <f t="shared" si="15"/>
        <v>0</v>
      </c>
      <c r="I382" s="60"/>
    </row>
    <row r="383" spans="1:9" x14ac:dyDescent="0.2">
      <c r="A383"/>
      <c r="B383">
        <f>IF(OR(C383="",ISNUMBER(SEARCH("~*",C383))),"",MAX($B$1:B382)+1)</f>
        <v>238</v>
      </c>
      <c r="C383" s="41" t="s">
        <v>479</v>
      </c>
      <c r="D383" s="66"/>
      <c r="F383" t="e">
        <f t="shared" si="14"/>
        <v>#N/A</v>
      </c>
      <c r="H383" s="60">
        <f t="shared" si="15"/>
        <v>0</v>
      </c>
      <c r="I383" s="60"/>
    </row>
    <row r="384" spans="1:9" x14ac:dyDescent="0.2">
      <c r="A384"/>
      <c r="B384" t="str">
        <f>IF(OR(C384="",ISNUMBER(SEARCH("~*",C384))),"",MAX($B$1:B383)+1)</f>
        <v/>
      </c>
      <c r="C384" s="41"/>
      <c r="D384" s="66"/>
      <c r="F384" t="e">
        <f t="shared" si="14"/>
        <v>#N/A</v>
      </c>
      <c r="H384" s="60">
        <f t="shared" si="15"/>
        <v>0</v>
      </c>
      <c r="I384" s="60"/>
    </row>
    <row r="385" spans="1:9" x14ac:dyDescent="0.2">
      <c r="B385">
        <f>IF(OR(C385="",ISNUMBER(SEARCH("~*",C385))),"",MAX($B$1:B384)+1)</f>
        <v>239</v>
      </c>
      <c r="C385" s="41" t="s">
        <v>480</v>
      </c>
      <c r="D385" s="66"/>
      <c r="F385" t="e">
        <f t="shared" si="14"/>
        <v>#N/A</v>
      </c>
      <c r="H385" s="60">
        <f t="shared" si="15"/>
        <v>0</v>
      </c>
      <c r="I385" s="60"/>
    </row>
    <row r="386" spans="1:9" x14ac:dyDescent="0.2">
      <c r="B386" t="str">
        <f>IF(OR(C386="",ISNUMBER(SEARCH("~*",C386))),"",MAX($B$1:B385)+1)</f>
        <v/>
      </c>
      <c r="C386" s="41" t="s">
        <v>481</v>
      </c>
      <c r="D386" s="66"/>
      <c r="F386" t="e">
        <f t="shared" si="14"/>
        <v>#N/A</v>
      </c>
      <c r="H386" s="60">
        <f t="shared" si="15"/>
        <v>0</v>
      </c>
      <c r="I386" s="60"/>
    </row>
    <row r="387" spans="1:9" x14ac:dyDescent="0.2">
      <c r="A387" s="60">
        <v>1.3472222222222223</v>
      </c>
      <c r="B387">
        <f>IF(OR(C387="",ISNUMBER(SEARCH("~*",C387))),"",MAX($B$1:B386)+1)</f>
        <v>240</v>
      </c>
      <c r="C387" s="41" t="s">
        <v>482</v>
      </c>
      <c r="D387" s="66"/>
      <c r="E387" t="s">
        <v>736</v>
      </c>
      <c r="F387">
        <f t="shared" si="14"/>
        <v>2</v>
      </c>
      <c r="H387" s="60">
        <f t="shared" si="15"/>
        <v>1.3472222222222223</v>
      </c>
      <c r="I387" s="60"/>
    </row>
    <row r="388" spans="1:9" x14ac:dyDescent="0.2">
      <c r="B388" t="str">
        <f>IF(OR(C388="",ISNUMBER(SEARCH("~*",C388))),"",MAX($B$1:B387)+1)</f>
        <v/>
      </c>
      <c r="C388" s="41"/>
      <c r="D388" s="61"/>
      <c r="F388" t="e">
        <f t="shared" si="14"/>
        <v>#N/A</v>
      </c>
      <c r="H388" s="60">
        <f t="shared" si="15"/>
        <v>0</v>
      </c>
      <c r="I388" s="60"/>
    </row>
    <row r="389" spans="1:9" x14ac:dyDescent="0.2">
      <c r="B389" t="str">
        <f>IF(OR(C389="",ISNUMBER(SEARCH("~*",C389))),"",MAX($B$1:B388)+1)</f>
        <v/>
      </c>
      <c r="C389" s="41" t="s">
        <v>483</v>
      </c>
      <c r="D389" s="61"/>
      <c r="F389" t="e">
        <f t="shared" si="14"/>
        <v>#N/A</v>
      </c>
      <c r="H389" s="60">
        <f t="shared" si="15"/>
        <v>0</v>
      </c>
      <c r="I389" s="60"/>
    </row>
    <row r="390" spans="1:9" x14ac:dyDescent="0.2">
      <c r="B390" t="str">
        <f>IF(OR(C390="",ISNUMBER(SEARCH("~*",C390))),"",MAX($B$1:B389)+1)</f>
        <v/>
      </c>
      <c r="C390" s="41"/>
      <c r="D390" s="61"/>
      <c r="F390" t="e">
        <f t="shared" si="14"/>
        <v>#N/A</v>
      </c>
      <c r="H390" s="60">
        <f t="shared" si="15"/>
        <v>0</v>
      </c>
      <c r="I390" s="60"/>
    </row>
    <row r="391" spans="1:9" x14ac:dyDescent="0.2">
      <c r="B391">
        <f>IF(OR(C391="",ISNUMBER(SEARCH("~*",C391))),"",MAX($B$1:B390)+1)</f>
        <v>241</v>
      </c>
      <c r="C391" s="41" t="s">
        <v>484</v>
      </c>
      <c r="D391" s="61"/>
      <c r="F391" t="e">
        <f t="shared" si="14"/>
        <v>#N/A</v>
      </c>
      <c r="H391" s="60">
        <f t="shared" si="15"/>
        <v>0</v>
      </c>
      <c r="I391" s="60"/>
    </row>
    <row r="392" spans="1:9" x14ac:dyDescent="0.2">
      <c r="B392">
        <f>IF(OR(C392="",ISNUMBER(SEARCH("~*",C392))),"",MAX($B$1:B391)+1)</f>
        <v>242</v>
      </c>
      <c r="C392" s="41" t="s">
        <v>485</v>
      </c>
      <c r="D392" s="61"/>
      <c r="F392" t="e">
        <f t="shared" ref="F392:F455" si="16">VLOOKUP(E392,$S$7:$U$12,3,0)</f>
        <v>#N/A</v>
      </c>
      <c r="H392" s="60">
        <f t="shared" si="15"/>
        <v>0</v>
      </c>
      <c r="I392" s="60"/>
    </row>
    <row r="393" spans="1:9" x14ac:dyDescent="0.2">
      <c r="B393" t="str">
        <f>IF(OR(C393="",ISNUMBER(SEARCH("~*",C393))),"",MAX($B$1:B392)+1)</f>
        <v/>
      </c>
      <c r="C393" s="41"/>
      <c r="D393" s="61"/>
      <c r="F393" t="e">
        <f t="shared" si="16"/>
        <v>#N/A</v>
      </c>
      <c r="H393" s="60">
        <f t="shared" ref="H393:H451" si="17">A393</f>
        <v>0</v>
      </c>
      <c r="I393" s="60"/>
    </row>
    <row r="394" spans="1:9" x14ac:dyDescent="0.2">
      <c r="B394">
        <f>IF(OR(C394="",ISNUMBER(SEARCH("~*",C394))),"",MAX($B$1:B393)+1)</f>
        <v>243</v>
      </c>
      <c r="C394" s="41" t="s">
        <v>486</v>
      </c>
      <c r="D394" s="61"/>
      <c r="F394" t="e">
        <f t="shared" si="16"/>
        <v>#N/A</v>
      </c>
      <c r="H394" s="60">
        <f t="shared" si="17"/>
        <v>0</v>
      </c>
      <c r="I394" s="60"/>
    </row>
    <row r="395" spans="1:9" x14ac:dyDescent="0.2">
      <c r="B395">
        <f>IF(OR(C395="",ISNUMBER(SEARCH("~*",C395))),"",MAX($B$1:B394)+1)</f>
        <v>244</v>
      </c>
      <c r="C395" s="41" t="s">
        <v>487</v>
      </c>
      <c r="D395" s="61"/>
      <c r="F395" t="e">
        <f t="shared" si="16"/>
        <v>#N/A</v>
      </c>
      <c r="H395" s="60">
        <f t="shared" si="17"/>
        <v>0</v>
      </c>
      <c r="I395" s="60"/>
    </row>
    <row r="396" spans="1:9" x14ac:dyDescent="0.2">
      <c r="B396">
        <f>IF(OR(C396="",ISNUMBER(SEARCH("~*",C396))),"",MAX($B$1:B395)+1)</f>
        <v>245</v>
      </c>
      <c r="C396" s="41" t="s">
        <v>488</v>
      </c>
      <c r="D396" s="61"/>
      <c r="F396" t="e">
        <f t="shared" si="16"/>
        <v>#N/A</v>
      </c>
      <c r="H396" s="60">
        <f t="shared" si="17"/>
        <v>0</v>
      </c>
      <c r="I396" s="60"/>
    </row>
    <row r="397" spans="1:9" x14ac:dyDescent="0.2">
      <c r="B397">
        <f>IF(OR(C397="",ISNUMBER(SEARCH("~*",C397))),"",MAX($B$1:B396)+1)</f>
        <v>246</v>
      </c>
      <c r="C397" s="41" t="s">
        <v>489</v>
      </c>
      <c r="D397" s="61"/>
      <c r="F397" t="e">
        <f t="shared" si="16"/>
        <v>#N/A</v>
      </c>
      <c r="H397" s="60">
        <f t="shared" si="17"/>
        <v>0</v>
      </c>
      <c r="I397" s="60"/>
    </row>
    <row r="398" spans="1:9" x14ac:dyDescent="0.2">
      <c r="B398" t="str">
        <f>IF(OR(C398="",ISNUMBER(SEARCH("~*",C398))),"",MAX($B$1:B397)+1)</f>
        <v/>
      </c>
      <c r="C398" s="41"/>
      <c r="D398" s="61"/>
      <c r="F398" t="e">
        <f t="shared" si="16"/>
        <v>#N/A</v>
      </c>
      <c r="H398" s="60">
        <f t="shared" si="17"/>
        <v>0</v>
      </c>
      <c r="I398" s="60"/>
    </row>
    <row r="399" spans="1:9" x14ac:dyDescent="0.2">
      <c r="B399" t="str">
        <f>IF(OR(C399="",ISNUMBER(SEARCH("~*",C399))),"",MAX($B$1:B398)+1)</f>
        <v/>
      </c>
      <c r="C399" s="41" t="s">
        <v>490</v>
      </c>
      <c r="D399" s="61"/>
      <c r="F399" t="e">
        <f t="shared" si="16"/>
        <v>#N/A</v>
      </c>
      <c r="H399" s="60">
        <f t="shared" si="17"/>
        <v>0</v>
      </c>
      <c r="I399" s="60"/>
    </row>
    <row r="400" spans="1:9" x14ac:dyDescent="0.2">
      <c r="B400" t="str">
        <f>IF(OR(C400="",ISNUMBER(SEARCH("~*",C400))),"",MAX($B$1:B399)+1)</f>
        <v/>
      </c>
      <c r="C400" s="41"/>
      <c r="D400" s="61"/>
      <c r="F400" t="e">
        <f t="shared" si="16"/>
        <v>#N/A</v>
      </c>
      <c r="H400" s="60">
        <f t="shared" si="17"/>
        <v>0</v>
      </c>
      <c r="I400" s="60"/>
    </row>
    <row r="401" spans="1:9" x14ac:dyDescent="0.2">
      <c r="B401">
        <f>IF(OR(C401="",ISNUMBER(SEARCH("~*",C401))),"",MAX($B$1:B400)+1)</f>
        <v>247</v>
      </c>
      <c r="C401" s="41" t="s">
        <v>491</v>
      </c>
      <c r="D401" s="61"/>
      <c r="F401" t="e">
        <f t="shared" si="16"/>
        <v>#N/A</v>
      </c>
      <c r="H401" s="60">
        <f t="shared" si="17"/>
        <v>0</v>
      </c>
      <c r="I401" s="60"/>
    </row>
    <row r="402" spans="1:9" x14ac:dyDescent="0.2">
      <c r="B402" t="str">
        <f>IF(OR(C402="",ISNUMBER(SEARCH("~*",C402))),"",MAX($B$1:B401)+1)</f>
        <v/>
      </c>
      <c r="C402" s="41" t="s">
        <v>492</v>
      </c>
      <c r="D402" s="61"/>
      <c r="F402" t="e">
        <f t="shared" si="16"/>
        <v>#N/A</v>
      </c>
      <c r="H402" s="60">
        <f t="shared" si="17"/>
        <v>0</v>
      </c>
      <c r="I402" s="60"/>
    </row>
    <row r="403" spans="1:9" x14ac:dyDescent="0.2">
      <c r="B403">
        <f>IF(OR(C403="",ISNUMBER(SEARCH("~*",C403))),"",MAX($B$1:B402)+1)</f>
        <v>248</v>
      </c>
      <c r="C403" s="41" t="s">
        <v>493</v>
      </c>
      <c r="D403" s="61"/>
      <c r="F403" t="e">
        <f t="shared" si="16"/>
        <v>#N/A</v>
      </c>
      <c r="H403" s="60">
        <f t="shared" si="17"/>
        <v>0</v>
      </c>
      <c r="I403" s="60"/>
    </row>
    <row r="404" spans="1:9" x14ac:dyDescent="0.2">
      <c r="B404">
        <f>IF(OR(C404="",ISNUMBER(SEARCH("~*",C404))),"",MAX($B$1:B403)+1)</f>
        <v>249</v>
      </c>
      <c r="C404" s="41" t="s">
        <v>494</v>
      </c>
      <c r="D404" s="61"/>
      <c r="F404" t="e">
        <f t="shared" si="16"/>
        <v>#N/A</v>
      </c>
      <c r="H404" s="60">
        <f t="shared" si="17"/>
        <v>0</v>
      </c>
      <c r="I404" s="60"/>
    </row>
    <row r="405" spans="1:9" x14ac:dyDescent="0.2">
      <c r="B405">
        <f>IF(OR(C405="",ISNUMBER(SEARCH("~*",C405))),"",MAX($B$1:B404)+1)</f>
        <v>250</v>
      </c>
      <c r="C405" s="41" t="s">
        <v>495</v>
      </c>
      <c r="D405" s="61"/>
      <c r="F405" t="e">
        <f t="shared" si="16"/>
        <v>#N/A</v>
      </c>
      <c r="H405" s="60">
        <f t="shared" si="17"/>
        <v>0</v>
      </c>
      <c r="I405" s="60"/>
    </row>
    <row r="406" spans="1:9" ht="30" x14ac:dyDescent="0.2">
      <c r="A406" s="60">
        <v>1.4201388888888891</v>
      </c>
      <c r="B406">
        <f>IF(OR(C406="",ISNUMBER(SEARCH("~*",C406))),"",MAX($B$1:B405)+1)</f>
        <v>251</v>
      </c>
      <c r="C406" s="41" t="s">
        <v>496</v>
      </c>
      <c r="D406" s="61"/>
      <c r="E406" t="s">
        <v>736</v>
      </c>
      <c r="F406">
        <f t="shared" si="16"/>
        <v>2</v>
      </c>
      <c r="H406" s="60">
        <f t="shared" si="17"/>
        <v>1.4201388888888891</v>
      </c>
      <c r="I406" s="60"/>
    </row>
    <row r="407" spans="1:9" x14ac:dyDescent="0.2">
      <c r="B407" t="str">
        <f>IF(OR(C407="",ISNUMBER(SEARCH("~*",C407))),"",MAX($B$1:B406)+1)</f>
        <v/>
      </c>
      <c r="C407" s="41"/>
      <c r="D407" s="61"/>
      <c r="F407" t="e">
        <f t="shared" si="16"/>
        <v>#N/A</v>
      </c>
      <c r="H407" s="60">
        <f t="shared" si="17"/>
        <v>0</v>
      </c>
      <c r="I407" s="60"/>
    </row>
    <row r="408" spans="1:9" x14ac:dyDescent="0.2">
      <c r="B408" t="str">
        <f>IF(OR(C408="",ISNUMBER(SEARCH("~*",C408))),"",MAX($B$1:B407)+1)</f>
        <v/>
      </c>
      <c r="C408" s="41" t="s">
        <v>497</v>
      </c>
      <c r="D408" s="61"/>
      <c r="F408" t="e">
        <f t="shared" si="16"/>
        <v>#N/A</v>
      </c>
      <c r="H408" s="60">
        <f t="shared" si="17"/>
        <v>0</v>
      </c>
      <c r="I408" s="60"/>
    </row>
    <row r="409" spans="1:9" x14ac:dyDescent="0.2">
      <c r="B409">
        <f>IF(OR(C409="",ISNUMBER(SEARCH("~*",C409))),"",MAX($B$1:B408)+1)</f>
        <v>252</v>
      </c>
      <c r="C409" s="41" t="s">
        <v>498</v>
      </c>
      <c r="D409" s="61"/>
      <c r="F409" t="e">
        <f t="shared" si="16"/>
        <v>#N/A</v>
      </c>
      <c r="H409" s="60">
        <f t="shared" si="17"/>
        <v>0</v>
      </c>
      <c r="I409" s="60"/>
    </row>
    <row r="410" spans="1:9" x14ac:dyDescent="0.2">
      <c r="B410">
        <f>IF(OR(C410="",ISNUMBER(SEARCH("~*",C410))),"",MAX($B$1:B409)+1)</f>
        <v>253</v>
      </c>
      <c r="C410" s="41" t="s">
        <v>499</v>
      </c>
      <c r="D410" s="61"/>
      <c r="F410" t="e">
        <f t="shared" si="16"/>
        <v>#N/A</v>
      </c>
      <c r="H410" s="60">
        <f t="shared" si="17"/>
        <v>0</v>
      </c>
      <c r="I410" s="60"/>
    </row>
    <row r="411" spans="1:9" x14ac:dyDescent="0.2">
      <c r="B411">
        <f>IF(OR(C411="",ISNUMBER(SEARCH("~*",C411))),"",MAX($B$1:B410)+1)</f>
        <v>254</v>
      </c>
      <c r="C411" s="41" t="s">
        <v>500</v>
      </c>
      <c r="D411" s="61"/>
      <c r="F411" t="e">
        <f t="shared" si="16"/>
        <v>#N/A</v>
      </c>
      <c r="H411" s="60">
        <f t="shared" si="17"/>
        <v>0</v>
      </c>
      <c r="I411" s="60"/>
    </row>
    <row r="412" spans="1:9" x14ac:dyDescent="0.2">
      <c r="B412" t="str">
        <f>IF(OR(C412="",ISNUMBER(SEARCH("~*",C412))),"",MAX($B$1:B411)+1)</f>
        <v/>
      </c>
      <c r="C412" s="41" t="s">
        <v>501</v>
      </c>
      <c r="D412" s="61"/>
      <c r="F412" t="e">
        <f t="shared" si="16"/>
        <v>#N/A</v>
      </c>
      <c r="H412" s="60">
        <f t="shared" si="17"/>
        <v>0</v>
      </c>
      <c r="I412" s="60"/>
    </row>
    <row r="413" spans="1:9" x14ac:dyDescent="0.2">
      <c r="B413" t="str">
        <f>IF(OR(C413="",ISNUMBER(SEARCH("~*",C413))),"",MAX($B$1:B412)+1)</f>
        <v/>
      </c>
      <c r="C413" s="41"/>
      <c r="D413" s="61"/>
      <c r="F413" t="e">
        <f t="shared" si="16"/>
        <v>#N/A</v>
      </c>
      <c r="H413" s="60">
        <f t="shared" si="17"/>
        <v>0</v>
      </c>
      <c r="I413" s="60"/>
    </row>
    <row r="414" spans="1:9" x14ac:dyDescent="0.2">
      <c r="B414" t="str">
        <f>IF(OR(C414="",ISNUMBER(SEARCH("~*",C414))),"",MAX($B$1:B413)+1)</f>
        <v/>
      </c>
      <c r="C414" s="41" t="s">
        <v>502</v>
      </c>
      <c r="D414" s="61"/>
      <c r="F414" t="e">
        <f t="shared" si="16"/>
        <v>#N/A</v>
      </c>
      <c r="H414" s="60">
        <f t="shared" si="17"/>
        <v>0</v>
      </c>
      <c r="I414" s="60"/>
    </row>
    <row r="415" spans="1:9" x14ac:dyDescent="0.2">
      <c r="B415">
        <f>IF(OR(C415="",ISNUMBER(SEARCH("~*",C415))),"",MAX($B$1:B414)+1)</f>
        <v>255</v>
      </c>
      <c r="C415" s="41" t="s">
        <v>503</v>
      </c>
      <c r="D415" s="61"/>
      <c r="F415" t="e">
        <f t="shared" si="16"/>
        <v>#N/A</v>
      </c>
      <c r="H415" s="60">
        <f t="shared" si="17"/>
        <v>0</v>
      </c>
      <c r="I415" s="60"/>
    </row>
    <row r="416" spans="1:9" x14ac:dyDescent="0.2">
      <c r="B416">
        <f>IF(OR(C416="",ISNUMBER(SEARCH("~*",C416))),"",MAX($B$1:B415)+1)</f>
        <v>256</v>
      </c>
      <c r="C416" s="41" t="s">
        <v>504</v>
      </c>
      <c r="D416" s="61"/>
      <c r="F416" t="e">
        <f t="shared" si="16"/>
        <v>#N/A</v>
      </c>
      <c r="H416" s="60">
        <f t="shared" si="17"/>
        <v>0</v>
      </c>
      <c r="I416" s="60"/>
    </row>
    <row r="417" spans="1:9" x14ac:dyDescent="0.2">
      <c r="B417">
        <f>IF(OR(C417="",ISNUMBER(SEARCH("~*",C417))),"",MAX($B$1:B416)+1)</f>
        <v>257</v>
      </c>
      <c r="C417" s="41" t="s">
        <v>505</v>
      </c>
      <c r="D417" s="61"/>
      <c r="F417" t="e">
        <f t="shared" si="16"/>
        <v>#N/A</v>
      </c>
      <c r="H417" s="60">
        <f t="shared" si="17"/>
        <v>0</v>
      </c>
      <c r="I417" s="60"/>
    </row>
    <row r="418" spans="1:9" x14ac:dyDescent="0.2">
      <c r="B418" t="str">
        <f>IF(OR(C418="",ISNUMBER(SEARCH("~*",C418))),"",MAX($B$1:B417)+1)</f>
        <v/>
      </c>
      <c r="C418" s="41"/>
      <c r="D418" s="66"/>
      <c r="F418" t="e">
        <f t="shared" si="16"/>
        <v>#N/A</v>
      </c>
      <c r="H418" s="60">
        <f t="shared" si="17"/>
        <v>0</v>
      </c>
      <c r="I418" s="60"/>
    </row>
    <row r="419" spans="1:9" x14ac:dyDescent="0.2">
      <c r="B419" t="str">
        <f>IF(OR(C419="",ISNUMBER(SEARCH("~*",C419))),"",MAX($B$1:B418)+1)</f>
        <v/>
      </c>
      <c r="C419" s="41" t="s">
        <v>506</v>
      </c>
      <c r="D419" s="66"/>
      <c r="F419" t="e">
        <f t="shared" si="16"/>
        <v>#N/A</v>
      </c>
      <c r="H419" s="60">
        <f t="shared" si="17"/>
        <v>0</v>
      </c>
      <c r="I419" s="60"/>
    </row>
    <row r="420" spans="1:9" x14ac:dyDescent="0.2">
      <c r="B420" t="str">
        <f>IF(OR(C420="",ISNUMBER(SEARCH("~*",C420))),"",MAX($B$1:B419)+1)</f>
        <v/>
      </c>
      <c r="C420" s="41"/>
      <c r="D420" s="66"/>
      <c r="F420" t="e">
        <f t="shared" si="16"/>
        <v>#N/A</v>
      </c>
      <c r="H420" s="60">
        <f t="shared" si="17"/>
        <v>0</v>
      </c>
      <c r="I420" s="60"/>
    </row>
    <row r="421" spans="1:9" x14ac:dyDescent="0.2">
      <c r="A421" s="60">
        <v>1.4833333333333334</v>
      </c>
      <c r="B421">
        <f>IF(OR(C421="",ISNUMBER(SEARCH("~*",C421))),"",MAX($B$1:B420)+1)</f>
        <v>258</v>
      </c>
      <c r="C421" s="41" t="s">
        <v>507</v>
      </c>
      <c r="D421" s="66"/>
      <c r="E421" t="s">
        <v>736</v>
      </c>
      <c r="F421">
        <f t="shared" si="16"/>
        <v>2</v>
      </c>
      <c r="H421" s="60">
        <f t="shared" si="17"/>
        <v>1.4833333333333334</v>
      </c>
      <c r="I421" s="60"/>
    </row>
    <row r="422" spans="1:9" x14ac:dyDescent="0.2">
      <c r="A422" s="60">
        <v>1.4923611111111112</v>
      </c>
      <c r="B422">
        <f>IF(OR(C422="",ISNUMBER(SEARCH("~*",C422))),"",MAX($B$1:B421)+1)</f>
        <v>259</v>
      </c>
      <c r="C422" s="41" t="s">
        <v>508</v>
      </c>
      <c r="D422" s="66"/>
      <c r="F422" t="e">
        <f t="shared" si="16"/>
        <v>#N/A</v>
      </c>
      <c r="H422" s="60">
        <f t="shared" si="17"/>
        <v>1.4923611111111112</v>
      </c>
      <c r="I422" s="60"/>
    </row>
    <row r="423" spans="1:9" x14ac:dyDescent="0.2">
      <c r="B423">
        <f>IF(OR(C423="",ISNUMBER(SEARCH("~*",C423))),"",MAX($B$1:B422)+1)</f>
        <v>260</v>
      </c>
      <c r="C423" s="41" t="s">
        <v>509</v>
      </c>
      <c r="D423" s="66"/>
      <c r="F423" t="e">
        <f t="shared" si="16"/>
        <v>#N/A</v>
      </c>
      <c r="H423" s="60">
        <f t="shared" si="17"/>
        <v>0</v>
      </c>
      <c r="I423" s="60"/>
    </row>
    <row r="424" spans="1:9" x14ac:dyDescent="0.2">
      <c r="B424" t="str">
        <f>IF(OR(C424="",ISNUMBER(SEARCH("~*",C424))),"",MAX($B$1:B423)+1)</f>
        <v/>
      </c>
      <c r="C424" s="41"/>
      <c r="D424" s="66"/>
      <c r="F424" t="e">
        <f t="shared" si="16"/>
        <v>#N/A</v>
      </c>
      <c r="H424" s="60">
        <f t="shared" si="17"/>
        <v>0</v>
      </c>
      <c r="I424" s="60"/>
    </row>
    <row r="425" spans="1:9" x14ac:dyDescent="0.2">
      <c r="B425" t="str">
        <f>IF(OR(C425="",ISNUMBER(SEARCH("~*",C425))),"",MAX($B$1:B424)+1)</f>
        <v/>
      </c>
      <c r="C425" s="41" t="s">
        <v>510</v>
      </c>
      <c r="D425" s="61"/>
      <c r="F425" t="e">
        <f t="shared" si="16"/>
        <v>#N/A</v>
      </c>
      <c r="H425" s="60">
        <f t="shared" si="17"/>
        <v>0</v>
      </c>
      <c r="I425" s="60"/>
    </row>
    <row r="426" spans="1:9" x14ac:dyDescent="0.2">
      <c r="A426" s="60">
        <v>1.5062499999999999</v>
      </c>
      <c r="B426">
        <f>IF(OR(C426="",ISNUMBER(SEARCH("~*",C426))),"",MAX($B$1:B425)+1)</f>
        <v>261</v>
      </c>
      <c r="C426" s="41" t="s">
        <v>511</v>
      </c>
      <c r="D426" s="61"/>
      <c r="E426" t="s">
        <v>736</v>
      </c>
      <c r="F426">
        <f t="shared" si="16"/>
        <v>2</v>
      </c>
      <c r="H426" s="60">
        <f t="shared" si="17"/>
        <v>1.5062499999999999</v>
      </c>
      <c r="I426" s="60"/>
    </row>
    <row r="427" spans="1:9" x14ac:dyDescent="0.2">
      <c r="B427" t="str">
        <f>IF(OR(C427="",ISNUMBER(SEARCH("~*",C427))),"",MAX($B$1:B426)+1)</f>
        <v/>
      </c>
      <c r="C427" s="41"/>
      <c r="D427" s="61"/>
      <c r="F427" t="e">
        <f t="shared" si="16"/>
        <v>#N/A</v>
      </c>
      <c r="H427" s="60">
        <f t="shared" si="17"/>
        <v>0</v>
      </c>
      <c r="I427" s="60"/>
    </row>
    <row r="428" spans="1:9" x14ac:dyDescent="0.2">
      <c r="B428">
        <f>IF(OR(C428="",ISNUMBER(SEARCH("~*",C428))),"",MAX($B$1:B427)+1)</f>
        <v>262</v>
      </c>
      <c r="C428" s="41" t="s">
        <v>512</v>
      </c>
      <c r="D428" s="61"/>
      <c r="F428" t="e">
        <f t="shared" si="16"/>
        <v>#N/A</v>
      </c>
      <c r="H428" s="60">
        <f t="shared" si="17"/>
        <v>0</v>
      </c>
      <c r="I428" s="60"/>
    </row>
    <row r="429" spans="1:9" x14ac:dyDescent="0.2">
      <c r="B429" t="str">
        <f>IF(OR(C429="",ISNUMBER(SEARCH("~*",C429))),"",MAX($B$1:B428)+1)</f>
        <v/>
      </c>
      <c r="C429" s="41" t="s">
        <v>513</v>
      </c>
      <c r="D429" s="61"/>
      <c r="F429" t="e">
        <f t="shared" si="16"/>
        <v>#N/A</v>
      </c>
      <c r="H429" s="60">
        <f t="shared" si="17"/>
        <v>0</v>
      </c>
      <c r="I429" s="60"/>
    </row>
    <row r="430" spans="1:9" x14ac:dyDescent="0.2">
      <c r="B430">
        <f>IF(OR(C430="",ISNUMBER(SEARCH("~*",C430))),"",MAX($B$1:B429)+1)</f>
        <v>263</v>
      </c>
      <c r="C430" s="41" t="s">
        <v>514</v>
      </c>
      <c r="D430" s="61"/>
      <c r="F430" t="e">
        <f t="shared" si="16"/>
        <v>#N/A</v>
      </c>
      <c r="H430" s="60">
        <f t="shared" si="17"/>
        <v>0</v>
      </c>
      <c r="I430" s="60"/>
    </row>
    <row r="431" spans="1:9" x14ac:dyDescent="0.2">
      <c r="A431" s="60">
        <v>1.528472222222222</v>
      </c>
      <c r="B431">
        <f>IF(OR(C431="",ISNUMBER(SEARCH("~*",C431))),"",MAX($B$1:B430)+1)</f>
        <v>264</v>
      </c>
      <c r="C431" s="41" t="s">
        <v>515</v>
      </c>
      <c r="D431" s="61"/>
      <c r="F431" t="e">
        <f t="shared" si="16"/>
        <v>#N/A</v>
      </c>
      <c r="H431" s="60">
        <f t="shared" si="17"/>
        <v>1.528472222222222</v>
      </c>
      <c r="I431" s="60"/>
    </row>
    <row r="432" spans="1:9" x14ac:dyDescent="0.2">
      <c r="B432" t="str">
        <f>IF(OR(C432="",ISNUMBER(SEARCH("~*",C432))),"",MAX($B$1:B431)+1)</f>
        <v/>
      </c>
      <c r="C432" s="41"/>
      <c r="D432" s="61"/>
      <c r="F432" t="e">
        <f t="shared" si="16"/>
        <v>#N/A</v>
      </c>
      <c r="H432" s="60">
        <f t="shared" si="17"/>
        <v>0</v>
      </c>
      <c r="I432" s="60"/>
    </row>
    <row r="433" spans="1:9" x14ac:dyDescent="0.2">
      <c r="A433"/>
      <c r="B433" t="str">
        <f>IF(OR(C433="",ISNUMBER(SEARCH("~*",C433))),"",MAX($B$1:B432)+1)</f>
        <v/>
      </c>
      <c r="C433" s="41" t="s">
        <v>516</v>
      </c>
      <c r="D433" s="61"/>
      <c r="F433" t="e">
        <f t="shared" si="16"/>
        <v>#N/A</v>
      </c>
      <c r="H433" s="60">
        <f t="shared" si="17"/>
        <v>0</v>
      </c>
      <c r="I433" s="60"/>
    </row>
    <row r="434" spans="1:9" x14ac:dyDescent="0.2">
      <c r="A434"/>
      <c r="B434">
        <f>IF(OR(C434="",ISNUMBER(SEARCH("~*",C434))),"",MAX($B$1:B433)+1)</f>
        <v>265</v>
      </c>
      <c r="C434" s="41" t="s">
        <v>517</v>
      </c>
      <c r="D434" s="61"/>
      <c r="F434" t="e">
        <f t="shared" si="16"/>
        <v>#N/A</v>
      </c>
      <c r="H434" s="60">
        <f t="shared" si="17"/>
        <v>0</v>
      </c>
      <c r="I434" s="60"/>
    </row>
    <row r="435" spans="1:9" x14ac:dyDescent="0.2">
      <c r="A435"/>
      <c r="B435" t="str">
        <f>IF(OR(C435="",ISNUMBER(SEARCH("~*",C435))),"",MAX($B$1:B434)+1)</f>
        <v/>
      </c>
      <c r="C435" s="41"/>
      <c r="D435" s="61"/>
      <c r="F435" t="e">
        <f t="shared" si="16"/>
        <v>#N/A</v>
      </c>
      <c r="H435" s="60">
        <f t="shared" si="17"/>
        <v>0</v>
      </c>
      <c r="I435" s="60"/>
    </row>
    <row r="436" spans="1:9" ht="30" x14ac:dyDescent="0.2">
      <c r="A436"/>
      <c r="B436">
        <f>IF(OR(C436="",ISNUMBER(SEARCH("~*",C436))),"",MAX($B$1:B435)+1)</f>
        <v>266</v>
      </c>
      <c r="C436" s="41" t="s">
        <v>518</v>
      </c>
      <c r="D436" s="66"/>
      <c r="F436" t="e">
        <f t="shared" si="16"/>
        <v>#N/A</v>
      </c>
      <c r="H436" s="60">
        <f t="shared" si="17"/>
        <v>0</v>
      </c>
      <c r="I436" s="60"/>
    </row>
    <row r="437" spans="1:9" x14ac:dyDescent="0.2">
      <c r="A437"/>
      <c r="B437" t="str">
        <f>IF(OR(C437="",ISNUMBER(SEARCH("~*",C437))),"",MAX($B$1:B436)+1)</f>
        <v/>
      </c>
      <c r="C437" s="41" t="s">
        <v>519</v>
      </c>
      <c r="D437" s="66"/>
      <c r="F437" t="e">
        <f t="shared" si="16"/>
        <v>#N/A</v>
      </c>
      <c r="H437" s="60">
        <f t="shared" si="17"/>
        <v>0</v>
      </c>
      <c r="I437" s="60"/>
    </row>
    <row r="438" spans="1:9" x14ac:dyDescent="0.2">
      <c r="A438"/>
      <c r="B438">
        <f>IF(OR(C438="",ISNUMBER(SEARCH("~*",C438))),"",MAX($B$1:B437)+1)</f>
        <v>267</v>
      </c>
      <c r="C438" s="41" t="s">
        <v>520</v>
      </c>
      <c r="D438" s="66"/>
      <c r="F438" t="e">
        <f t="shared" si="16"/>
        <v>#N/A</v>
      </c>
      <c r="H438" s="60">
        <f t="shared" si="17"/>
        <v>0</v>
      </c>
      <c r="I438" s="60"/>
    </row>
    <row r="439" spans="1:9" x14ac:dyDescent="0.2">
      <c r="A439"/>
      <c r="B439">
        <f>IF(OR(C439="",ISNUMBER(SEARCH("~*",C439))),"",MAX($B$1:B438)+1)</f>
        <v>268</v>
      </c>
      <c r="C439" s="41" t="s">
        <v>521</v>
      </c>
      <c r="D439" s="61"/>
      <c r="F439" t="e">
        <f t="shared" si="16"/>
        <v>#N/A</v>
      </c>
      <c r="H439" s="60">
        <f t="shared" si="17"/>
        <v>0</v>
      </c>
      <c r="I439" s="60"/>
    </row>
    <row r="440" spans="1:9" x14ac:dyDescent="0.2">
      <c r="A440"/>
      <c r="B440">
        <f>IF(OR(C440="",ISNUMBER(SEARCH("~*",C440))),"",MAX($B$1:B439)+1)</f>
        <v>269</v>
      </c>
      <c r="C440" s="41" t="s">
        <v>522</v>
      </c>
      <c r="D440" s="66"/>
      <c r="F440" t="e">
        <f t="shared" si="16"/>
        <v>#N/A</v>
      </c>
      <c r="H440" s="60">
        <f t="shared" si="17"/>
        <v>0</v>
      </c>
      <c r="I440" s="60"/>
    </row>
    <row r="441" spans="1:9" x14ac:dyDescent="0.2">
      <c r="A441"/>
      <c r="B441" t="str">
        <f>IF(OR(C441="",ISNUMBER(SEARCH("~*",C441))),"",MAX($B$1:B440)+1)</f>
        <v/>
      </c>
      <c r="C441" s="41"/>
      <c r="D441" s="66"/>
      <c r="F441" t="e">
        <f t="shared" si="16"/>
        <v>#N/A</v>
      </c>
      <c r="H441" s="60">
        <f t="shared" si="17"/>
        <v>0</v>
      </c>
      <c r="I441" s="60"/>
    </row>
    <row r="442" spans="1:9" x14ac:dyDescent="0.2">
      <c r="A442"/>
      <c r="B442" t="str">
        <f>IF(OR(C442="",ISNUMBER(SEARCH("~*",C442))),"",MAX($B$1:B441)+1)</f>
        <v/>
      </c>
      <c r="C442" s="42" t="s">
        <v>745</v>
      </c>
      <c r="D442" s="66"/>
      <c r="F442" t="e">
        <f t="shared" si="16"/>
        <v>#N/A</v>
      </c>
      <c r="H442" s="60">
        <f t="shared" si="17"/>
        <v>0</v>
      </c>
      <c r="I442" s="60"/>
    </row>
    <row r="443" spans="1:9" x14ac:dyDescent="0.2">
      <c r="A443"/>
      <c r="B443" t="str">
        <f>IF(OR(C443="",ISNUMBER(SEARCH("~*",C443))),"",MAX($B$1:B442)+1)</f>
        <v/>
      </c>
      <c r="C443" s="43" t="s">
        <v>802</v>
      </c>
      <c r="D443" s="61"/>
      <c r="F443" t="e">
        <f t="shared" si="16"/>
        <v>#N/A</v>
      </c>
      <c r="H443" s="60">
        <f t="shared" si="17"/>
        <v>0</v>
      </c>
      <c r="I443" s="60"/>
    </row>
    <row r="444" spans="1:9" x14ac:dyDescent="0.2">
      <c r="A444"/>
      <c r="B444" t="str">
        <f>IF(OR(C444="",ISNUMBER(SEARCH("~*",C444))),"",MAX($B$1:B443)+1)</f>
        <v/>
      </c>
      <c r="C444" s="41"/>
      <c r="D444" s="61"/>
      <c r="F444" t="e">
        <f t="shared" si="16"/>
        <v>#N/A</v>
      </c>
      <c r="H444" s="60">
        <f t="shared" si="17"/>
        <v>0</v>
      </c>
      <c r="I444" s="60"/>
    </row>
    <row r="445" spans="1:9" x14ac:dyDescent="0.2">
      <c r="A445"/>
      <c r="B445" t="str">
        <f>IF(OR(C445="",ISNUMBER(SEARCH("~*",C445))),"",MAX($B$1:B444)+1)</f>
        <v/>
      </c>
      <c r="C445" s="41" t="s">
        <v>746</v>
      </c>
      <c r="D445" s="61"/>
      <c r="F445" t="e">
        <f t="shared" si="16"/>
        <v>#N/A</v>
      </c>
      <c r="H445" s="60">
        <f t="shared" si="17"/>
        <v>0</v>
      </c>
      <c r="I445" s="60"/>
    </row>
    <row r="446" spans="1:9" x14ac:dyDescent="0.2">
      <c r="A446"/>
      <c r="B446" t="str">
        <f>IF(OR(C446="",ISNUMBER(SEARCH("~*",C446))),"",MAX($B$1:B445)+1)</f>
        <v/>
      </c>
      <c r="C446" s="41" t="s">
        <v>747</v>
      </c>
      <c r="D446" s="61"/>
      <c r="F446" t="e">
        <f t="shared" si="16"/>
        <v>#N/A</v>
      </c>
      <c r="H446" s="60">
        <f t="shared" si="17"/>
        <v>0</v>
      </c>
      <c r="I446" s="60"/>
    </row>
    <row r="447" spans="1:9" x14ac:dyDescent="0.2">
      <c r="A447"/>
      <c r="B447" t="str">
        <f>IF(OR(C447="",ISNUMBER(SEARCH("~*",C447))),"",MAX($B$1:B446)+1)</f>
        <v/>
      </c>
      <c r="C447" s="41"/>
      <c r="D447" s="61"/>
      <c r="F447" t="e">
        <f t="shared" si="16"/>
        <v>#N/A</v>
      </c>
      <c r="H447" s="60">
        <f t="shared" si="17"/>
        <v>0</v>
      </c>
      <c r="I447" s="60"/>
    </row>
    <row r="448" spans="1:9" x14ac:dyDescent="0.2">
      <c r="A448"/>
      <c r="B448">
        <f>IF(OR(C448="",ISNUMBER(SEARCH("~*",C448))),"",MAX($B$1:B447)+1)</f>
        <v>270</v>
      </c>
      <c r="C448" s="41" t="s">
        <v>526</v>
      </c>
      <c r="D448" s="61"/>
      <c r="F448" t="e">
        <f t="shared" si="16"/>
        <v>#N/A</v>
      </c>
      <c r="H448" s="60">
        <f t="shared" si="17"/>
        <v>0</v>
      </c>
      <c r="I448" s="60"/>
    </row>
    <row r="449" spans="1:9" x14ac:dyDescent="0.2">
      <c r="B449">
        <f>IF(OR(C449="",ISNUMBER(SEARCH("~*",C449))),"",MAX($B$1:B448)+1)</f>
        <v>271</v>
      </c>
      <c r="C449" s="41" t="s">
        <v>527</v>
      </c>
      <c r="D449" s="61"/>
      <c r="F449" t="e">
        <f t="shared" si="16"/>
        <v>#N/A</v>
      </c>
      <c r="H449" s="60">
        <f t="shared" si="17"/>
        <v>0</v>
      </c>
      <c r="I449" s="60"/>
    </row>
    <row r="450" spans="1:9" x14ac:dyDescent="0.2">
      <c r="B450">
        <f>IF(OR(C450="",ISNUMBER(SEARCH("~*",C450))),"",MAX($B$1:B449)+1)</f>
        <v>272</v>
      </c>
      <c r="C450" s="41" t="s">
        <v>528</v>
      </c>
      <c r="D450" s="42"/>
      <c r="F450" t="e">
        <f t="shared" si="16"/>
        <v>#N/A</v>
      </c>
      <c r="H450" s="60">
        <f t="shared" si="17"/>
        <v>0</v>
      </c>
      <c r="I450" s="60"/>
    </row>
    <row r="451" spans="1:9" x14ac:dyDescent="0.2">
      <c r="B451" t="str">
        <f>IF(OR(C451="",ISNUMBER(SEARCH("~*",C451))),"",MAX($B$1:B450)+1)</f>
        <v/>
      </c>
      <c r="C451" s="41" t="s">
        <v>529</v>
      </c>
      <c r="D451" s="61"/>
      <c r="F451" t="e">
        <f t="shared" si="16"/>
        <v>#N/A</v>
      </c>
      <c r="H451" s="60">
        <f t="shared" si="17"/>
        <v>0</v>
      </c>
      <c r="I451" s="60"/>
    </row>
    <row r="452" spans="1:9" x14ac:dyDescent="0.2">
      <c r="B452" t="str">
        <f>IF(OR(C452="",ISNUMBER(SEARCH("~*",C452))),"",MAX($B$1:B451)+1)</f>
        <v/>
      </c>
      <c r="C452" s="41"/>
      <c r="D452" s="61"/>
      <c r="F452" t="e">
        <f t="shared" si="16"/>
        <v>#N/A</v>
      </c>
      <c r="I452" s="60"/>
    </row>
    <row r="453" spans="1:9" x14ac:dyDescent="0.2">
      <c r="B453" t="str">
        <f>IF(OR(C453="",ISNUMBER(SEARCH("~*",C453))),"",MAX($B$1:B452)+1)</f>
        <v/>
      </c>
      <c r="C453" s="41" t="s">
        <v>803</v>
      </c>
      <c r="D453" s="61"/>
      <c r="F453" t="e">
        <f t="shared" si="16"/>
        <v>#N/A</v>
      </c>
    </row>
    <row r="454" spans="1:9" x14ac:dyDescent="0.2">
      <c r="B454" t="str">
        <f>IF(OR(C454="",ISNUMBER(SEARCH("~*",C454))),"",MAX($B$1:B453)+1)</f>
        <v/>
      </c>
      <c r="C454" s="41" t="s">
        <v>748</v>
      </c>
      <c r="D454" s="61"/>
      <c r="F454" t="e">
        <f t="shared" si="16"/>
        <v>#N/A</v>
      </c>
    </row>
    <row r="455" spans="1:9" x14ac:dyDescent="0.2">
      <c r="B455" t="str">
        <f>IF(OR(C455="",ISNUMBER(SEARCH("~*",C455))),"",MAX($B$1:B454)+1)</f>
        <v/>
      </c>
      <c r="C455" s="41"/>
      <c r="D455" s="61"/>
      <c r="F455" t="e">
        <f t="shared" si="16"/>
        <v>#N/A</v>
      </c>
    </row>
    <row r="456" spans="1:9" x14ac:dyDescent="0.2">
      <c r="B456">
        <f>IF(OR(C456="",ISNUMBER(SEARCH("~*",C456))),"",MAX($B$1:B455)+1)</f>
        <v>273</v>
      </c>
      <c r="C456" s="41" t="s">
        <v>532</v>
      </c>
      <c r="D456" s="61"/>
      <c r="F456" t="e">
        <f t="shared" ref="F456:F519" si="18">VLOOKUP(E456,$S$7:$U$12,3,0)</f>
        <v>#N/A</v>
      </c>
      <c r="H456" s="60">
        <f>IF(A456&gt;0,A456+H$1,0)</f>
        <v>0</v>
      </c>
    </row>
    <row r="457" spans="1:9" x14ac:dyDescent="0.2">
      <c r="B457" t="str">
        <f>IF(OR(C457="",ISNUMBER(SEARCH("~*",C457))),"",MAX($B$1:B456)+1)</f>
        <v/>
      </c>
      <c r="C457" s="41" t="s">
        <v>533</v>
      </c>
      <c r="D457" s="61"/>
      <c r="F457" t="e">
        <f t="shared" si="18"/>
        <v>#N/A</v>
      </c>
      <c r="H457" s="60">
        <f t="shared" ref="H457:H520" si="19">IF(A457&gt;0,A457+H$1,0)</f>
        <v>0</v>
      </c>
      <c r="I457" s="60"/>
    </row>
    <row r="458" spans="1:9" x14ac:dyDescent="0.2">
      <c r="B458">
        <f>IF(OR(C458="",ISNUMBER(SEARCH("~*",C458))),"",MAX($B$1:B457)+1)</f>
        <v>274</v>
      </c>
      <c r="C458" s="41" t="s">
        <v>534</v>
      </c>
      <c r="D458" s="61"/>
      <c r="F458" t="e">
        <f t="shared" si="18"/>
        <v>#N/A</v>
      </c>
      <c r="H458" s="60">
        <f t="shared" si="19"/>
        <v>0</v>
      </c>
      <c r="I458" s="60"/>
    </row>
    <row r="459" spans="1:9" x14ac:dyDescent="0.2">
      <c r="B459">
        <f>IF(OR(C459="",ISNUMBER(SEARCH("~*",C459))),"",MAX($B$1:B458)+1)</f>
        <v>275</v>
      </c>
      <c r="C459" s="41" t="s">
        <v>535</v>
      </c>
      <c r="D459" s="61"/>
      <c r="F459" t="e">
        <f t="shared" si="18"/>
        <v>#N/A</v>
      </c>
      <c r="H459" s="60">
        <f t="shared" si="19"/>
        <v>0</v>
      </c>
      <c r="I459" s="60"/>
    </row>
    <row r="460" spans="1:9" x14ac:dyDescent="0.2">
      <c r="A460" s="60">
        <v>2.5694444444444447E-2</v>
      </c>
      <c r="B460">
        <f>IF(OR(C460="",ISNUMBER(SEARCH("~*",C460))),"",MAX($B$1:B459)+1)</f>
        <v>276</v>
      </c>
      <c r="C460" s="41" t="s">
        <v>536</v>
      </c>
      <c r="D460" s="61"/>
      <c r="E460" t="s">
        <v>741</v>
      </c>
      <c r="F460">
        <f t="shared" si="18"/>
        <v>6</v>
      </c>
      <c r="H460" s="60">
        <f t="shared" si="19"/>
        <v>1.6090277777777777</v>
      </c>
      <c r="I460" s="60"/>
    </row>
    <row r="461" spans="1:9" x14ac:dyDescent="0.2">
      <c r="B461">
        <f>IF(OR(C461="",ISNUMBER(SEARCH("~*",C461))),"",MAX($B$1:B460)+1)</f>
        <v>277</v>
      </c>
      <c r="C461" s="41" t="s">
        <v>537</v>
      </c>
      <c r="D461" s="61"/>
      <c r="F461" t="e">
        <f t="shared" si="18"/>
        <v>#N/A</v>
      </c>
      <c r="H461" s="60">
        <f t="shared" si="19"/>
        <v>0</v>
      </c>
      <c r="I461" s="60"/>
    </row>
    <row r="462" spans="1:9" x14ac:dyDescent="0.2">
      <c r="B462" t="str">
        <f>IF(OR(C462="",ISNUMBER(SEARCH("~*",C462))),"",MAX($B$1:B461)+1)</f>
        <v/>
      </c>
      <c r="C462" s="41" t="s">
        <v>538</v>
      </c>
      <c r="D462" s="61"/>
      <c r="F462" t="e">
        <f t="shared" si="18"/>
        <v>#N/A</v>
      </c>
      <c r="H462" s="60">
        <f t="shared" si="19"/>
        <v>0</v>
      </c>
      <c r="I462" s="60"/>
    </row>
    <row r="463" spans="1:9" x14ac:dyDescent="0.2">
      <c r="A463" s="60">
        <v>2.9861111111111113E-2</v>
      </c>
      <c r="B463">
        <f>IF(OR(C463="",ISNUMBER(SEARCH("~*",C463))),"",MAX($B$1:B462)+1)</f>
        <v>278</v>
      </c>
      <c r="C463" s="41" t="s">
        <v>539</v>
      </c>
      <c r="D463" s="61"/>
      <c r="E463" t="s">
        <v>741</v>
      </c>
      <c r="F463">
        <f t="shared" si="18"/>
        <v>6</v>
      </c>
      <c r="H463" s="60">
        <f t="shared" si="19"/>
        <v>1.6131944444444444</v>
      </c>
      <c r="I463" s="60"/>
    </row>
    <row r="464" spans="1:9" x14ac:dyDescent="0.2">
      <c r="B464">
        <f>IF(OR(C464="",ISNUMBER(SEARCH("~*",C464))),"",MAX($B$1:B463)+1)</f>
        <v>279</v>
      </c>
      <c r="C464" s="41" t="s">
        <v>540</v>
      </c>
      <c r="D464" s="66"/>
      <c r="F464" t="e">
        <f t="shared" si="18"/>
        <v>#N/A</v>
      </c>
      <c r="H464" s="60">
        <f t="shared" si="19"/>
        <v>0</v>
      </c>
      <c r="I464" s="60"/>
    </row>
    <row r="465" spans="1:9" x14ac:dyDescent="0.2">
      <c r="B465">
        <f>IF(OR(C465="",ISNUMBER(SEARCH("~*",C465))),"",MAX($B$1:B464)+1)</f>
        <v>280</v>
      </c>
      <c r="C465" s="41" t="s">
        <v>541</v>
      </c>
      <c r="D465" s="66"/>
      <c r="F465" t="e">
        <f t="shared" si="18"/>
        <v>#N/A</v>
      </c>
      <c r="H465" s="60">
        <f t="shared" si="19"/>
        <v>0</v>
      </c>
      <c r="I465" s="60"/>
    </row>
    <row r="466" spans="1:9" x14ac:dyDescent="0.2">
      <c r="B466" t="str">
        <f>IF(OR(C466="",ISNUMBER(SEARCH("~*",C466))),"",MAX($B$1:B465)+1)</f>
        <v/>
      </c>
      <c r="C466" s="41"/>
      <c r="D466" s="61"/>
      <c r="F466" t="e">
        <f t="shared" si="18"/>
        <v>#N/A</v>
      </c>
      <c r="H466" s="60">
        <f t="shared" si="19"/>
        <v>0</v>
      </c>
      <c r="I466" s="60"/>
    </row>
    <row r="467" spans="1:9" x14ac:dyDescent="0.2">
      <c r="B467">
        <f>IF(OR(C467="",ISNUMBER(SEARCH("~*",C467))),"",MAX($B$1:B466)+1)</f>
        <v>281</v>
      </c>
      <c r="C467" s="41" t="s">
        <v>542</v>
      </c>
      <c r="D467" s="61"/>
      <c r="F467" t="e">
        <f t="shared" si="18"/>
        <v>#N/A</v>
      </c>
      <c r="H467" s="60">
        <f t="shared" si="19"/>
        <v>0</v>
      </c>
      <c r="I467" s="60"/>
    </row>
    <row r="468" spans="1:9" x14ac:dyDescent="0.2">
      <c r="B468" t="str">
        <f>IF(OR(C468="",ISNUMBER(SEARCH("~*",C468))),"",MAX($B$1:B467)+1)</f>
        <v/>
      </c>
      <c r="C468" s="41"/>
      <c r="D468" s="61"/>
      <c r="F468" t="e">
        <f t="shared" si="18"/>
        <v>#N/A</v>
      </c>
      <c r="H468" s="60">
        <f t="shared" si="19"/>
        <v>0</v>
      </c>
      <c r="I468" s="60"/>
    </row>
    <row r="469" spans="1:9" x14ac:dyDescent="0.2">
      <c r="B469" t="str">
        <f>IF(OR(C469="",ISNUMBER(SEARCH("~*",C469))),"",MAX($B$1:B468)+1)</f>
        <v/>
      </c>
      <c r="C469" s="41" t="s">
        <v>543</v>
      </c>
      <c r="D469" s="61"/>
      <c r="F469" t="e">
        <f t="shared" si="18"/>
        <v>#N/A</v>
      </c>
      <c r="H469" s="60">
        <f t="shared" si="19"/>
        <v>0</v>
      </c>
      <c r="I469" s="60"/>
    </row>
    <row r="470" spans="1:9" x14ac:dyDescent="0.2">
      <c r="B470">
        <f>IF(OR(C470="",ISNUMBER(SEARCH("~*",C470))),"",MAX($B$1:B469)+1)</f>
        <v>282</v>
      </c>
      <c r="C470" s="41" t="s">
        <v>544</v>
      </c>
      <c r="D470" s="61"/>
      <c r="F470" t="e">
        <f t="shared" si="18"/>
        <v>#N/A</v>
      </c>
      <c r="H470" s="60">
        <f t="shared" si="19"/>
        <v>0</v>
      </c>
      <c r="I470" s="60"/>
    </row>
    <row r="471" spans="1:9" x14ac:dyDescent="0.2">
      <c r="B471">
        <f>IF(OR(C471="",ISNUMBER(SEARCH("~*",C471))),"",MAX($B$1:B470)+1)</f>
        <v>283</v>
      </c>
      <c r="C471" s="41" t="s">
        <v>545</v>
      </c>
      <c r="D471" s="61"/>
      <c r="F471" t="e">
        <f t="shared" si="18"/>
        <v>#N/A</v>
      </c>
      <c r="H471" s="60">
        <f t="shared" si="19"/>
        <v>0</v>
      </c>
      <c r="I471" s="60"/>
    </row>
    <row r="472" spans="1:9" x14ac:dyDescent="0.2">
      <c r="B472">
        <f>IF(OR(C472="",ISNUMBER(SEARCH("~*",C472))),"",MAX($B$1:B471)+1)</f>
        <v>284</v>
      </c>
      <c r="C472" s="41" t="s">
        <v>546</v>
      </c>
      <c r="D472" s="66"/>
      <c r="F472" t="e">
        <f t="shared" si="18"/>
        <v>#N/A</v>
      </c>
      <c r="H472" s="60">
        <f t="shared" si="19"/>
        <v>0</v>
      </c>
      <c r="I472" s="60"/>
    </row>
    <row r="473" spans="1:9" x14ac:dyDescent="0.2">
      <c r="B473" t="str">
        <f>IF(OR(C473="",ISNUMBER(SEARCH("~*",C473))),"",MAX($B$1:B472)+1)</f>
        <v/>
      </c>
      <c r="C473" s="41" t="s">
        <v>547</v>
      </c>
      <c r="D473" s="66"/>
      <c r="F473" t="e">
        <f t="shared" si="18"/>
        <v>#N/A</v>
      </c>
      <c r="H473" s="60">
        <f t="shared" si="19"/>
        <v>0</v>
      </c>
      <c r="I473" s="60"/>
    </row>
    <row r="474" spans="1:9" x14ac:dyDescent="0.2">
      <c r="B474">
        <f>IF(OR(C474="",ISNUMBER(SEARCH("~*",C474))),"",MAX($B$1:B473)+1)</f>
        <v>285</v>
      </c>
      <c r="C474" s="41" t="s">
        <v>548</v>
      </c>
      <c r="D474" s="61"/>
      <c r="F474" t="e">
        <f t="shared" si="18"/>
        <v>#N/A</v>
      </c>
      <c r="H474" s="60">
        <f t="shared" si="19"/>
        <v>0</v>
      </c>
      <c r="I474" s="60"/>
    </row>
    <row r="475" spans="1:9" x14ac:dyDescent="0.2">
      <c r="B475" t="str">
        <f>IF(OR(C475="",ISNUMBER(SEARCH("~*",C475))),"",MAX($B$1:B474)+1)</f>
        <v/>
      </c>
      <c r="C475" s="41"/>
      <c r="D475" s="61"/>
      <c r="F475" t="e">
        <f t="shared" si="18"/>
        <v>#N/A</v>
      </c>
      <c r="H475" s="60">
        <f t="shared" si="19"/>
        <v>0</v>
      </c>
      <c r="I475" s="60"/>
    </row>
    <row r="476" spans="1:9" x14ac:dyDescent="0.2">
      <c r="B476">
        <f>IF(OR(C476="",ISNUMBER(SEARCH("~*",C476))),"",MAX($B$1:B475)+1)</f>
        <v>286</v>
      </c>
      <c r="C476" s="41" t="s">
        <v>549</v>
      </c>
      <c r="D476" s="66"/>
      <c r="F476" t="e">
        <f t="shared" si="18"/>
        <v>#N/A</v>
      </c>
      <c r="H476" s="60">
        <f t="shared" si="19"/>
        <v>0</v>
      </c>
      <c r="I476" s="60"/>
    </row>
    <row r="477" spans="1:9" x14ac:dyDescent="0.2">
      <c r="B477" t="str">
        <f>IF(OR(C477="",ISNUMBER(SEARCH("~*",C477))),"",MAX($B$1:B476)+1)</f>
        <v/>
      </c>
      <c r="C477" s="41"/>
      <c r="D477" s="66"/>
      <c r="F477" t="e">
        <f t="shared" si="18"/>
        <v>#N/A</v>
      </c>
      <c r="H477" s="60">
        <f t="shared" si="19"/>
        <v>0</v>
      </c>
      <c r="I477" s="60"/>
    </row>
    <row r="478" spans="1:9" ht="30" x14ac:dyDescent="0.2">
      <c r="B478">
        <f>IF(OR(C478="",ISNUMBER(SEARCH("~*",C478))),"",MAX($B$1:B477)+1)</f>
        <v>287</v>
      </c>
      <c r="C478" s="41" t="s">
        <v>550</v>
      </c>
      <c r="D478" s="42"/>
      <c r="F478" t="e">
        <f t="shared" si="18"/>
        <v>#N/A</v>
      </c>
      <c r="H478" s="60">
        <f t="shared" si="19"/>
        <v>0</v>
      </c>
      <c r="I478" s="60"/>
    </row>
    <row r="479" spans="1:9" x14ac:dyDescent="0.2">
      <c r="B479" t="str">
        <f>IF(OR(C479="",ISNUMBER(SEARCH("~*",C479))),"",MAX($B$1:B478)+1)</f>
        <v/>
      </c>
      <c r="C479" s="41" t="s">
        <v>551</v>
      </c>
      <c r="D479" s="42"/>
      <c r="F479" t="e">
        <f t="shared" si="18"/>
        <v>#N/A</v>
      </c>
      <c r="H479" s="60">
        <f t="shared" si="19"/>
        <v>0</v>
      </c>
      <c r="I479" s="60"/>
    </row>
    <row r="480" spans="1:9" x14ac:dyDescent="0.2">
      <c r="A480" s="60">
        <v>8.1944444444444445E-2</v>
      </c>
      <c r="B480">
        <f>IF(OR(C480="",ISNUMBER(SEARCH("~*",C480))),"",MAX($B$1:B479)+1)</f>
        <v>288</v>
      </c>
      <c r="C480" s="41" t="s">
        <v>552</v>
      </c>
      <c r="D480" s="68"/>
      <c r="E480" t="s">
        <v>736</v>
      </c>
      <c r="F480">
        <f t="shared" si="18"/>
        <v>2</v>
      </c>
      <c r="H480" s="60">
        <f t="shared" si="19"/>
        <v>1.6652777777777776</v>
      </c>
      <c r="I480" s="60"/>
    </row>
    <row r="481" spans="1:9" x14ac:dyDescent="0.2">
      <c r="B481">
        <f>IF(OR(C481="",ISNUMBER(SEARCH("~*",C481))),"",MAX($B$1:B480)+1)</f>
        <v>289</v>
      </c>
      <c r="C481" s="41" t="s">
        <v>553</v>
      </c>
      <c r="D481" s="66"/>
      <c r="F481" t="e">
        <f t="shared" si="18"/>
        <v>#N/A</v>
      </c>
      <c r="H481" s="60">
        <f t="shared" si="19"/>
        <v>0</v>
      </c>
      <c r="I481" s="60"/>
    </row>
    <row r="482" spans="1:9" x14ac:dyDescent="0.2">
      <c r="B482" t="str">
        <f>IF(OR(C482="",ISNUMBER(SEARCH("~*",C482))),"",MAX($B$1:B481)+1)</f>
        <v/>
      </c>
      <c r="C482" s="41" t="s">
        <v>554</v>
      </c>
      <c r="D482" s="66"/>
      <c r="F482" t="e">
        <f t="shared" si="18"/>
        <v>#N/A</v>
      </c>
      <c r="H482" s="60">
        <f t="shared" si="19"/>
        <v>0</v>
      </c>
      <c r="I482" s="60"/>
    </row>
    <row r="483" spans="1:9" x14ac:dyDescent="0.2">
      <c r="B483">
        <f>IF(OR(C483="",ISNUMBER(SEARCH("~*",C483))),"",MAX($B$1:B482)+1)</f>
        <v>290</v>
      </c>
      <c r="C483" s="41" t="s">
        <v>555</v>
      </c>
      <c r="D483" s="66"/>
      <c r="F483" t="e">
        <f t="shared" si="18"/>
        <v>#N/A</v>
      </c>
      <c r="H483" s="60">
        <f t="shared" si="19"/>
        <v>0</v>
      </c>
      <c r="I483" s="60"/>
    </row>
    <row r="484" spans="1:9" x14ac:dyDescent="0.2">
      <c r="B484" t="str">
        <f>IF(OR(C484="",ISNUMBER(SEARCH("~*",C484))),"",MAX($B$1:B483)+1)</f>
        <v/>
      </c>
      <c r="C484" s="41"/>
      <c r="D484" s="66"/>
      <c r="F484" t="e">
        <f t="shared" si="18"/>
        <v>#N/A</v>
      </c>
      <c r="H484" s="60">
        <f t="shared" si="19"/>
        <v>0</v>
      </c>
      <c r="I484" s="60"/>
    </row>
    <row r="485" spans="1:9" ht="30" x14ac:dyDescent="0.2">
      <c r="A485" s="60">
        <v>8.819444444444445E-2</v>
      </c>
      <c r="B485">
        <f>IF(OR(C485="",ISNUMBER(SEARCH("~*",C485))),"",MAX($B$1:B484)+1)</f>
        <v>291</v>
      </c>
      <c r="C485" s="41" t="s">
        <v>556</v>
      </c>
      <c r="D485" s="66"/>
      <c r="E485" t="s">
        <v>736</v>
      </c>
      <c r="F485">
        <f t="shared" si="18"/>
        <v>2</v>
      </c>
      <c r="H485" s="60">
        <f t="shared" si="19"/>
        <v>1.6715277777777777</v>
      </c>
      <c r="I485" s="60"/>
    </row>
    <row r="486" spans="1:9" x14ac:dyDescent="0.2">
      <c r="B486">
        <f>IF(OR(C486="",ISNUMBER(SEARCH("~*",C486))),"",MAX($B$1:B485)+1)</f>
        <v>292</v>
      </c>
      <c r="C486" s="41" t="s">
        <v>557</v>
      </c>
      <c r="D486" s="66"/>
      <c r="F486" t="e">
        <f t="shared" si="18"/>
        <v>#N/A</v>
      </c>
      <c r="H486" s="60">
        <f t="shared" si="19"/>
        <v>0</v>
      </c>
      <c r="I486" s="60"/>
    </row>
    <row r="487" spans="1:9" x14ac:dyDescent="0.2">
      <c r="B487">
        <f>IF(OR(C487="",ISNUMBER(SEARCH("~*",C487))),"",MAX($B$1:B486)+1)</f>
        <v>293</v>
      </c>
      <c r="C487" s="41" t="s">
        <v>558</v>
      </c>
      <c r="D487" s="66"/>
      <c r="F487" t="e">
        <f t="shared" si="18"/>
        <v>#N/A</v>
      </c>
      <c r="H487" s="60">
        <f t="shared" si="19"/>
        <v>0</v>
      </c>
      <c r="I487" s="60"/>
    </row>
    <row r="488" spans="1:9" x14ac:dyDescent="0.2">
      <c r="B488" t="str">
        <f>IF(OR(C488="",ISNUMBER(SEARCH("~*",C488))),"",MAX($B$1:B487)+1)</f>
        <v/>
      </c>
      <c r="C488" s="41"/>
      <c r="D488" s="66"/>
      <c r="F488" t="e">
        <f t="shared" si="18"/>
        <v>#N/A</v>
      </c>
      <c r="H488" s="60">
        <f t="shared" si="19"/>
        <v>0</v>
      </c>
      <c r="I488" s="60"/>
    </row>
    <row r="489" spans="1:9" x14ac:dyDescent="0.2">
      <c r="B489" t="str">
        <f>IF(OR(C489="",ISNUMBER(SEARCH("~*",C489))),"",MAX($B$1:B488)+1)</f>
        <v/>
      </c>
      <c r="C489" s="41" t="s">
        <v>559</v>
      </c>
      <c r="D489" s="66"/>
      <c r="F489" t="e">
        <f t="shared" si="18"/>
        <v>#N/A</v>
      </c>
      <c r="H489" s="60">
        <f t="shared" si="19"/>
        <v>0</v>
      </c>
      <c r="I489" s="60"/>
    </row>
    <row r="490" spans="1:9" x14ac:dyDescent="0.2">
      <c r="B490" t="str">
        <f>IF(OR(C490="",ISNUMBER(SEARCH("~*",C490))),"",MAX($B$1:B489)+1)</f>
        <v/>
      </c>
      <c r="C490" s="41"/>
      <c r="D490" s="66"/>
      <c r="F490" t="e">
        <f t="shared" si="18"/>
        <v>#N/A</v>
      </c>
      <c r="H490" s="60">
        <f t="shared" si="19"/>
        <v>0</v>
      </c>
      <c r="I490" s="60"/>
    </row>
    <row r="491" spans="1:9" x14ac:dyDescent="0.2">
      <c r="B491">
        <f>IF(OR(C491="",ISNUMBER(SEARCH("~*",C491))),"",MAX($B$1:B490)+1)</f>
        <v>294</v>
      </c>
      <c r="C491" s="41" t="s">
        <v>560</v>
      </c>
      <c r="D491" s="66"/>
      <c r="F491" t="e">
        <f t="shared" si="18"/>
        <v>#N/A</v>
      </c>
      <c r="H491" s="60">
        <f t="shared" si="19"/>
        <v>0</v>
      </c>
      <c r="I491" s="60"/>
    </row>
    <row r="492" spans="1:9" x14ac:dyDescent="0.2">
      <c r="B492" t="str">
        <f>IF(OR(C492="",ISNUMBER(SEARCH("~*",C492))),"",MAX($B$1:B491)+1)</f>
        <v/>
      </c>
      <c r="C492" s="41"/>
      <c r="D492" s="66"/>
      <c r="F492" t="e">
        <f t="shared" si="18"/>
        <v>#N/A</v>
      </c>
      <c r="H492" s="60">
        <f t="shared" si="19"/>
        <v>0</v>
      </c>
      <c r="I492" s="60"/>
    </row>
    <row r="493" spans="1:9" x14ac:dyDescent="0.2">
      <c r="B493" t="str">
        <f>IF(OR(C493="",ISNUMBER(SEARCH("~*",C493))),"",MAX($B$1:B492)+1)</f>
        <v/>
      </c>
      <c r="C493" s="41" t="s">
        <v>561</v>
      </c>
      <c r="D493" s="66"/>
      <c r="F493" t="e">
        <f t="shared" si="18"/>
        <v>#N/A</v>
      </c>
      <c r="H493" s="60">
        <f t="shared" si="19"/>
        <v>0</v>
      </c>
      <c r="I493" s="60"/>
    </row>
    <row r="494" spans="1:9" x14ac:dyDescent="0.2">
      <c r="A494" s="60">
        <v>0.12430555555555556</v>
      </c>
      <c r="B494">
        <f>IF(OR(C494="",ISNUMBER(SEARCH("~*",C494))),"",MAX($B$1:B493)+1)</f>
        <v>295</v>
      </c>
      <c r="C494" s="41" t="s">
        <v>562</v>
      </c>
      <c r="D494" s="66"/>
      <c r="E494" t="s">
        <v>736</v>
      </c>
      <c r="F494">
        <f t="shared" si="18"/>
        <v>2</v>
      </c>
      <c r="H494" s="60">
        <f t="shared" si="19"/>
        <v>1.7076388888888889</v>
      </c>
      <c r="I494" s="60"/>
    </row>
    <row r="495" spans="1:9" x14ac:dyDescent="0.2">
      <c r="B495" t="str">
        <f>IF(OR(C495="",ISNUMBER(SEARCH("~*",C495))),"",MAX($B$1:B494)+1)</f>
        <v/>
      </c>
      <c r="C495" s="41"/>
      <c r="D495" s="66"/>
      <c r="F495" t="e">
        <f t="shared" si="18"/>
        <v>#N/A</v>
      </c>
      <c r="H495" s="60">
        <f t="shared" si="19"/>
        <v>0</v>
      </c>
      <c r="I495" s="60"/>
    </row>
    <row r="496" spans="1:9" x14ac:dyDescent="0.2">
      <c r="B496">
        <f>IF(OR(C496="",ISNUMBER(SEARCH("~*",C496))),"",MAX($B$1:B495)+1)</f>
        <v>296</v>
      </c>
      <c r="C496" s="41" t="s">
        <v>563</v>
      </c>
      <c r="D496" s="66"/>
      <c r="F496" t="e">
        <f t="shared" si="18"/>
        <v>#N/A</v>
      </c>
      <c r="H496" s="60">
        <f t="shared" si="19"/>
        <v>0</v>
      </c>
      <c r="I496" s="60"/>
    </row>
    <row r="497" spans="1:9" x14ac:dyDescent="0.2">
      <c r="A497"/>
      <c r="B497">
        <f>IF(OR(C497="",ISNUMBER(SEARCH("~*",C497))),"",MAX($B$1:B496)+1)</f>
        <v>297</v>
      </c>
      <c r="C497" s="41" t="s">
        <v>564</v>
      </c>
      <c r="D497" s="66"/>
      <c r="F497" t="e">
        <f t="shared" si="18"/>
        <v>#N/A</v>
      </c>
      <c r="H497" s="60">
        <f t="shared" si="19"/>
        <v>0</v>
      </c>
      <c r="I497" s="60"/>
    </row>
    <row r="498" spans="1:9" x14ac:dyDescent="0.2">
      <c r="A498"/>
      <c r="B498" t="str">
        <f>IF(OR(C498="",ISNUMBER(SEARCH("~*",C498))),"",MAX($B$1:B497)+1)</f>
        <v/>
      </c>
      <c r="C498" s="41" t="s">
        <v>565</v>
      </c>
      <c r="D498" s="66"/>
      <c r="F498" t="e">
        <f t="shared" si="18"/>
        <v>#N/A</v>
      </c>
      <c r="H498" s="60">
        <f t="shared" si="19"/>
        <v>0</v>
      </c>
      <c r="I498" s="60"/>
    </row>
    <row r="499" spans="1:9" x14ac:dyDescent="0.2">
      <c r="A499"/>
      <c r="B499">
        <f>IF(OR(C499="",ISNUMBER(SEARCH("~*",C499))),"",MAX($B$1:B498)+1)</f>
        <v>298</v>
      </c>
      <c r="C499" s="41" t="s">
        <v>566</v>
      </c>
      <c r="D499" s="66"/>
      <c r="F499" t="e">
        <f t="shared" si="18"/>
        <v>#N/A</v>
      </c>
      <c r="H499" s="60">
        <f t="shared" si="19"/>
        <v>0</v>
      </c>
      <c r="I499" s="60"/>
    </row>
    <row r="500" spans="1:9" x14ac:dyDescent="0.2">
      <c r="A500"/>
      <c r="B500">
        <f>IF(OR(C500="",ISNUMBER(SEARCH("~*",C500))),"",MAX($B$1:B499)+1)</f>
        <v>299</v>
      </c>
      <c r="C500" s="41" t="s">
        <v>567</v>
      </c>
      <c r="D500" s="66"/>
      <c r="F500" t="e">
        <f t="shared" si="18"/>
        <v>#N/A</v>
      </c>
      <c r="H500" s="60">
        <f t="shared" si="19"/>
        <v>0</v>
      </c>
      <c r="I500" s="60"/>
    </row>
    <row r="501" spans="1:9" x14ac:dyDescent="0.2">
      <c r="A501"/>
      <c r="B501">
        <f>IF(OR(C501="",ISNUMBER(SEARCH("~*",C501))),"",MAX($B$1:B500)+1)</f>
        <v>300</v>
      </c>
      <c r="C501" s="41" t="s">
        <v>568</v>
      </c>
      <c r="D501" s="66"/>
      <c r="F501" t="e">
        <f t="shared" si="18"/>
        <v>#N/A</v>
      </c>
      <c r="H501" s="60">
        <f t="shared" si="19"/>
        <v>0</v>
      </c>
      <c r="I501" s="60"/>
    </row>
    <row r="502" spans="1:9" x14ac:dyDescent="0.2">
      <c r="A502"/>
      <c r="B502" t="str">
        <f>IF(OR(C502="",ISNUMBER(SEARCH("~*",C502))),"",MAX($B$1:B501)+1)</f>
        <v/>
      </c>
      <c r="C502" s="41"/>
      <c r="D502" s="66"/>
      <c r="F502" t="e">
        <f t="shared" si="18"/>
        <v>#N/A</v>
      </c>
      <c r="H502" s="60">
        <f t="shared" si="19"/>
        <v>0</v>
      </c>
      <c r="I502" s="60"/>
    </row>
    <row r="503" spans="1:9" x14ac:dyDescent="0.2">
      <c r="A503"/>
      <c r="B503">
        <f>IF(OR(C503="",ISNUMBER(SEARCH("~*",C503))),"",MAX($B$1:B502)+1)</f>
        <v>301</v>
      </c>
      <c r="C503" s="41" t="s">
        <v>569</v>
      </c>
      <c r="D503" s="66"/>
      <c r="F503" t="e">
        <f t="shared" si="18"/>
        <v>#N/A</v>
      </c>
      <c r="H503" s="60">
        <f t="shared" si="19"/>
        <v>0</v>
      </c>
      <c r="I503" s="60"/>
    </row>
    <row r="504" spans="1:9" x14ac:dyDescent="0.2">
      <c r="A504"/>
      <c r="B504" t="str">
        <f>IF(OR(C504="",ISNUMBER(SEARCH("~*",C504))),"",MAX($B$1:B503)+1)</f>
        <v/>
      </c>
      <c r="C504" s="41"/>
      <c r="D504" s="66"/>
      <c r="F504" t="e">
        <f t="shared" si="18"/>
        <v>#N/A</v>
      </c>
      <c r="H504" s="60">
        <f t="shared" si="19"/>
        <v>0</v>
      </c>
      <c r="I504" s="60"/>
    </row>
    <row r="505" spans="1:9" x14ac:dyDescent="0.2">
      <c r="A505"/>
      <c r="B505" t="str">
        <f>IF(OR(C505="",ISNUMBER(SEARCH("~*",C505))),"",MAX($B$1:B504)+1)</f>
        <v/>
      </c>
      <c r="C505" s="41" t="s">
        <v>570</v>
      </c>
      <c r="D505" s="66"/>
      <c r="F505" t="e">
        <f t="shared" si="18"/>
        <v>#N/A</v>
      </c>
      <c r="H505" s="60">
        <f t="shared" si="19"/>
        <v>0</v>
      </c>
      <c r="I505" s="60"/>
    </row>
    <row r="506" spans="1:9" x14ac:dyDescent="0.2">
      <c r="A506"/>
      <c r="B506" t="str">
        <f>IF(OR(C506="",ISNUMBER(SEARCH("~*",C506))),"",MAX($B$1:B505)+1)</f>
        <v/>
      </c>
      <c r="C506" s="41"/>
      <c r="D506" s="66"/>
      <c r="F506" t="e">
        <f t="shared" si="18"/>
        <v>#N/A</v>
      </c>
      <c r="H506" s="60">
        <f t="shared" si="19"/>
        <v>0</v>
      </c>
      <c r="I506" s="60"/>
    </row>
    <row r="507" spans="1:9" x14ac:dyDescent="0.2">
      <c r="A507"/>
      <c r="B507" t="str">
        <f>IF(OR(C507="",ISNUMBER(SEARCH("~*",C507))),"",MAX($B$1:B506)+1)</f>
        <v/>
      </c>
      <c r="C507" s="41" t="s">
        <v>571</v>
      </c>
      <c r="D507" s="61"/>
      <c r="F507" t="e">
        <f t="shared" si="18"/>
        <v>#N/A</v>
      </c>
      <c r="H507" s="60">
        <f t="shared" si="19"/>
        <v>0</v>
      </c>
      <c r="I507" s="60"/>
    </row>
    <row r="508" spans="1:9" x14ac:dyDescent="0.2">
      <c r="A508"/>
      <c r="B508">
        <f>IF(OR(C508="",ISNUMBER(SEARCH("~*",C508))),"",MAX($B$1:B507)+1)</f>
        <v>302</v>
      </c>
      <c r="C508" s="41" t="s">
        <v>572</v>
      </c>
      <c r="D508" s="61"/>
      <c r="F508" t="e">
        <f t="shared" si="18"/>
        <v>#N/A</v>
      </c>
      <c r="H508" s="60">
        <f t="shared" si="19"/>
        <v>0</v>
      </c>
      <c r="I508" s="60"/>
    </row>
    <row r="509" spans="1:9" x14ac:dyDescent="0.2">
      <c r="A509"/>
      <c r="B509">
        <f>IF(OR(C509="",ISNUMBER(SEARCH("~*",C509))),"",MAX($B$1:B508)+1)</f>
        <v>303</v>
      </c>
      <c r="C509" s="41" t="s">
        <v>573</v>
      </c>
      <c r="D509" s="61"/>
      <c r="F509" t="e">
        <f t="shared" si="18"/>
        <v>#N/A</v>
      </c>
      <c r="H509" s="60">
        <f t="shared" si="19"/>
        <v>0</v>
      </c>
      <c r="I509" s="60"/>
    </row>
    <row r="510" spans="1:9" x14ac:dyDescent="0.2">
      <c r="A510"/>
      <c r="B510">
        <f>IF(OR(C510="",ISNUMBER(SEARCH("~*",C510))),"",MAX($B$1:B509)+1)</f>
        <v>304</v>
      </c>
      <c r="C510" s="41" t="s">
        <v>574</v>
      </c>
      <c r="D510" s="61"/>
      <c r="F510" t="e">
        <f t="shared" si="18"/>
        <v>#N/A</v>
      </c>
      <c r="H510" s="60">
        <f t="shared" si="19"/>
        <v>0</v>
      </c>
      <c r="I510" s="60"/>
    </row>
    <row r="511" spans="1:9" x14ac:dyDescent="0.2">
      <c r="A511"/>
      <c r="B511">
        <f>IF(OR(C511="",ISNUMBER(SEARCH("~*",C511))),"",MAX($B$1:B510)+1)</f>
        <v>305</v>
      </c>
      <c r="C511" s="41" t="s">
        <v>575</v>
      </c>
      <c r="D511" s="61"/>
      <c r="F511" t="e">
        <f t="shared" si="18"/>
        <v>#N/A</v>
      </c>
      <c r="H511" s="60">
        <f t="shared" si="19"/>
        <v>0</v>
      </c>
      <c r="I511" s="60"/>
    </row>
    <row r="512" spans="1:9" x14ac:dyDescent="0.2">
      <c r="A512"/>
      <c r="B512">
        <f>IF(OR(C512="",ISNUMBER(SEARCH("~*",C512))),"",MAX($B$1:B511)+1)</f>
        <v>306</v>
      </c>
      <c r="C512" s="41" t="s">
        <v>576</v>
      </c>
      <c r="D512" s="61"/>
      <c r="F512" t="e">
        <f t="shared" si="18"/>
        <v>#N/A</v>
      </c>
      <c r="H512" s="60">
        <f t="shared" si="19"/>
        <v>0</v>
      </c>
      <c r="I512" s="60"/>
    </row>
    <row r="513" spans="1:9" x14ac:dyDescent="0.2">
      <c r="B513" t="str">
        <f>IF(OR(C513="",ISNUMBER(SEARCH("~*",C513))),"",MAX($B$1:B512)+1)</f>
        <v/>
      </c>
      <c r="C513" s="41"/>
      <c r="D513" s="61"/>
      <c r="F513" t="e">
        <f t="shared" si="18"/>
        <v>#N/A</v>
      </c>
      <c r="H513" s="60">
        <f t="shared" si="19"/>
        <v>0</v>
      </c>
      <c r="I513" s="60"/>
    </row>
    <row r="514" spans="1:9" x14ac:dyDescent="0.2">
      <c r="B514">
        <f>IF(OR(C514="",ISNUMBER(SEARCH("~*",C514))),"",MAX($B$1:B513)+1)</f>
        <v>307</v>
      </c>
      <c r="C514" s="41" t="s">
        <v>577</v>
      </c>
      <c r="D514" s="61"/>
      <c r="F514" t="e">
        <f t="shared" si="18"/>
        <v>#N/A</v>
      </c>
      <c r="H514" s="60">
        <f t="shared" si="19"/>
        <v>0</v>
      </c>
      <c r="I514" s="60"/>
    </row>
    <row r="515" spans="1:9" x14ac:dyDescent="0.2">
      <c r="B515" t="str">
        <f>IF(OR(C515="",ISNUMBER(SEARCH("~*",C515))),"",MAX($B$1:B514)+1)</f>
        <v/>
      </c>
      <c r="C515" s="41" t="s">
        <v>578</v>
      </c>
      <c r="D515" s="61"/>
      <c r="F515" t="e">
        <f t="shared" si="18"/>
        <v>#N/A</v>
      </c>
      <c r="H515" s="60">
        <f t="shared" si="19"/>
        <v>0</v>
      </c>
      <c r="I515" s="60"/>
    </row>
    <row r="516" spans="1:9" x14ac:dyDescent="0.2">
      <c r="B516">
        <f>IF(OR(C516="",ISNUMBER(SEARCH("~*",C516))),"",MAX($B$1:B515)+1)</f>
        <v>308</v>
      </c>
      <c r="C516" s="41" t="s">
        <v>579</v>
      </c>
      <c r="D516" s="61"/>
      <c r="F516" t="e">
        <f t="shared" si="18"/>
        <v>#N/A</v>
      </c>
      <c r="H516" s="60">
        <f t="shared" si="19"/>
        <v>0</v>
      </c>
      <c r="I516" s="60"/>
    </row>
    <row r="517" spans="1:9" x14ac:dyDescent="0.2">
      <c r="B517">
        <f>IF(OR(C517="",ISNUMBER(SEARCH("~*",C517))),"",MAX($B$1:B516)+1)</f>
        <v>309</v>
      </c>
      <c r="C517" s="41" t="s">
        <v>580</v>
      </c>
      <c r="D517" s="66"/>
      <c r="F517" t="e">
        <f t="shared" si="18"/>
        <v>#N/A</v>
      </c>
      <c r="H517" s="60">
        <f t="shared" si="19"/>
        <v>0</v>
      </c>
      <c r="I517" s="60"/>
    </row>
    <row r="518" spans="1:9" x14ac:dyDescent="0.2">
      <c r="B518">
        <f>IF(OR(C518="",ISNUMBER(SEARCH("~*",C518))),"",MAX($B$1:B517)+1)</f>
        <v>310</v>
      </c>
      <c r="C518" s="41" t="s">
        <v>581</v>
      </c>
      <c r="D518" s="66"/>
      <c r="F518" t="e">
        <f t="shared" si="18"/>
        <v>#N/A</v>
      </c>
      <c r="H518" s="60">
        <f t="shared" si="19"/>
        <v>0</v>
      </c>
      <c r="I518" s="60"/>
    </row>
    <row r="519" spans="1:9" x14ac:dyDescent="0.2">
      <c r="B519" t="str">
        <f>IF(OR(C519="",ISNUMBER(SEARCH("~*",C519))),"",MAX($B$1:B518)+1)</f>
        <v/>
      </c>
      <c r="C519" s="41"/>
      <c r="D519" s="66"/>
      <c r="F519" t="e">
        <f t="shared" si="18"/>
        <v>#N/A</v>
      </c>
      <c r="H519" s="60">
        <f t="shared" si="19"/>
        <v>0</v>
      </c>
      <c r="I519" s="60"/>
    </row>
    <row r="520" spans="1:9" x14ac:dyDescent="0.2">
      <c r="B520">
        <f>IF(OR(C520="",ISNUMBER(SEARCH("~*",C520))),"",MAX($B$1:B519)+1)</f>
        <v>311</v>
      </c>
      <c r="C520" s="41" t="s">
        <v>582</v>
      </c>
      <c r="D520" s="66"/>
      <c r="F520" t="e">
        <f t="shared" ref="F520:F583" si="20">VLOOKUP(E520,$S$7:$U$12,3,0)</f>
        <v>#N/A</v>
      </c>
      <c r="H520" s="60">
        <f t="shared" si="19"/>
        <v>0</v>
      </c>
      <c r="I520" s="60"/>
    </row>
    <row r="521" spans="1:9" x14ac:dyDescent="0.2">
      <c r="B521" t="str">
        <f>IF(OR(C521="",ISNUMBER(SEARCH("~*",C521))),"",MAX($B$1:B520)+1)</f>
        <v/>
      </c>
      <c r="C521" s="41" t="s">
        <v>583</v>
      </c>
      <c r="D521" s="66"/>
      <c r="F521" t="e">
        <f t="shared" si="20"/>
        <v>#N/A</v>
      </c>
      <c r="H521" s="60">
        <f t="shared" ref="H521:H584" si="21">IF(A521&gt;0,A521+H$1,0)</f>
        <v>0</v>
      </c>
      <c r="I521" s="60"/>
    </row>
    <row r="522" spans="1:9" x14ac:dyDescent="0.2">
      <c r="A522" s="60">
        <v>0.17986111111111111</v>
      </c>
      <c r="B522">
        <f>IF(OR(C522="",ISNUMBER(SEARCH("~*",C522))),"",MAX($B$1:B521)+1)</f>
        <v>312</v>
      </c>
      <c r="C522" s="41" t="s">
        <v>584</v>
      </c>
      <c r="D522" s="66"/>
      <c r="E522" t="s">
        <v>736</v>
      </c>
      <c r="F522">
        <f t="shared" si="20"/>
        <v>2</v>
      </c>
      <c r="H522" s="60">
        <f t="shared" si="21"/>
        <v>1.7631944444444443</v>
      </c>
      <c r="I522" s="60"/>
    </row>
    <row r="523" spans="1:9" x14ac:dyDescent="0.2">
      <c r="B523" t="str">
        <f>IF(OR(C523="",ISNUMBER(SEARCH("~*",C523))),"",MAX($B$1:B522)+1)</f>
        <v/>
      </c>
      <c r="C523" s="41"/>
      <c r="D523" s="66"/>
      <c r="F523" t="e">
        <f t="shared" si="20"/>
        <v>#N/A</v>
      </c>
      <c r="H523" s="60">
        <f t="shared" si="21"/>
        <v>0</v>
      </c>
      <c r="I523" s="60"/>
    </row>
    <row r="524" spans="1:9" x14ac:dyDescent="0.2">
      <c r="B524" t="str">
        <f>IF(OR(C524="",ISNUMBER(SEARCH("~*",C524))),"",MAX($B$1:B523)+1)</f>
        <v/>
      </c>
      <c r="C524" s="41" t="s">
        <v>585</v>
      </c>
      <c r="D524" s="61"/>
      <c r="F524" t="e">
        <f t="shared" si="20"/>
        <v>#N/A</v>
      </c>
      <c r="H524" s="60">
        <f t="shared" si="21"/>
        <v>0</v>
      </c>
      <c r="I524" s="60"/>
    </row>
    <row r="525" spans="1:9" x14ac:dyDescent="0.2">
      <c r="B525" t="str">
        <f>IF(OR(C525="",ISNUMBER(SEARCH("~*",C525))),"",MAX($B$1:B524)+1)</f>
        <v/>
      </c>
      <c r="C525" s="41"/>
      <c r="D525" s="61"/>
      <c r="F525" t="e">
        <f t="shared" si="20"/>
        <v>#N/A</v>
      </c>
      <c r="H525" s="60">
        <f t="shared" si="21"/>
        <v>0</v>
      </c>
      <c r="I525" s="60"/>
    </row>
    <row r="526" spans="1:9" x14ac:dyDescent="0.2">
      <c r="B526">
        <f>IF(OR(C526="",ISNUMBER(SEARCH("~*",C526))),"",MAX($B$1:B525)+1)</f>
        <v>313</v>
      </c>
      <c r="C526" s="41" t="s">
        <v>586</v>
      </c>
      <c r="D526" s="61"/>
      <c r="F526" t="e">
        <f t="shared" si="20"/>
        <v>#N/A</v>
      </c>
      <c r="H526" s="60">
        <f t="shared" si="21"/>
        <v>0</v>
      </c>
      <c r="I526" s="60"/>
    </row>
    <row r="527" spans="1:9" x14ac:dyDescent="0.2">
      <c r="B527">
        <f>IF(OR(C527="",ISNUMBER(SEARCH("~*",C527))),"",MAX($B$1:B526)+1)</f>
        <v>314</v>
      </c>
      <c r="C527" s="41" t="s">
        <v>587</v>
      </c>
      <c r="D527" s="61"/>
      <c r="F527" t="e">
        <f t="shared" si="20"/>
        <v>#N/A</v>
      </c>
      <c r="H527" s="60">
        <f t="shared" si="21"/>
        <v>0</v>
      </c>
      <c r="I527" s="60"/>
    </row>
    <row r="528" spans="1:9" x14ac:dyDescent="0.2">
      <c r="B528" t="str">
        <f>IF(OR(C528="",ISNUMBER(SEARCH("~*",C528))),"",MAX($B$1:B527)+1)</f>
        <v/>
      </c>
      <c r="C528" s="41"/>
      <c r="D528" s="61"/>
      <c r="F528" t="e">
        <f t="shared" si="20"/>
        <v>#N/A</v>
      </c>
      <c r="H528" s="60">
        <f t="shared" si="21"/>
        <v>0</v>
      </c>
      <c r="I528" s="60"/>
    </row>
    <row r="529" spans="1:9" x14ac:dyDescent="0.2">
      <c r="B529" t="str">
        <f>IF(OR(C529="",ISNUMBER(SEARCH("~*",C529))),"",MAX($B$1:B528)+1)</f>
        <v/>
      </c>
      <c r="C529" s="41" t="s">
        <v>588</v>
      </c>
      <c r="D529" s="68"/>
      <c r="F529" t="e">
        <f t="shared" si="20"/>
        <v>#N/A</v>
      </c>
      <c r="H529" s="60">
        <f t="shared" si="21"/>
        <v>0</v>
      </c>
      <c r="I529" s="60"/>
    </row>
    <row r="530" spans="1:9" x14ac:dyDescent="0.2">
      <c r="B530" t="str">
        <f>IF(OR(C530="",ISNUMBER(SEARCH("~*",C530))),"",MAX($B$1:B529)+1)</f>
        <v/>
      </c>
      <c r="C530" s="41" t="s">
        <v>589</v>
      </c>
      <c r="D530" s="66"/>
      <c r="F530" t="e">
        <f t="shared" si="20"/>
        <v>#N/A</v>
      </c>
      <c r="H530" s="60">
        <f t="shared" si="21"/>
        <v>0</v>
      </c>
      <c r="I530" s="60"/>
    </row>
    <row r="531" spans="1:9" x14ac:dyDescent="0.2">
      <c r="B531" t="str">
        <f>IF(OR(C531="",ISNUMBER(SEARCH("~*",C531))),"",MAX($B$1:B530)+1)</f>
        <v/>
      </c>
      <c r="C531" s="41"/>
      <c r="D531" s="66"/>
      <c r="F531" t="e">
        <f t="shared" si="20"/>
        <v>#N/A</v>
      </c>
      <c r="H531" s="60">
        <f t="shared" si="21"/>
        <v>0</v>
      </c>
      <c r="I531" s="60"/>
    </row>
    <row r="532" spans="1:9" x14ac:dyDescent="0.2">
      <c r="A532" s="60">
        <v>0.23680555555555557</v>
      </c>
      <c r="B532">
        <f>IF(OR(C532="",ISNUMBER(SEARCH("~*",C532))),"",MAX($B$1:B531)+1)</f>
        <v>315</v>
      </c>
      <c r="C532" s="41" t="s">
        <v>590</v>
      </c>
      <c r="D532" s="66"/>
      <c r="E532" t="s">
        <v>740</v>
      </c>
      <c r="F532">
        <f t="shared" si="20"/>
        <v>5</v>
      </c>
      <c r="H532" s="60">
        <f t="shared" si="21"/>
        <v>1.8201388888888888</v>
      </c>
      <c r="I532" s="60"/>
    </row>
    <row r="533" spans="1:9" x14ac:dyDescent="0.2">
      <c r="B533" t="str">
        <f>IF(OR(C533="",ISNUMBER(SEARCH("~*",C533))),"",MAX($B$1:B532)+1)</f>
        <v/>
      </c>
      <c r="C533" s="41" t="s">
        <v>804</v>
      </c>
      <c r="D533" s="69"/>
      <c r="F533" t="e">
        <f t="shared" si="20"/>
        <v>#N/A</v>
      </c>
      <c r="H533" s="60">
        <f t="shared" si="21"/>
        <v>0</v>
      </c>
      <c r="I533" s="60"/>
    </row>
    <row r="534" spans="1:9" x14ac:dyDescent="0.2">
      <c r="B534" t="str">
        <f>IF(OR(C534="",ISNUMBER(SEARCH("~*",C534))),"",MAX($B$1:B533)+1)</f>
        <v/>
      </c>
      <c r="C534" s="41" t="s">
        <v>592</v>
      </c>
      <c r="D534" s="69"/>
      <c r="F534" t="e">
        <f t="shared" si="20"/>
        <v>#N/A</v>
      </c>
      <c r="H534" s="60">
        <f t="shared" si="21"/>
        <v>0</v>
      </c>
      <c r="I534" s="60"/>
    </row>
    <row r="535" spans="1:9" ht="30" x14ac:dyDescent="0.2">
      <c r="B535">
        <f>IF(OR(C535="",ISNUMBER(SEARCH("~*",C535))),"",MAX($B$1:B534)+1)</f>
        <v>316</v>
      </c>
      <c r="C535" s="41" t="s">
        <v>593</v>
      </c>
      <c r="D535" s="69"/>
      <c r="F535" t="e">
        <f t="shared" si="20"/>
        <v>#N/A</v>
      </c>
      <c r="H535" s="60">
        <f t="shared" si="21"/>
        <v>0</v>
      </c>
      <c r="I535" s="60"/>
    </row>
    <row r="536" spans="1:9" x14ac:dyDescent="0.2">
      <c r="A536" s="60">
        <v>0.24652777777777779</v>
      </c>
      <c r="B536">
        <f>IF(OR(C536="",ISNUMBER(SEARCH("~*",C536))),"",MAX($B$1:B535)+1)</f>
        <v>317</v>
      </c>
      <c r="C536" s="41" t="s">
        <v>594</v>
      </c>
      <c r="D536" s="69"/>
      <c r="E536" t="s">
        <v>740</v>
      </c>
      <c r="F536">
        <f t="shared" si="20"/>
        <v>5</v>
      </c>
      <c r="H536" s="60">
        <f t="shared" si="21"/>
        <v>1.8298611111111112</v>
      </c>
      <c r="I536" s="60"/>
    </row>
    <row r="537" spans="1:9" x14ac:dyDescent="0.2">
      <c r="B537">
        <f>IF(OR(C537="",ISNUMBER(SEARCH("~*",C537))),"",MAX($B$1:B536)+1)</f>
        <v>318</v>
      </c>
      <c r="C537" s="41" t="s">
        <v>595</v>
      </c>
      <c r="D537" s="69"/>
      <c r="F537" t="e">
        <f t="shared" si="20"/>
        <v>#N/A</v>
      </c>
      <c r="H537" s="60">
        <f t="shared" si="21"/>
        <v>0</v>
      </c>
      <c r="I537" s="60"/>
    </row>
    <row r="538" spans="1:9" x14ac:dyDescent="0.2">
      <c r="B538" t="str">
        <f>IF(OR(C538="",ISNUMBER(SEARCH("~*",C538))),"",MAX($B$1:B537)+1)</f>
        <v/>
      </c>
      <c r="C538" s="41"/>
      <c r="D538" s="69"/>
      <c r="F538" t="e">
        <f t="shared" si="20"/>
        <v>#N/A</v>
      </c>
      <c r="H538" s="60">
        <f t="shared" si="21"/>
        <v>0</v>
      </c>
      <c r="I538" s="60"/>
    </row>
    <row r="539" spans="1:9" x14ac:dyDescent="0.2">
      <c r="A539" s="60">
        <v>0.25486111111111109</v>
      </c>
      <c r="B539">
        <f>IF(OR(C539="",ISNUMBER(SEARCH("~*",C539))),"",MAX($B$1:B538)+1)</f>
        <v>319</v>
      </c>
      <c r="C539" s="41" t="s">
        <v>596</v>
      </c>
      <c r="D539" s="69"/>
      <c r="E539" t="s">
        <v>740</v>
      </c>
      <c r="F539">
        <f t="shared" si="20"/>
        <v>5</v>
      </c>
      <c r="H539" s="60">
        <f t="shared" si="21"/>
        <v>1.8381944444444445</v>
      </c>
      <c r="I539" s="60"/>
    </row>
    <row r="540" spans="1:9" x14ac:dyDescent="0.2">
      <c r="B540" t="str">
        <f>IF(OR(C540="",ISNUMBER(SEARCH("~*",C540))),"",MAX($B$1:B539)+1)</f>
        <v/>
      </c>
      <c r="C540" s="41" t="s">
        <v>597</v>
      </c>
      <c r="D540" s="69"/>
      <c r="F540" t="e">
        <f t="shared" si="20"/>
        <v>#N/A</v>
      </c>
      <c r="H540" s="60">
        <f t="shared" si="21"/>
        <v>0</v>
      </c>
      <c r="I540" s="60"/>
    </row>
    <row r="541" spans="1:9" x14ac:dyDescent="0.2">
      <c r="A541" s="60">
        <v>0.2590277777777778</v>
      </c>
      <c r="B541">
        <f>IF(OR(C541="",ISNUMBER(SEARCH("~*",C541))),"",MAX($B$1:B540)+1)</f>
        <v>320</v>
      </c>
      <c r="C541" s="41" t="s">
        <v>598</v>
      </c>
      <c r="D541" s="69"/>
      <c r="E541" t="s">
        <v>740</v>
      </c>
      <c r="F541">
        <f t="shared" si="20"/>
        <v>5</v>
      </c>
      <c r="H541" s="60">
        <f t="shared" si="21"/>
        <v>1.8423611111111111</v>
      </c>
      <c r="I541" s="60"/>
    </row>
    <row r="542" spans="1:9" x14ac:dyDescent="0.2">
      <c r="B542" t="str">
        <f>IF(OR(C542="",ISNUMBER(SEARCH("~*",C542))),"",MAX($B$1:B541)+1)</f>
        <v/>
      </c>
      <c r="C542" s="41"/>
      <c r="D542" s="69"/>
      <c r="F542" t="e">
        <f t="shared" si="20"/>
        <v>#N/A</v>
      </c>
      <c r="H542" s="60">
        <f t="shared" si="21"/>
        <v>0</v>
      </c>
      <c r="I542" s="60"/>
    </row>
    <row r="543" spans="1:9" x14ac:dyDescent="0.2">
      <c r="B543">
        <f>IF(OR(C543="",ISNUMBER(SEARCH("~*",C543))),"",MAX($B$1:B542)+1)</f>
        <v>321</v>
      </c>
      <c r="C543" s="41" t="s">
        <v>599</v>
      </c>
      <c r="D543" s="66"/>
      <c r="F543" t="e">
        <f t="shared" si="20"/>
        <v>#N/A</v>
      </c>
      <c r="H543" s="60">
        <f t="shared" si="21"/>
        <v>0</v>
      </c>
      <c r="I543" s="60"/>
    </row>
    <row r="544" spans="1:9" x14ac:dyDescent="0.2">
      <c r="B544" t="str">
        <f>IF(OR(C544="",ISNUMBER(SEARCH("~*",C544))),"",MAX($B$1:B543)+1)</f>
        <v/>
      </c>
      <c r="C544" s="41" t="s">
        <v>600</v>
      </c>
      <c r="D544" s="66"/>
      <c r="F544" t="e">
        <f t="shared" si="20"/>
        <v>#N/A</v>
      </c>
      <c r="H544" s="60">
        <f t="shared" si="21"/>
        <v>0</v>
      </c>
      <c r="I544" s="60"/>
    </row>
    <row r="545" spans="1:9" x14ac:dyDescent="0.2">
      <c r="B545">
        <f>IF(OR(C545="",ISNUMBER(SEARCH("~*",C545))),"",MAX($B$1:B544)+1)</f>
        <v>322</v>
      </c>
      <c r="C545" s="41" t="s">
        <v>601</v>
      </c>
      <c r="D545" s="69"/>
      <c r="F545" t="e">
        <f t="shared" si="20"/>
        <v>#N/A</v>
      </c>
      <c r="H545" s="60">
        <f t="shared" si="21"/>
        <v>0</v>
      </c>
      <c r="I545" s="60"/>
    </row>
    <row r="546" spans="1:9" x14ac:dyDescent="0.2">
      <c r="B546">
        <f>IF(OR(C546="",ISNUMBER(SEARCH("~*",C546))),"",MAX($B$1:B545)+1)</f>
        <v>323</v>
      </c>
      <c r="C546" s="41" t="s">
        <v>602</v>
      </c>
      <c r="D546" s="69"/>
      <c r="F546" t="e">
        <f t="shared" si="20"/>
        <v>#N/A</v>
      </c>
      <c r="H546" s="60">
        <f t="shared" si="21"/>
        <v>0</v>
      </c>
      <c r="I546" s="60"/>
    </row>
    <row r="547" spans="1:9" x14ac:dyDescent="0.2">
      <c r="B547">
        <f>IF(OR(C547="",ISNUMBER(SEARCH("~*",C547))),"",MAX($B$1:B546)+1)</f>
        <v>324</v>
      </c>
      <c r="C547" s="41" t="s">
        <v>603</v>
      </c>
      <c r="D547" s="69"/>
      <c r="F547" t="e">
        <f t="shared" si="20"/>
        <v>#N/A</v>
      </c>
      <c r="H547" s="60">
        <f t="shared" si="21"/>
        <v>0</v>
      </c>
      <c r="I547" s="60"/>
    </row>
    <row r="548" spans="1:9" x14ac:dyDescent="0.2">
      <c r="B548">
        <f>IF(OR(C548="",ISNUMBER(SEARCH("~*",C548))),"",MAX($B$1:B547)+1)</f>
        <v>325</v>
      </c>
      <c r="C548" s="41" t="s">
        <v>604</v>
      </c>
      <c r="D548" s="69"/>
      <c r="F548" t="e">
        <f t="shared" si="20"/>
        <v>#N/A</v>
      </c>
      <c r="H548" s="60">
        <f t="shared" si="21"/>
        <v>0</v>
      </c>
      <c r="I548" s="60"/>
    </row>
    <row r="549" spans="1:9" ht="30" x14ac:dyDescent="0.2">
      <c r="B549">
        <f>IF(OR(C549="",ISNUMBER(SEARCH("~*",C549))),"",MAX($B$1:B548)+1)</f>
        <v>326</v>
      </c>
      <c r="C549" s="41" t="s">
        <v>605</v>
      </c>
      <c r="D549" s="69"/>
      <c r="F549" t="e">
        <f t="shared" si="20"/>
        <v>#N/A</v>
      </c>
      <c r="H549" s="60">
        <f t="shared" si="21"/>
        <v>0</v>
      </c>
      <c r="I549" s="60"/>
    </row>
    <row r="550" spans="1:9" x14ac:dyDescent="0.2">
      <c r="B550" t="str">
        <f>IF(OR(C550="",ISNUMBER(SEARCH("~*",C550))),"",MAX($B$1:B549)+1)</f>
        <v/>
      </c>
      <c r="C550" s="41"/>
      <c r="D550" s="69"/>
      <c r="F550" t="e">
        <f t="shared" si="20"/>
        <v>#N/A</v>
      </c>
      <c r="H550" s="60">
        <f t="shared" si="21"/>
        <v>0</v>
      </c>
      <c r="I550" s="60"/>
    </row>
    <row r="551" spans="1:9" x14ac:dyDescent="0.2">
      <c r="B551" t="str">
        <f>IF(OR(C551="",ISNUMBER(SEARCH("~*",C551))),"",MAX($B$1:B550)+1)</f>
        <v/>
      </c>
      <c r="C551" s="41" t="s">
        <v>606</v>
      </c>
      <c r="D551" s="69"/>
      <c r="F551" t="e">
        <f t="shared" si="20"/>
        <v>#N/A</v>
      </c>
      <c r="H551" s="60">
        <f t="shared" si="21"/>
        <v>0</v>
      </c>
      <c r="I551" s="60"/>
    </row>
    <row r="552" spans="1:9" x14ac:dyDescent="0.2">
      <c r="A552" s="60">
        <v>0.29236111111111113</v>
      </c>
      <c r="B552">
        <f>IF(OR(C552="",ISNUMBER(SEARCH("~*",C552))),"",MAX($B$1:B551)+1)</f>
        <v>327</v>
      </c>
      <c r="C552" s="41" t="s">
        <v>607</v>
      </c>
      <c r="D552" s="69"/>
      <c r="E552" t="s">
        <v>740</v>
      </c>
      <c r="F552">
        <f t="shared" si="20"/>
        <v>5</v>
      </c>
      <c r="H552" s="60">
        <f t="shared" si="21"/>
        <v>1.8756944444444443</v>
      </c>
      <c r="I552" s="60"/>
    </row>
    <row r="553" spans="1:9" ht="30" x14ac:dyDescent="0.2">
      <c r="B553">
        <f>IF(OR(C553="",ISNUMBER(SEARCH("~*",C553))),"",MAX($B$1:B552)+1)</f>
        <v>328</v>
      </c>
      <c r="C553" s="41" t="s">
        <v>608</v>
      </c>
      <c r="D553" s="69"/>
      <c r="F553" t="e">
        <f t="shared" si="20"/>
        <v>#N/A</v>
      </c>
      <c r="H553" s="60">
        <f t="shared" si="21"/>
        <v>0</v>
      </c>
      <c r="I553" s="60"/>
    </row>
    <row r="554" spans="1:9" x14ac:dyDescent="0.2">
      <c r="B554">
        <f>IF(OR(C554="",ISNUMBER(SEARCH("~*",C554))),"",MAX($B$1:B553)+1)</f>
        <v>329</v>
      </c>
      <c r="C554" s="41" t="s">
        <v>609</v>
      </c>
      <c r="D554" s="69"/>
      <c r="F554" t="e">
        <f t="shared" si="20"/>
        <v>#N/A</v>
      </c>
      <c r="H554" s="60">
        <f t="shared" si="21"/>
        <v>0</v>
      </c>
      <c r="I554" s="60"/>
    </row>
    <row r="555" spans="1:9" x14ac:dyDescent="0.2">
      <c r="B555">
        <f>IF(OR(C555="",ISNUMBER(SEARCH("~*",C555))),"",MAX($B$1:B554)+1)</f>
        <v>330</v>
      </c>
      <c r="C555" s="41" t="s">
        <v>610</v>
      </c>
      <c r="D555" s="69"/>
      <c r="F555" t="e">
        <f t="shared" si="20"/>
        <v>#N/A</v>
      </c>
      <c r="H555" s="60">
        <f t="shared" si="21"/>
        <v>0</v>
      </c>
      <c r="I555" s="60"/>
    </row>
    <row r="556" spans="1:9" x14ac:dyDescent="0.2">
      <c r="B556" t="str">
        <f>IF(OR(C556="",ISNUMBER(SEARCH("~*",C556))),"",MAX($B$1:B555)+1)</f>
        <v/>
      </c>
      <c r="C556" s="41" t="s">
        <v>611</v>
      </c>
      <c r="D556" s="69"/>
      <c r="F556" t="e">
        <f t="shared" si="20"/>
        <v>#N/A</v>
      </c>
      <c r="H556" s="60">
        <f t="shared" si="21"/>
        <v>0</v>
      </c>
      <c r="I556" s="60"/>
    </row>
    <row r="557" spans="1:9" x14ac:dyDescent="0.2">
      <c r="A557" s="60">
        <v>0.31041666666666667</v>
      </c>
      <c r="B557">
        <f>IF(OR(C557="",ISNUMBER(SEARCH("~*",C557))),"",MAX($B$1:B556)+1)</f>
        <v>331</v>
      </c>
      <c r="C557" s="41" t="s">
        <v>612</v>
      </c>
      <c r="D557" s="66"/>
      <c r="E557" t="s">
        <v>740</v>
      </c>
      <c r="F557">
        <f t="shared" si="20"/>
        <v>5</v>
      </c>
      <c r="H557" s="60">
        <f t="shared" si="21"/>
        <v>1.8937499999999998</v>
      </c>
      <c r="I557" s="60"/>
    </row>
    <row r="558" spans="1:9" x14ac:dyDescent="0.2">
      <c r="B558" t="str">
        <f>IF(OR(C558="",ISNUMBER(SEARCH("~*",C558))),"",MAX($B$1:B557)+1)</f>
        <v/>
      </c>
      <c r="C558" s="41"/>
      <c r="D558" s="66"/>
      <c r="F558" t="e">
        <f t="shared" si="20"/>
        <v>#N/A</v>
      </c>
      <c r="H558" s="60">
        <f t="shared" si="21"/>
        <v>0</v>
      </c>
      <c r="I558" s="60"/>
    </row>
    <row r="559" spans="1:9" x14ac:dyDescent="0.2">
      <c r="B559">
        <f>IF(OR(C559="",ISNUMBER(SEARCH("~*",C559))),"",MAX($B$1:B558)+1)</f>
        <v>332</v>
      </c>
      <c r="C559" s="41" t="s">
        <v>613</v>
      </c>
      <c r="D559" s="66"/>
      <c r="F559" t="e">
        <f t="shared" si="20"/>
        <v>#N/A</v>
      </c>
      <c r="H559" s="60">
        <f t="shared" si="21"/>
        <v>0</v>
      </c>
      <c r="I559" s="60"/>
    </row>
    <row r="560" spans="1:9" x14ac:dyDescent="0.2">
      <c r="B560" t="str">
        <f>IF(OR(C560="",ISNUMBER(SEARCH("~*",C560))),"",MAX($B$1:B559)+1)</f>
        <v/>
      </c>
      <c r="C560" s="41"/>
      <c r="D560" s="66"/>
      <c r="F560" t="e">
        <f t="shared" si="20"/>
        <v>#N/A</v>
      </c>
      <c r="H560" s="60">
        <f t="shared" si="21"/>
        <v>0</v>
      </c>
      <c r="I560" s="60"/>
    </row>
    <row r="561" spans="1:9" x14ac:dyDescent="0.2">
      <c r="A561" s="60">
        <v>0.31527777777777777</v>
      </c>
      <c r="B561">
        <f>IF(OR(C561="",ISNUMBER(SEARCH("~*",C561))),"",MAX($B$1:B560)+1)</f>
        <v>333</v>
      </c>
      <c r="C561" s="41" t="s">
        <v>614</v>
      </c>
      <c r="D561" s="66"/>
      <c r="E561" t="s">
        <v>740</v>
      </c>
      <c r="F561">
        <f t="shared" si="20"/>
        <v>5</v>
      </c>
      <c r="H561" s="60">
        <f t="shared" si="21"/>
        <v>1.898611111111111</v>
      </c>
      <c r="I561" s="60"/>
    </row>
    <row r="562" spans="1:9" x14ac:dyDescent="0.2">
      <c r="B562" t="str">
        <f>IF(OR(C562="",ISNUMBER(SEARCH("~*",C562))),"",MAX($B$1:B561)+1)</f>
        <v/>
      </c>
      <c r="C562" s="41"/>
      <c r="D562" s="66"/>
      <c r="F562" t="e">
        <f t="shared" si="20"/>
        <v>#N/A</v>
      </c>
      <c r="H562" s="60">
        <f t="shared" si="21"/>
        <v>0</v>
      </c>
      <c r="I562" s="60"/>
    </row>
    <row r="563" spans="1:9" x14ac:dyDescent="0.2">
      <c r="B563">
        <f>IF(OR(C563="",ISNUMBER(SEARCH("~*",C563))),"",MAX($B$1:B562)+1)</f>
        <v>334</v>
      </c>
      <c r="C563" s="41" t="s">
        <v>615</v>
      </c>
      <c r="D563" s="61"/>
      <c r="F563" t="e">
        <f t="shared" si="20"/>
        <v>#N/A</v>
      </c>
      <c r="H563" s="60">
        <f t="shared" si="21"/>
        <v>0</v>
      </c>
      <c r="I563" s="60"/>
    </row>
    <row r="564" spans="1:9" x14ac:dyDescent="0.2">
      <c r="B564" t="str">
        <f>IF(OR(C564="",ISNUMBER(SEARCH("~*",C564))),"",MAX($B$1:B563)+1)</f>
        <v/>
      </c>
      <c r="C564" s="41" t="s">
        <v>616</v>
      </c>
      <c r="D564" s="61"/>
      <c r="F564" t="e">
        <f t="shared" si="20"/>
        <v>#N/A</v>
      </c>
      <c r="H564" s="60">
        <f t="shared" si="21"/>
        <v>0</v>
      </c>
      <c r="I564" s="60"/>
    </row>
    <row r="565" spans="1:9" x14ac:dyDescent="0.2">
      <c r="B565">
        <f>IF(OR(C565="",ISNUMBER(SEARCH("~*",C565))),"",MAX($B$1:B564)+1)</f>
        <v>335</v>
      </c>
      <c r="C565" s="41" t="s">
        <v>617</v>
      </c>
      <c r="D565" s="61"/>
      <c r="F565" t="e">
        <f t="shared" si="20"/>
        <v>#N/A</v>
      </c>
      <c r="H565" s="60">
        <f t="shared" si="21"/>
        <v>0</v>
      </c>
      <c r="I565" s="60"/>
    </row>
    <row r="566" spans="1:9" x14ac:dyDescent="0.2">
      <c r="B566" t="str">
        <f>IF(OR(C566="",ISNUMBER(SEARCH("~*",C566))),"",MAX($B$1:B565)+1)</f>
        <v/>
      </c>
      <c r="C566" s="41"/>
      <c r="D566" s="61"/>
      <c r="F566" t="e">
        <f t="shared" si="20"/>
        <v>#N/A</v>
      </c>
      <c r="H566" s="60">
        <f t="shared" si="21"/>
        <v>0</v>
      </c>
      <c r="I566" s="60"/>
    </row>
    <row r="567" spans="1:9" x14ac:dyDescent="0.2">
      <c r="B567" t="str">
        <f>IF(OR(C567="",ISNUMBER(SEARCH("~*",C567))),"",MAX($B$1:B566)+1)</f>
        <v/>
      </c>
      <c r="C567" s="41" t="s">
        <v>618</v>
      </c>
      <c r="D567" s="61"/>
      <c r="F567" t="e">
        <f t="shared" si="20"/>
        <v>#N/A</v>
      </c>
      <c r="H567" s="60">
        <f t="shared" si="21"/>
        <v>0</v>
      </c>
      <c r="I567" s="60"/>
    </row>
    <row r="568" spans="1:9" x14ac:dyDescent="0.2">
      <c r="B568">
        <f>IF(OR(C568="",ISNUMBER(SEARCH("~*",C568))),"",MAX($B$1:B567)+1)</f>
        <v>336</v>
      </c>
      <c r="C568" s="41" t="s">
        <v>619</v>
      </c>
      <c r="D568" s="66"/>
      <c r="F568" t="e">
        <f t="shared" si="20"/>
        <v>#N/A</v>
      </c>
      <c r="H568" s="60">
        <f t="shared" si="21"/>
        <v>0</v>
      </c>
      <c r="I568" s="60"/>
    </row>
    <row r="569" spans="1:9" x14ac:dyDescent="0.2">
      <c r="B569">
        <f>IF(OR(C569="",ISNUMBER(SEARCH("~*",C569))),"",MAX($B$1:B568)+1)</f>
        <v>337</v>
      </c>
      <c r="C569" s="41" t="s">
        <v>620</v>
      </c>
      <c r="D569" s="66"/>
      <c r="F569" t="e">
        <f t="shared" si="20"/>
        <v>#N/A</v>
      </c>
      <c r="H569" s="60">
        <f t="shared" si="21"/>
        <v>0</v>
      </c>
      <c r="I569" s="60"/>
    </row>
    <row r="570" spans="1:9" x14ac:dyDescent="0.2">
      <c r="B570">
        <f>IF(OR(C570="",ISNUMBER(SEARCH("~*",C570))),"",MAX($B$1:B569)+1)</f>
        <v>338</v>
      </c>
      <c r="C570" s="41" t="s">
        <v>621</v>
      </c>
      <c r="D570" s="66"/>
      <c r="F570" t="e">
        <f t="shared" si="20"/>
        <v>#N/A</v>
      </c>
      <c r="H570" s="60">
        <f t="shared" si="21"/>
        <v>0</v>
      </c>
      <c r="I570" s="60"/>
    </row>
    <row r="571" spans="1:9" x14ac:dyDescent="0.2">
      <c r="B571" t="str">
        <f>IF(OR(C571="",ISNUMBER(SEARCH("~*",C571))),"",MAX($B$1:B570)+1)</f>
        <v/>
      </c>
      <c r="C571" s="41"/>
      <c r="D571" s="66"/>
      <c r="F571" t="e">
        <f t="shared" si="20"/>
        <v>#N/A</v>
      </c>
      <c r="H571" s="60">
        <f t="shared" si="21"/>
        <v>0</v>
      </c>
      <c r="I571" s="60"/>
    </row>
    <row r="572" spans="1:9" x14ac:dyDescent="0.2">
      <c r="B572">
        <f>IF(OR(C572="",ISNUMBER(SEARCH("~*",C572))),"",MAX($B$1:B571)+1)</f>
        <v>339</v>
      </c>
      <c r="C572" s="41" t="s">
        <v>622</v>
      </c>
      <c r="D572" s="66"/>
      <c r="F572" t="e">
        <f t="shared" si="20"/>
        <v>#N/A</v>
      </c>
      <c r="H572" s="60">
        <f t="shared" si="21"/>
        <v>0</v>
      </c>
      <c r="I572" s="60"/>
    </row>
    <row r="573" spans="1:9" x14ac:dyDescent="0.2">
      <c r="B573">
        <f>IF(OR(C573="",ISNUMBER(SEARCH("~*",C573))),"",MAX($B$1:B572)+1)</f>
        <v>340</v>
      </c>
      <c r="C573" s="41" t="s">
        <v>623</v>
      </c>
      <c r="D573" s="66"/>
      <c r="F573" t="e">
        <f t="shared" si="20"/>
        <v>#N/A</v>
      </c>
      <c r="H573" s="60">
        <f t="shared" si="21"/>
        <v>0</v>
      </c>
      <c r="I573" s="60"/>
    </row>
    <row r="574" spans="1:9" x14ac:dyDescent="0.2">
      <c r="B574">
        <f>IF(OR(C574="",ISNUMBER(SEARCH("~*",C574))),"",MAX($B$1:B573)+1)</f>
        <v>341</v>
      </c>
      <c r="C574" s="41" t="s">
        <v>624</v>
      </c>
      <c r="D574" s="61"/>
      <c r="F574" t="e">
        <f t="shared" si="20"/>
        <v>#N/A</v>
      </c>
      <c r="H574" s="60">
        <f t="shared" si="21"/>
        <v>0</v>
      </c>
      <c r="I574" s="60"/>
    </row>
    <row r="575" spans="1:9" x14ac:dyDescent="0.2">
      <c r="B575">
        <f>IF(OR(C575="",ISNUMBER(SEARCH("~*",C575))),"",MAX($B$1:B574)+1)</f>
        <v>342</v>
      </c>
      <c r="C575" s="41" t="s">
        <v>625</v>
      </c>
      <c r="D575" s="66"/>
      <c r="F575" t="e">
        <f t="shared" si="20"/>
        <v>#N/A</v>
      </c>
      <c r="H575" s="60">
        <f t="shared" si="21"/>
        <v>0</v>
      </c>
      <c r="I575" s="60"/>
    </row>
    <row r="576" spans="1:9" x14ac:dyDescent="0.2">
      <c r="B576" t="str">
        <f>IF(OR(C576="",ISNUMBER(SEARCH("~*",C576))),"",MAX($B$1:B575)+1)</f>
        <v/>
      </c>
      <c r="C576" s="41" t="s">
        <v>626</v>
      </c>
      <c r="D576" s="66"/>
      <c r="F576" t="e">
        <f t="shared" si="20"/>
        <v>#N/A</v>
      </c>
      <c r="H576" s="60">
        <f t="shared" si="21"/>
        <v>0</v>
      </c>
      <c r="I576" s="60"/>
    </row>
    <row r="577" spans="1:9" x14ac:dyDescent="0.2">
      <c r="A577"/>
      <c r="B577">
        <f>IF(OR(C577="",ISNUMBER(SEARCH("~*",C577))),"",MAX($B$1:B576)+1)</f>
        <v>343</v>
      </c>
      <c r="C577" s="41" t="s">
        <v>627</v>
      </c>
      <c r="D577" s="66"/>
      <c r="F577" t="e">
        <f t="shared" si="20"/>
        <v>#N/A</v>
      </c>
      <c r="H577" s="60">
        <f t="shared" si="21"/>
        <v>0</v>
      </c>
      <c r="I577" s="60"/>
    </row>
    <row r="578" spans="1:9" x14ac:dyDescent="0.2">
      <c r="A578"/>
      <c r="B578">
        <f>IF(OR(C578="",ISNUMBER(SEARCH("~*",C578))),"",MAX($B$1:B577)+1)</f>
        <v>344</v>
      </c>
      <c r="C578" s="41" t="s">
        <v>628</v>
      </c>
      <c r="D578" s="66"/>
      <c r="F578" t="e">
        <f t="shared" si="20"/>
        <v>#N/A</v>
      </c>
      <c r="H578" s="60">
        <f t="shared" si="21"/>
        <v>0</v>
      </c>
      <c r="I578" s="60"/>
    </row>
    <row r="579" spans="1:9" x14ac:dyDescent="0.2">
      <c r="A579"/>
      <c r="B579">
        <f>IF(OR(C579="",ISNUMBER(SEARCH("~*",C579))),"",MAX($B$1:B578)+1)</f>
        <v>345</v>
      </c>
      <c r="C579" s="41" t="s">
        <v>629</v>
      </c>
      <c r="D579" s="66"/>
      <c r="F579" t="e">
        <f t="shared" si="20"/>
        <v>#N/A</v>
      </c>
      <c r="H579" s="60">
        <f t="shared" si="21"/>
        <v>0</v>
      </c>
      <c r="I579" s="60"/>
    </row>
    <row r="580" spans="1:9" x14ac:dyDescent="0.2">
      <c r="A580"/>
      <c r="B580">
        <f>IF(OR(C580="",ISNUMBER(SEARCH("~*",C580))),"",MAX($B$1:B579)+1)</f>
        <v>346</v>
      </c>
      <c r="C580" s="41" t="s">
        <v>630</v>
      </c>
      <c r="D580" s="70"/>
      <c r="F580" t="e">
        <f t="shared" si="20"/>
        <v>#N/A</v>
      </c>
      <c r="H580" s="60">
        <f t="shared" si="21"/>
        <v>0</v>
      </c>
      <c r="I580" s="60"/>
    </row>
    <row r="581" spans="1:9" x14ac:dyDescent="0.2">
      <c r="A581"/>
      <c r="B581">
        <f>IF(OR(C581="",ISNUMBER(SEARCH("~*",C581))),"",MAX($B$1:B580)+1)</f>
        <v>347</v>
      </c>
      <c r="C581" s="41" t="s">
        <v>631</v>
      </c>
      <c r="D581" s="66"/>
      <c r="F581" t="e">
        <f t="shared" si="20"/>
        <v>#N/A</v>
      </c>
      <c r="H581" s="60">
        <f t="shared" si="21"/>
        <v>0</v>
      </c>
      <c r="I581" s="60"/>
    </row>
    <row r="582" spans="1:9" x14ac:dyDescent="0.2">
      <c r="A582"/>
      <c r="B582">
        <f>IF(OR(C582="",ISNUMBER(SEARCH("~*",C582))),"",MAX($B$1:B581)+1)</f>
        <v>348</v>
      </c>
      <c r="C582" s="41" t="s">
        <v>632</v>
      </c>
      <c r="D582" s="66"/>
      <c r="F582" t="e">
        <f t="shared" si="20"/>
        <v>#N/A</v>
      </c>
      <c r="H582" s="60">
        <f t="shared" si="21"/>
        <v>0</v>
      </c>
      <c r="I582" s="60"/>
    </row>
    <row r="583" spans="1:9" x14ac:dyDescent="0.2">
      <c r="A583"/>
      <c r="B583" t="str">
        <f>IF(OR(C583="",ISNUMBER(SEARCH("~*",C583))),"",MAX($B$1:B582)+1)</f>
        <v/>
      </c>
      <c r="C583" s="41" t="s">
        <v>633</v>
      </c>
      <c r="D583" s="66"/>
      <c r="F583" t="e">
        <f t="shared" si="20"/>
        <v>#N/A</v>
      </c>
      <c r="H583" s="60">
        <f t="shared" si="21"/>
        <v>0</v>
      </c>
      <c r="I583" s="60"/>
    </row>
    <row r="584" spans="1:9" x14ac:dyDescent="0.2">
      <c r="A584"/>
      <c r="B584">
        <f>IF(OR(C584="",ISNUMBER(SEARCH("~*",C584))),"",MAX($B$1:B583)+1)</f>
        <v>349</v>
      </c>
      <c r="C584" s="41" t="s">
        <v>634</v>
      </c>
      <c r="D584" s="61"/>
      <c r="F584" t="e">
        <f t="shared" ref="F584:F647" si="22">VLOOKUP(E584,$S$7:$U$12,3,0)</f>
        <v>#N/A</v>
      </c>
      <c r="H584" s="60">
        <f t="shared" si="21"/>
        <v>0</v>
      </c>
      <c r="I584" s="60"/>
    </row>
    <row r="585" spans="1:9" x14ac:dyDescent="0.2">
      <c r="A585"/>
      <c r="B585">
        <f>IF(OR(C585="",ISNUMBER(SEARCH("~*",C585))),"",MAX($B$1:B584)+1)</f>
        <v>350</v>
      </c>
      <c r="C585" s="41" t="s">
        <v>635</v>
      </c>
      <c r="D585" s="66"/>
      <c r="F585" t="e">
        <f t="shared" si="22"/>
        <v>#N/A</v>
      </c>
      <c r="H585" s="60">
        <f t="shared" ref="H585:H648" si="23">IF(A585&gt;0,A585+H$1,0)</f>
        <v>0</v>
      </c>
      <c r="I585" s="60"/>
    </row>
    <row r="586" spans="1:9" x14ac:dyDescent="0.2">
      <c r="A586"/>
      <c r="B586" t="str">
        <f>IF(OR(C586="",ISNUMBER(SEARCH("~*",C586))),"",MAX($B$1:B585)+1)</f>
        <v/>
      </c>
      <c r="C586" s="41" t="s">
        <v>636</v>
      </c>
      <c r="D586" s="66"/>
      <c r="F586" t="e">
        <f t="shared" si="22"/>
        <v>#N/A</v>
      </c>
      <c r="H586" s="60">
        <f t="shared" si="23"/>
        <v>0</v>
      </c>
      <c r="I586" s="60"/>
    </row>
    <row r="587" spans="1:9" x14ac:dyDescent="0.2">
      <c r="A587"/>
      <c r="B587">
        <f>IF(OR(C587="",ISNUMBER(SEARCH("~*",C587))),"",MAX($B$1:B586)+1)</f>
        <v>351</v>
      </c>
      <c r="C587" s="41" t="s">
        <v>637</v>
      </c>
      <c r="D587" s="66"/>
      <c r="F587" t="e">
        <f t="shared" si="22"/>
        <v>#N/A</v>
      </c>
      <c r="H587" s="60">
        <f t="shared" si="23"/>
        <v>0</v>
      </c>
      <c r="I587" s="60"/>
    </row>
    <row r="588" spans="1:9" x14ac:dyDescent="0.2">
      <c r="A588"/>
      <c r="B588">
        <f>IF(OR(C588="",ISNUMBER(SEARCH("~*",C588))),"",MAX($B$1:B587)+1)</f>
        <v>352</v>
      </c>
      <c r="C588" s="41" t="s">
        <v>638</v>
      </c>
      <c r="D588" s="66"/>
      <c r="F588" t="e">
        <f t="shared" si="22"/>
        <v>#N/A</v>
      </c>
      <c r="H588" s="60">
        <f t="shared" si="23"/>
        <v>0</v>
      </c>
      <c r="I588" s="60"/>
    </row>
    <row r="589" spans="1:9" x14ac:dyDescent="0.2">
      <c r="A589"/>
      <c r="B589">
        <f>IF(OR(C589="",ISNUMBER(SEARCH("~*",C589))),"",MAX($B$1:B588)+1)</f>
        <v>353</v>
      </c>
      <c r="C589" s="41" t="s">
        <v>639</v>
      </c>
      <c r="D589" s="66"/>
      <c r="F589" t="e">
        <f t="shared" si="22"/>
        <v>#N/A</v>
      </c>
      <c r="H589" s="60">
        <f t="shared" si="23"/>
        <v>0</v>
      </c>
      <c r="I589" s="60"/>
    </row>
    <row r="590" spans="1:9" ht="30" x14ac:dyDescent="0.2">
      <c r="A590"/>
      <c r="B590">
        <f>IF(OR(C590="",ISNUMBER(SEARCH("~*",C590))),"",MAX($B$1:B589)+1)</f>
        <v>354</v>
      </c>
      <c r="C590" s="41" t="s">
        <v>640</v>
      </c>
      <c r="D590" s="66"/>
      <c r="F590" t="e">
        <f t="shared" si="22"/>
        <v>#N/A</v>
      </c>
      <c r="H590" s="60">
        <f t="shared" si="23"/>
        <v>0</v>
      </c>
      <c r="I590" s="60"/>
    </row>
    <row r="591" spans="1:9" x14ac:dyDescent="0.2">
      <c r="A591"/>
      <c r="B591">
        <f>IF(OR(C591="",ISNUMBER(SEARCH("~*",C591))),"",MAX($B$1:B590)+1)</f>
        <v>355</v>
      </c>
      <c r="C591" s="41" t="s">
        <v>641</v>
      </c>
      <c r="D591" s="66"/>
      <c r="F591" t="e">
        <f t="shared" si="22"/>
        <v>#N/A</v>
      </c>
      <c r="H591" s="60">
        <f t="shared" si="23"/>
        <v>0</v>
      </c>
      <c r="I591" s="60"/>
    </row>
    <row r="592" spans="1:9" x14ac:dyDescent="0.2">
      <c r="A592"/>
      <c r="B592">
        <f>IF(OR(C592="",ISNUMBER(SEARCH("~*",C592))),"",MAX($B$1:B591)+1)</f>
        <v>356</v>
      </c>
      <c r="C592" s="41" t="s">
        <v>642</v>
      </c>
      <c r="D592" s="66"/>
      <c r="F592" t="e">
        <f t="shared" si="22"/>
        <v>#N/A</v>
      </c>
      <c r="H592" s="60">
        <f t="shared" si="23"/>
        <v>0</v>
      </c>
      <c r="I592" s="60"/>
    </row>
    <row r="593" spans="1:9" x14ac:dyDescent="0.2">
      <c r="B593" t="str">
        <f>IF(OR(C593="",ISNUMBER(SEARCH("~*",C593))),"",MAX($B$1:B592)+1)</f>
        <v/>
      </c>
      <c r="C593" s="41"/>
      <c r="D593" s="66"/>
      <c r="F593" t="e">
        <f t="shared" si="22"/>
        <v>#N/A</v>
      </c>
      <c r="H593" s="60">
        <f t="shared" si="23"/>
        <v>0</v>
      </c>
      <c r="I593" s="60"/>
    </row>
    <row r="594" spans="1:9" x14ac:dyDescent="0.2">
      <c r="B594" t="str">
        <f>IF(OR(C594="",ISNUMBER(SEARCH("~*",C594))),"",MAX($B$1:B593)+1)</f>
        <v/>
      </c>
      <c r="C594" s="41" t="s">
        <v>643</v>
      </c>
      <c r="D594" s="66"/>
      <c r="F594" t="e">
        <f t="shared" si="22"/>
        <v>#N/A</v>
      </c>
      <c r="H594" s="60">
        <f t="shared" si="23"/>
        <v>0</v>
      </c>
      <c r="I594" s="60"/>
    </row>
    <row r="595" spans="1:9" x14ac:dyDescent="0.2">
      <c r="B595" t="str">
        <f>IF(OR(C595="",ISNUMBER(SEARCH("~*",C595))),"",MAX($B$1:B594)+1)</f>
        <v/>
      </c>
      <c r="C595" s="41"/>
      <c r="D595" s="66"/>
      <c r="F595" t="e">
        <f t="shared" si="22"/>
        <v>#N/A</v>
      </c>
      <c r="H595" s="60">
        <f t="shared" si="23"/>
        <v>0</v>
      </c>
      <c r="I595" s="60"/>
    </row>
    <row r="596" spans="1:9" ht="30" x14ac:dyDescent="0.2">
      <c r="A596" s="60">
        <v>0.44791666666666669</v>
      </c>
      <c r="B596">
        <f>IF(OR(C596="",ISNUMBER(SEARCH("~*",C596))),"",MAX($B$1:B595)+1)</f>
        <v>357</v>
      </c>
      <c r="C596" s="41" t="s">
        <v>644</v>
      </c>
      <c r="D596" s="66"/>
      <c r="E596" t="s">
        <v>736</v>
      </c>
      <c r="F596">
        <f t="shared" si="22"/>
        <v>2</v>
      </c>
      <c r="H596" s="60">
        <f t="shared" si="23"/>
        <v>2.03125</v>
      </c>
      <c r="I596" s="60"/>
    </row>
    <row r="597" spans="1:9" x14ac:dyDescent="0.2">
      <c r="B597" t="str">
        <f>IF(OR(C597="",ISNUMBER(SEARCH("~*",C597))),"",MAX($B$1:B596)+1)</f>
        <v/>
      </c>
      <c r="C597" s="41"/>
      <c r="D597" s="69"/>
      <c r="F597" t="e">
        <f t="shared" si="22"/>
        <v>#N/A</v>
      </c>
      <c r="H597" s="60">
        <f t="shared" si="23"/>
        <v>0</v>
      </c>
      <c r="I597" s="60"/>
    </row>
    <row r="598" spans="1:9" x14ac:dyDescent="0.2">
      <c r="B598" t="str">
        <f>IF(OR(C598="",ISNUMBER(SEARCH("~*",C598))),"",MAX($B$1:B597)+1)</f>
        <v/>
      </c>
      <c r="C598" s="41" t="s">
        <v>645</v>
      </c>
      <c r="D598" s="69"/>
      <c r="F598" t="e">
        <f t="shared" si="22"/>
        <v>#N/A</v>
      </c>
      <c r="H598" s="60">
        <f t="shared" si="23"/>
        <v>0</v>
      </c>
      <c r="I598" s="60"/>
    </row>
    <row r="599" spans="1:9" x14ac:dyDescent="0.2">
      <c r="B599" t="str">
        <f>IF(OR(C599="",ISNUMBER(SEARCH("~*",C599))),"",MAX($B$1:B598)+1)</f>
        <v/>
      </c>
      <c r="C599" s="41"/>
      <c r="D599" s="69"/>
      <c r="F599" t="e">
        <f t="shared" si="22"/>
        <v>#N/A</v>
      </c>
      <c r="H599" s="60">
        <f t="shared" si="23"/>
        <v>0</v>
      </c>
      <c r="I599" s="60"/>
    </row>
    <row r="600" spans="1:9" x14ac:dyDescent="0.2">
      <c r="B600">
        <f>IF(OR(C600="",ISNUMBER(SEARCH("~*",C600))),"",MAX($B$1:B599)+1)</f>
        <v>358</v>
      </c>
      <c r="C600" s="41" t="s">
        <v>646</v>
      </c>
      <c r="D600" s="69"/>
      <c r="F600" t="e">
        <f t="shared" si="22"/>
        <v>#N/A</v>
      </c>
      <c r="H600" s="60">
        <f t="shared" si="23"/>
        <v>0</v>
      </c>
      <c r="I600" s="60"/>
    </row>
    <row r="601" spans="1:9" x14ac:dyDescent="0.2">
      <c r="B601" t="str">
        <f>IF(OR(C601="",ISNUMBER(SEARCH("~*",C601))),"",MAX($B$1:B600)+1)</f>
        <v/>
      </c>
      <c r="C601" s="41"/>
      <c r="D601" s="69"/>
      <c r="F601" t="e">
        <f t="shared" si="22"/>
        <v>#N/A</v>
      </c>
      <c r="H601" s="60">
        <f t="shared" si="23"/>
        <v>0</v>
      </c>
      <c r="I601" s="60"/>
    </row>
    <row r="602" spans="1:9" x14ac:dyDescent="0.2">
      <c r="A602" s="60">
        <v>0.46249999999999997</v>
      </c>
      <c r="B602">
        <f>IF(OR(C602="",ISNUMBER(SEARCH("~*",C602))),"",MAX($B$1:B601)+1)</f>
        <v>359</v>
      </c>
      <c r="C602" s="41" t="s">
        <v>647</v>
      </c>
      <c r="D602" s="69"/>
      <c r="E602" t="s">
        <v>736</v>
      </c>
      <c r="F602">
        <f t="shared" si="22"/>
        <v>2</v>
      </c>
      <c r="H602" s="60">
        <f t="shared" si="23"/>
        <v>2.0458333333333334</v>
      </c>
      <c r="I602" s="60"/>
    </row>
    <row r="603" spans="1:9" x14ac:dyDescent="0.2">
      <c r="B603" t="str">
        <f>IF(OR(C603="",ISNUMBER(SEARCH("~*",C603))),"",MAX($B$1:B602)+1)</f>
        <v/>
      </c>
      <c r="C603" s="41" t="s">
        <v>648</v>
      </c>
      <c r="D603" s="69"/>
      <c r="F603" t="e">
        <f t="shared" si="22"/>
        <v>#N/A</v>
      </c>
      <c r="H603" s="60">
        <f t="shared" si="23"/>
        <v>0</v>
      </c>
      <c r="I603" s="60"/>
    </row>
    <row r="604" spans="1:9" x14ac:dyDescent="0.2">
      <c r="B604">
        <f>IF(OR(C604="",ISNUMBER(SEARCH("~*",C604))),"",MAX($B$1:B603)+1)</f>
        <v>360</v>
      </c>
      <c r="C604" s="41" t="s">
        <v>649</v>
      </c>
      <c r="D604" s="69"/>
      <c r="F604" t="e">
        <f t="shared" si="22"/>
        <v>#N/A</v>
      </c>
      <c r="H604" s="60">
        <f t="shared" si="23"/>
        <v>0</v>
      </c>
      <c r="I604" s="60"/>
    </row>
    <row r="605" spans="1:9" x14ac:dyDescent="0.2">
      <c r="B605">
        <f>IF(OR(C605="",ISNUMBER(SEARCH("~*",C605))),"",MAX($B$1:B604)+1)</f>
        <v>361</v>
      </c>
      <c r="C605" s="41" t="s">
        <v>650</v>
      </c>
      <c r="D605" s="69"/>
      <c r="F605" t="e">
        <f t="shared" si="22"/>
        <v>#N/A</v>
      </c>
      <c r="H605" s="60">
        <f t="shared" si="23"/>
        <v>0</v>
      </c>
      <c r="I605" s="60"/>
    </row>
    <row r="606" spans="1:9" x14ac:dyDescent="0.2">
      <c r="B606">
        <f>IF(OR(C606="",ISNUMBER(SEARCH("~*",C606))),"",MAX($B$1:B605)+1)</f>
        <v>362</v>
      </c>
      <c r="C606" s="41" t="s">
        <v>651</v>
      </c>
      <c r="D606" s="69"/>
      <c r="F606" t="e">
        <f t="shared" si="22"/>
        <v>#N/A</v>
      </c>
      <c r="H606" s="60">
        <f t="shared" si="23"/>
        <v>0</v>
      </c>
      <c r="I606" s="60"/>
    </row>
    <row r="607" spans="1:9" x14ac:dyDescent="0.2">
      <c r="A607" s="60">
        <v>0.47083333333333338</v>
      </c>
      <c r="B607">
        <f>IF(OR(C607="",ISNUMBER(SEARCH("~*",C607))),"",MAX($B$1:B606)+1)</f>
        <v>363</v>
      </c>
      <c r="C607" s="41" t="s">
        <v>652</v>
      </c>
      <c r="D607" s="69"/>
      <c r="E607" t="s">
        <v>736</v>
      </c>
      <c r="F607">
        <f t="shared" si="22"/>
        <v>2</v>
      </c>
      <c r="H607" s="60">
        <f t="shared" si="23"/>
        <v>2.0541666666666667</v>
      </c>
      <c r="I607" s="60"/>
    </row>
    <row r="608" spans="1:9" x14ac:dyDescent="0.2">
      <c r="B608">
        <f>IF(OR(C608="",ISNUMBER(SEARCH("~*",C608))),"",MAX($B$1:B607)+1)</f>
        <v>364</v>
      </c>
      <c r="C608" s="41" t="s">
        <v>653</v>
      </c>
      <c r="D608" s="69"/>
      <c r="F608" t="e">
        <f t="shared" si="22"/>
        <v>#N/A</v>
      </c>
      <c r="H608" s="60">
        <f t="shared" si="23"/>
        <v>0</v>
      </c>
      <c r="I608" s="60"/>
    </row>
    <row r="609" spans="1:9" x14ac:dyDescent="0.2">
      <c r="B609" t="str">
        <f>IF(OR(C609="",ISNUMBER(SEARCH("~*",C609))),"",MAX($B$1:B608)+1)</f>
        <v/>
      </c>
      <c r="C609" s="41"/>
      <c r="D609" s="69"/>
      <c r="F609" t="e">
        <f t="shared" si="22"/>
        <v>#N/A</v>
      </c>
      <c r="H609" s="60">
        <f t="shared" si="23"/>
        <v>0</v>
      </c>
      <c r="I609" s="60"/>
    </row>
    <row r="610" spans="1:9" ht="30" x14ac:dyDescent="0.2">
      <c r="A610" s="60">
        <v>0.47847222222222219</v>
      </c>
      <c r="B610">
        <f>IF(OR(C610="",ISNUMBER(SEARCH("~*",C610))),"",MAX($B$1:B609)+1)</f>
        <v>365</v>
      </c>
      <c r="C610" s="41" t="s">
        <v>654</v>
      </c>
      <c r="D610" s="66"/>
      <c r="E610" t="s">
        <v>736</v>
      </c>
      <c r="F610">
        <f t="shared" si="22"/>
        <v>2</v>
      </c>
      <c r="H610" s="60">
        <f t="shared" si="23"/>
        <v>2.0618055555555554</v>
      </c>
      <c r="I610" s="60"/>
    </row>
    <row r="611" spans="1:9" x14ac:dyDescent="0.2">
      <c r="B611" t="str">
        <f>IF(OR(C611="",ISNUMBER(SEARCH("~*",C611))),"",MAX($B$1:B610)+1)</f>
        <v/>
      </c>
      <c r="C611" s="41" t="s">
        <v>655</v>
      </c>
      <c r="D611" s="66"/>
      <c r="F611" t="e">
        <f t="shared" si="22"/>
        <v>#N/A</v>
      </c>
      <c r="H611" s="60">
        <f t="shared" si="23"/>
        <v>0</v>
      </c>
      <c r="I611" s="60"/>
    </row>
    <row r="612" spans="1:9" x14ac:dyDescent="0.2">
      <c r="B612">
        <f>IF(OR(C612="",ISNUMBER(SEARCH("~*",C612))),"",MAX($B$1:B611)+1)</f>
        <v>366</v>
      </c>
      <c r="C612" s="41" t="s">
        <v>656</v>
      </c>
      <c r="D612" s="66"/>
      <c r="F612" t="e">
        <f t="shared" si="22"/>
        <v>#N/A</v>
      </c>
      <c r="H612" s="60">
        <f t="shared" si="23"/>
        <v>0</v>
      </c>
      <c r="I612" s="60"/>
    </row>
    <row r="613" spans="1:9" x14ac:dyDescent="0.2">
      <c r="B613" t="str">
        <f>IF(OR(C613="",ISNUMBER(SEARCH("~*",C613))),"",MAX($B$1:B612)+1)</f>
        <v/>
      </c>
      <c r="C613" s="41"/>
      <c r="D613" s="68"/>
      <c r="F613" t="e">
        <f t="shared" si="22"/>
        <v>#N/A</v>
      </c>
      <c r="H613" s="60">
        <f t="shared" si="23"/>
        <v>0</v>
      </c>
      <c r="I613" s="60"/>
    </row>
    <row r="614" spans="1:9" x14ac:dyDescent="0.2">
      <c r="B614" t="str">
        <f>IF(OR(C614="",ISNUMBER(SEARCH("~*",C614))),"",MAX($B$1:B613)+1)</f>
        <v/>
      </c>
      <c r="C614" s="41" t="s">
        <v>657</v>
      </c>
      <c r="D614" s="66"/>
      <c r="F614" t="e">
        <f t="shared" si="22"/>
        <v>#N/A</v>
      </c>
      <c r="H614" s="60">
        <f t="shared" si="23"/>
        <v>0</v>
      </c>
      <c r="I614" s="60"/>
    </row>
    <row r="615" spans="1:9" x14ac:dyDescent="0.2">
      <c r="B615">
        <f>IF(OR(C615="",ISNUMBER(SEARCH("~*",C615))),"",MAX($B$1:B614)+1)</f>
        <v>367</v>
      </c>
      <c r="C615" s="41" t="s">
        <v>658</v>
      </c>
      <c r="D615" s="66"/>
      <c r="F615" t="e">
        <f t="shared" si="22"/>
        <v>#N/A</v>
      </c>
      <c r="H615" s="60">
        <f t="shared" si="23"/>
        <v>0</v>
      </c>
      <c r="I615" s="60"/>
    </row>
    <row r="616" spans="1:9" ht="30" x14ac:dyDescent="0.2">
      <c r="B616">
        <f>IF(OR(C616="",ISNUMBER(SEARCH("~*",C616))),"",MAX($B$1:B615)+1)</f>
        <v>368</v>
      </c>
      <c r="C616" s="41" t="s">
        <v>659</v>
      </c>
      <c r="D616" s="66"/>
      <c r="F616" t="e">
        <f t="shared" si="22"/>
        <v>#N/A</v>
      </c>
      <c r="H616" s="60">
        <f t="shared" si="23"/>
        <v>0</v>
      </c>
      <c r="I616" s="60"/>
    </row>
    <row r="617" spans="1:9" x14ac:dyDescent="0.2">
      <c r="B617" t="str">
        <f>IF(OR(C617="",ISNUMBER(SEARCH("~*",C617))),"",MAX($B$1:B616)+1)</f>
        <v/>
      </c>
      <c r="C617" s="41"/>
      <c r="D617" s="61"/>
      <c r="F617" t="e">
        <f t="shared" si="22"/>
        <v>#N/A</v>
      </c>
      <c r="H617" s="60">
        <f t="shared" si="23"/>
        <v>0</v>
      </c>
      <c r="I617" s="60"/>
    </row>
    <row r="618" spans="1:9" x14ac:dyDescent="0.2">
      <c r="B618">
        <f>IF(OR(C618="",ISNUMBER(SEARCH("~*",C618))),"",MAX($B$1:B617)+1)</f>
        <v>369</v>
      </c>
      <c r="C618" s="41" t="s">
        <v>660</v>
      </c>
      <c r="D618" s="61"/>
      <c r="F618" t="e">
        <f t="shared" si="22"/>
        <v>#N/A</v>
      </c>
      <c r="H618" s="60">
        <f t="shared" si="23"/>
        <v>0</v>
      </c>
      <c r="I618" s="60"/>
    </row>
    <row r="619" spans="1:9" x14ac:dyDescent="0.2">
      <c r="B619" t="str">
        <f>IF(OR(C619="",ISNUMBER(SEARCH("~*",C619))),"",MAX($B$1:B618)+1)</f>
        <v/>
      </c>
      <c r="C619" s="41"/>
      <c r="D619" s="61"/>
      <c r="F619" t="e">
        <f t="shared" si="22"/>
        <v>#N/A</v>
      </c>
      <c r="H619" s="60">
        <f t="shared" si="23"/>
        <v>0</v>
      </c>
      <c r="I619" s="60"/>
    </row>
    <row r="620" spans="1:9" x14ac:dyDescent="0.2">
      <c r="B620">
        <f>IF(OR(C620="",ISNUMBER(SEARCH("~*",C620))),"",MAX($B$1:B619)+1)</f>
        <v>370</v>
      </c>
      <c r="C620" s="41" t="s">
        <v>661</v>
      </c>
      <c r="D620" s="61"/>
      <c r="F620" t="e">
        <f t="shared" si="22"/>
        <v>#N/A</v>
      </c>
      <c r="H620" s="60">
        <f t="shared" si="23"/>
        <v>0</v>
      </c>
      <c r="I620" s="60"/>
    </row>
    <row r="621" spans="1:9" x14ac:dyDescent="0.2">
      <c r="B621" t="str">
        <f>IF(OR(C621="",ISNUMBER(SEARCH("~*",C621))),"",MAX($B$1:B620)+1)</f>
        <v/>
      </c>
      <c r="C621" s="41" t="s">
        <v>662</v>
      </c>
      <c r="D621" s="61"/>
      <c r="F621" t="e">
        <f t="shared" si="22"/>
        <v>#N/A</v>
      </c>
      <c r="H621" s="60">
        <f t="shared" si="23"/>
        <v>0</v>
      </c>
      <c r="I621" s="60"/>
    </row>
    <row r="622" spans="1:9" x14ac:dyDescent="0.2">
      <c r="B622" t="str">
        <f>IF(OR(C622="",ISNUMBER(SEARCH("~*",C622))),"",MAX($B$1:B621)+1)</f>
        <v/>
      </c>
      <c r="C622" s="41"/>
      <c r="D622" s="61"/>
      <c r="F622" t="e">
        <f t="shared" si="22"/>
        <v>#N/A</v>
      </c>
      <c r="H622" s="60">
        <f t="shared" si="23"/>
        <v>0</v>
      </c>
      <c r="I622" s="60"/>
    </row>
    <row r="623" spans="1:9" x14ac:dyDescent="0.2">
      <c r="B623" t="str">
        <f>IF(OR(C623="",ISNUMBER(SEARCH("~*",C623))),"",MAX($B$1:B622)+1)</f>
        <v/>
      </c>
      <c r="C623" s="41" t="s">
        <v>663</v>
      </c>
      <c r="D623" s="87"/>
      <c r="F623" t="e">
        <f t="shared" si="22"/>
        <v>#N/A</v>
      </c>
      <c r="H623" s="60">
        <f t="shared" si="23"/>
        <v>0</v>
      </c>
      <c r="I623" s="60"/>
    </row>
    <row r="624" spans="1:9" x14ac:dyDescent="0.2">
      <c r="B624" t="str">
        <f>IF(OR(C624="",ISNUMBER(SEARCH("~*",C624))),"",MAX($B$1:B623)+1)</f>
        <v/>
      </c>
      <c r="C624" s="41"/>
      <c r="D624" s="61"/>
      <c r="F624" t="e">
        <f t="shared" si="22"/>
        <v>#N/A</v>
      </c>
      <c r="H624" s="60">
        <f t="shared" si="23"/>
        <v>0</v>
      </c>
      <c r="I624" s="60"/>
    </row>
    <row r="625" spans="1:10" x14ac:dyDescent="0.2">
      <c r="A625"/>
      <c r="B625" t="str">
        <f>IF(OR(C625="",ISNUMBER(SEARCH("~*",C625))),"",MAX($B$1:B624)+1)</f>
        <v/>
      </c>
      <c r="C625" s="41" t="s">
        <v>664</v>
      </c>
      <c r="D625" s="61"/>
      <c r="F625" t="e">
        <f t="shared" si="22"/>
        <v>#N/A</v>
      </c>
      <c r="H625" s="60">
        <f t="shared" si="23"/>
        <v>0</v>
      </c>
      <c r="I625" s="60"/>
    </row>
    <row r="626" spans="1:10" x14ac:dyDescent="0.2">
      <c r="A626"/>
      <c r="B626">
        <f>IF(OR(C626="",ISNUMBER(SEARCH("~*",C626))),"",MAX($B$1:B625)+1)</f>
        <v>371</v>
      </c>
      <c r="C626" s="41" t="s">
        <v>665</v>
      </c>
      <c r="D626" s="61"/>
      <c r="F626" t="e">
        <f t="shared" si="22"/>
        <v>#N/A</v>
      </c>
      <c r="H626" s="60">
        <f t="shared" si="23"/>
        <v>0</v>
      </c>
      <c r="I626" s="60"/>
    </row>
    <row r="627" spans="1:10" x14ac:dyDescent="0.2">
      <c r="A627"/>
      <c r="B627">
        <f>IF(OR(C627="",ISNUMBER(SEARCH("~*",C627))),"",MAX($B$1:B626)+1)</f>
        <v>372</v>
      </c>
      <c r="C627" s="41" t="s">
        <v>666</v>
      </c>
      <c r="D627" s="61"/>
      <c r="F627" t="e">
        <f t="shared" si="22"/>
        <v>#N/A</v>
      </c>
      <c r="H627" s="60">
        <f t="shared" si="23"/>
        <v>0</v>
      </c>
      <c r="I627" s="60"/>
    </row>
    <row r="628" spans="1:10" x14ac:dyDescent="0.2">
      <c r="A628"/>
      <c r="B628" t="str">
        <f>IF(OR(C628="",ISNUMBER(SEARCH("~*",C628))),"",MAX($B$1:B627)+1)</f>
        <v/>
      </c>
      <c r="C628" s="41"/>
      <c r="D628" s="61"/>
      <c r="F628" t="e">
        <f t="shared" si="22"/>
        <v>#N/A</v>
      </c>
      <c r="H628" s="60">
        <f t="shared" si="23"/>
        <v>0</v>
      </c>
      <c r="I628" s="60"/>
    </row>
    <row r="629" spans="1:10" x14ac:dyDescent="0.2">
      <c r="A629"/>
      <c r="B629">
        <f>IF(OR(C629="",ISNUMBER(SEARCH("~*",C629))),"",MAX($B$1:B628)+1)</f>
        <v>373</v>
      </c>
      <c r="C629" s="41" t="s">
        <v>667</v>
      </c>
      <c r="D629" s="61"/>
      <c r="F629" t="e">
        <f t="shared" si="22"/>
        <v>#N/A</v>
      </c>
      <c r="H629" s="60">
        <f t="shared" si="23"/>
        <v>0</v>
      </c>
      <c r="I629" s="60"/>
    </row>
    <row r="630" spans="1:10" x14ac:dyDescent="0.2">
      <c r="A630"/>
      <c r="B630">
        <f>IF(OR(C630="",ISNUMBER(SEARCH("~*",C630))),"",MAX($B$1:B629)+1)</f>
        <v>374</v>
      </c>
      <c r="C630" s="41" t="s">
        <v>668</v>
      </c>
      <c r="D630" s="61"/>
      <c r="F630" t="e">
        <f t="shared" si="22"/>
        <v>#N/A</v>
      </c>
      <c r="H630" s="60">
        <f t="shared" si="23"/>
        <v>0</v>
      </c>
      <c r="I630" s="60"/>
    </row>
    <row r="631" spans="1:10" x14ac:dyDescent="0.2">
      <c r="A631"/>
      <c r="B631">
        <f>IF(OR(C631="",ISNUMBER(SEARCH("~*",C631))),"",MAX($B$1:B630)+1)</f>
        <v>375</v>
      </c>
      <c r="C631" s="41" t="s">
        <v>669</v>
      </c>
      <c r="D631" s="61"/>
      <c r="F631" t="e">
        <f t="shared" si="22"/>
        <v>#N/A</v>
      </c>
      <c r="H631" s="60">
        <f t="shared" si="23"/>
        <v>0</v>
      </c>
      <c r="I631" s="60"/>
    </row>
    <row r="632" spans="1:10" x14ac:dyDescent="0.2">
      <c r="A632"/>
      <c r="B632">
        <f>IF(OR(C632="",ISNUMBER(SEARCH("~*",C632))),"",MAX($B$1:B631)+1)</f>
        <v>376</v>
      </c>
      <c r="C632" s="41" t="s">
        <v>670</v>
      </c>
      <c r="D632" s="61"/>
      <c r="F632" t="e">
        <f t="shared" si="22"/>
        <v>#N/A</v>
      </c>
      <c r="H632" s="60">
        <f t="shared" si="23"/>
        <v>0</v>
      </c>
      <c r="I632" s="60"/>
    </row>
    <row r="633" spans="1:10" x14ac:dyDescent="0.2">
      <c r="A633"/>
      <c r="B633" t="str">
        <f>IF(OR(C633="",ISNUMBER(SEARCH("~*",C633))),"",MAX($B$1:B632)+1)</f>
        <v/>
      </c>
      <c r="C633" s="41" t="s">
        <v>671</v>
      </c>
      <c r="D633" s="87"/>
      <c r="F633" t="e">
        <f t="shared" si="22"/>
        <v>#N/A</v>
      </c>
      <c r="H633" s="60">
        <f t="shared" si="23"/>
        <v>0</v>
      </c>
      <c r="I633" s="60"/>
    </row>
    <row r="634" spans="1:10" x14ac:dyDescent="0.2">
      <c r="A634"/>
      <c r="B634">
        <f>IF(OR(C634="",ISNUMBER(SEARCH("~*",C634))),"",MAX($B$1:B633)+1)</f>
        <v>377</v>
      </c>
      <c r="C634" s="41" t="s">
        <v>672</v>
      </c>
      <c r="D634" s="61"/>
      <c r="F634" t="e">
        <f t="shared" si="22"/>
        <v>#N/A</v>
      </c>
      <c r="H634" s="60">
        <f t="shared" si="23"/>
        <v>0</v>
      </c>
      <c r="I634" s="60"/>
    </row>
    <row r="635" spans="1:10" x14ac:dyDescent="0.2">
      <c r="A635"/>
      <c r="B635">
        <f>IF(OR(C635="",ISNUMBER(SEARCH("~*",C635))),"",MAX($B$1:B634)+1)</f>
        <v>378</v>
      </c>
      <c r="C635" s="41" t="s">
        <v>673</v>
      </c>
      <c r="D635" s="61"/>
      <c r="F635" t="e">
        <f t="shared" si="22"/>
        <v>#N/A</v>
      </c>
      <c r="H635" s="60">
        <f t="shared" si="23"/>
        <v>0</v>
      </c>
      <c r="I635" s="60"/>
    </row>
    <row r="636" spans="1:10" x14ac:dyDescent="0.2">
      <c r="A636"/>
      <c r="B636">
        <f>IF(OR(C636="",ISNUMBER(SEARCH("~*",C636))),"",MAX($B$1:B635)+1)</f>
        <v>379</v>
      </c>
      <c r="C636" s="41" t="s">
        <v>674</v>
      </c>
      <c r="D636" s="61"/>
      <c r="F636" t="e">
        <f t="shared" si="22"/>
        <v>#N/A</v>
      </c>
      <c r="H636" s="60">
        <f t="shared" si="23"/>
        <v>0</v>
      </c>
      <c r="I636" s="60"/>
    </row>
    <row r="637" spans="1:10" x14ac:dyDescent="0.2">
      <c r="A637"/>
      <c r="B637">
        <f>IF(OR(C637="",ISNUMBER(SEARCH("~*",C637))),"",MAX($B$1:B636)+1)</f>
        <v>380</v>
      </c>
      <c r="C637" s="41" t="s">
        <v>675</v>
      </c>
      <c r="D637" s="61"/>
      <c r="F637" t="e">
        <f t="shared" si="22"/>
        <v>#N/A</v>
      </c>
      <c r="H637" s="60">
        <f t="shared" si="23"/>
        <v>0</v>
      </c>
      <c r="I637" s="60"/>
      <c r="J637" s="60"/>
    </row>
    <row r="638" spans="1:10" x14ac:dyDescent="0.2">
      <c r="A638"/>
      <c r="B638">
        <f>IF(OR(C638="",ISNUMBER(SEARCH("~*",C638))),"",MAX($B$1:B637)+1)</f>
        <v>381</v>
      </c>
      <c r="C638" s="41" t="s">
        <v>676</v>
      </c>
      <c r="D638" s="61"/>
      <c r="F638" t="e">
        <f t="shared" si="22"/>
        <v>#N/A</v>
      </c>
      <c r="H638" s="60">
        <f t="shared" si="23"/>
        <v>0</v>
      </c>
      <c r="I638" s="60"/>
      <c r="J638" s="59"/>
    </row>
    <row r="639" spans="1:10" x14ac:dyDescent="0.2">
      <c r="A639"/>
      <c r="B639" t="str">
        <f>IF(OR(C639="",ISNUMBER(SEARCH("~*",C639))),"",MAX($B$1:B638)+1)</f>
        <v/>
      </c>
      <c r="C639" s="41"/>
      <c r="D639" s="61"/>
      <c r="F639" t="e">
        <f t="shared" si="22"/>
        <v>#N/A</v>
      </c>
      <c r="H639" s="60">
        <f t="shared" si="23"/>
        <v>0</v>
      </c>
      <c r="I639" s="60"/>
    </row>
    <row r="640" spans="1:10" x14ac:dyDescent="0.2">
      <c r="A640"/>
      <c r="B640" t="str">
        <f>IF(OR(C640="",ISNUMBER(SEARCH("~*",C640))),"",MAX($B$1:B639)+1)</f>
        <v/>
      </c>
      <c r="C640" s="41" t="s">
        <v>677</v>
      </c>
      <c r="D640" s="61"/>
      <c r="F640" t="e">
        <f t="shared" si="22"/>
        <v>#N/A</v>
      </c>
      <c r="H640" s="60">
        <f t="shared" si="23"/>
        <v>0</v>
      </c>
      <c r="I640" s="60"/>
    </row>
    <row r="641" spans="1:9" x14ac:dyDescent="0.2">
      <c r="B641">
        <f>IF(OR(C641="",ISNUMBER(SEARCH("~*",C641))),"",MAX($B$1:B640)+1)</f>
        <v>382</v>
      </c>
      <c r="C641" s="41" t="s">
        <v>678</v>
      </c>
      <c r="D641" s="61"/>
      <c r="F641" t="e">
        <f t="shared" si="22"/>
        <v>#N/A</v>
      </c>
      <c r="H641" s="60">
        <f t="shared" si="23"/>
        <v>0</v>
      </c>
      <c r="I641" s="60"/>
    </row>
    <row r="642" spans="1:9" x14ac:dyDescent="0.2">
      <c r="B642" t="str">
        <f>IF(OR(C642="",ISNUMBER(SEARCH("~*",C642))),"",MAX($B$1:B641)+1)</f>
        <v/>
      </c>
      <c r="C642" s="41"/>
      <c r="D642" s="61"/>
      <c r="F642" t="e">
        <f t="shared" si="22"/>
        <v>#N/A</v>
      </c>
      <c r="H642" s="60">
        <f t="shared" si="23"/>
        <v>0</v>
      </c>
      <c r="I642" s="60"/>
    </row>
    <row r="643" spans="1:9" x14ac:dyDescent="0.2">
      <c r="B643">
        <f>IF(OR(C643="",ISNUMBER(SEARCH("~*",C643))),"",MAX($B$1:B642)+1)</f>
        <v>383</v>
      </c>
      <c r="C643" s="41" t="s">
        <v>679</v>
      </c>
      <c r="D643" s="61"/>
      <c r="F643" t="e">
        <f t="shared" si="22"/>
        <v>#N/A</v>
      </c>
      <c r="H643" s="60">
        <f t="shared" si="23"/>
        <v>0</v>
      </c>
      <c r="I643" s="60"/>
    </row>
    <row r="644" spans="1:9" x14ac:dyDescent="0.2">
      <c r="B644">
        <f>IF(OR(C644="",ISNUMBER(SEARCH("~*",C644))),"",MAX($B$1:B643)+1)</f>
        <v>384</v>
      </c>
      <c r="C644" s="41" t="s">
        <v>680</v>
      </c>
      <c r="D644" s="61"/>
      <c r="F644" t="e">
        <f t="shared" si="22"/>
        <v>#N/A</v>
      </c>
      <c r="H644" s="60">
        <f t="shared" si="23"/>
        <v>0</v>
      </c>
      <c r="I644" s="60"/>
    </row>
    <row r="645" spans="1:9" x14ac:dyDescent="0.2">
      <c r="B645">
        <f>IF(OR(C645="",ISNUMBER(SEARCH("~*",C645))),"",MAX($B$1:B644)+1)</f>
        <v>385</v>
      </c>
      <c r="C645" s="41" t="s">
        <v>681</v>
      </c>
      <c r="D645" s="61"/>
      <c r="F645" t="e">
        <f t="shared" si="22"/>
        <v>#N/A</v>
      </c>
      <c r="H645" s="60">
        <f t="shared" si="23"/>
        <v>0</v>
      </c>
      <c r="I645" s="60"/>
    </row>
    <row r="646" spans="1:9" x14ac:dyDescent="0.2">
      <c r="B646" t="str">
        <f>IF(OR(C646="",ISNUMBER(SEARCH("~*",C646))),"",MAX($B$1:B645)+1)</f>
        <v/>
      </c>
      <c r="C646" s="41" t="s">
        <v>682</v>
      </c>
      <c r="D646" s="66"/>
      <c r="F646" t="e">
        <f t="shared" si="22"/>
        <v>#N/A</v>
      </c>
      <c r="H646" s="60">
        <f t="shared" si="23"/>
        <v>0</v>
      </c>
      <c r="I646" s="60"/>
    </row>
    <row r="647" spans="1:9" x14ac:dyDescent="0.2">
      <c r="B647">
        <f>IF(OR(C647="",ISNUMBER(SEARCH("~*",C647))),"",MAX($B$1:B646)+1)</f>
        <v>386</v>
      </c>
      <c r="C647" s="41" t="s">
        <v>683</v>
      </c>
      <c r="D647" s="66"/>
      <c r="F647" t="e">
        <f t="shared" si="22"/>
        <v>#N/A</v>
      </c>
      <c r="H647" s="60">
        <f t="shared" si="23"/>
        <v>0</v>
      </c>
      <c r="I647" s="60"/>
    </row>
    <row r="648" spans="1:9" x14ac:dyDescent="0.2">
      <c r="A648" s="60">
        <v>0.61249999999999993</v>
      </c>
      <c r="B648">
        <f>IF(OR(C648="",ISNUMBER(SEARCH("~*",C648))),"",MAX($B$1:B647)+1)</f>
        <v>387</v>
      </c>
      <c r="C648" s="41" t="s">
        <v>684</v>
      </c>
      <c r="D648" s="66"/>
      <c r="E648" t="s">
        <v>736</v>
      </c>
      <c r="F648">
        <f t="shared" ref="F648:F669" si="24">VLOOKUP(E648,$S$7:$U$12,3,0)</f>
        <v>2</v>
      </c>
      <c r="H648" s="60">
        <f t="shared" si="23"/>
        <v>2.1958333333333333</v>
      </c>
      <c r="I648" s="60"/>
    </row>
    <row r="649" spans="1:9" x14ac:dyDescent="0.2">
      <c r="B649" t="str">
        <f>IF(OR(C649="",ISNUMBER(SEARCH("~*",C649))),"",MAX($B$1:B648)+1)</f>
        <v/>
      </c>
      <c r="C649" s="41"/>
      <c r="D649" s="66"/>
      <c r="F649" t="e">
        <f t="shared" si="24"/>
        <v>#N/A</v>
      </c>
      <c r="H649" s="60">
        <f t="shared" ref="H649:H669" si="25">IF(A649&gt;0,A649+H$1,0)</f>
        <v>0</v>
      </c>
      <c r="I649" s="60"/>
    </row>
    <row r="650" spans="1:9" x14ac:dyDescent="0.2">
      <c r="A650" s="60">
        <v>0.60833333333333328</v>
      </c>
      <c r="B650">
        <f>IF(OR(C650="",ISNUMBER(SEARCH("~*",C650))),"",MAX($B$1:B649)+1)</f>
        <v>388</v>
      </c>
      <c r="C650" s="41" t="s">
        <v>685</v>
      </c>
      <c r="D650" s="66"/>
      <c r="E650" t="s">
        <v>736</v>
      </c>
      <c r="F650">
        <f t="shared" si="24"/>
        <v>2</v>
      </c>
      <c r="H650" s="60">
        <f t="shared" si="25"/>
        <v>2.1916666666666664</v>
      </c>
      <c r="I650" s="60"/>
    </row>
    <row r="651" spans="1:9" x14ac:dyDescent="0.2">
      <c r="B651" t="str">
        <f>IF(OR(C651="",ISNUMBER(SEARCH("~*",C651))),"",MAX($B$1:B650)+1)</f>
        <v/>
      </c>
      <c r="C651" s="41"/>
      <c r="D651" s="66"/>
      <c r="F651" t="e">
        <f t="shared" si="24"/>
        <v>#N/A</v>
      </c>
      <c r="H651" s="60">
        <f t="shared" si="25"/>
        <v>0</v>
      </c>
      <c r="I651" s="60"/>
    </row>
    <row r="652" spans="1:9" x14ac:dyDescent="0.2">
      <c r="B652">
        <f>IF(OR(C652="",ISNUMBER(SEARCH("~*",C652))),"",MAX($B$1:B651)+1)</f>
        <v>389</v>
      </c>
      <c r="C652" s="41" t="s">
        <v>686</v>
      </c>
      <c r="D652" s="66"/>
      <c r="F652" t="e">
        <f t="shared" si="24"/>
        <v>#N/A</v>
      </c>
      <c r="H652" s="60">
        <f t="shared" si="25"/>
        <v>0</v>
      </c>
      <c r="I652" s="60"/>
    </row>
    <row r="653" spans="1:9" x14ac:dyDescent="0.2">
      <c r="A653" s="60">
        <v>0.61875000000000002</v>
      </c>
      <c r="B653">
        <f>IF(OR(C653="",ISNUMBER(SEARCH("~*",C653))),"",MAX($B$1:B652)+1)</f>
        <v>390</v>
      </c>
      <c r="C653" s="41" t="s">
        <v>687</v>
      </c>
      <c r="D653" s="66"/>
      <c r="E653" t="s">
        <v>736</v>
      </c>
      <c r="F653">
        <f t="shared" si="24"/>
        <v>2</v>
      </c>
      <c r="H653" s="60">
        <f t="shared" si="25"/>
        <v>2.2020833333333334</v>
      </c>
      <c r="I653" s="60"/>
    </row>
    <row r="654" spans="1:9" x14ac:dyDescent="0.2">
      <c r="B654" t="str">
        <f>IF(OR(C654="",ISNUMBER(SEARCH("~*",C654))),"",MAX($B$1:B653)+1)</f>
        <v/>
      </c>
      <c r="C654" s="41"/>
      <c r="D654" s="66"/>
      <c r="F654" t="e">
        <f t="shared" si="24"/>
        <v>#N/A</v>
      </c>
      <c r="H654" s="60">
        <f t="shared" si="25"/>
        <v>0</v>
      </c>
      <c r="I654" s="60"/>
    </row>
    <row r="655" spans="1:9" x14ac:dyDescent="0.2">
      <c r="B655" t="str">
        <f>IF(OR(C655="",ISNUMBER(SEARCH("~*",C655))),"",MAX($B$1:B654)+1)</f>
        <v/>
      </c>
      <c r="C655" s="41" t="s">
        <v>688</v>
      </c>
      <c r="D655" s="66"/>
      <c r="F655" t="e">
        <f t="shared" si="24"/>
        <v>#N/A</v>
      </c>
      <c r="H655" s="60">
        <f t="shared" si="25"/>
        <v>0</v>
      </c>
      <c r="I655" s="60"/>
    </row>
    <row r="656" spans="1:9" x14ac:dyDescent="0.2">
      <c r="B656">
        <f>IF(OR(C656="",ISNUMBER(SEARCH("~*",C656))),"",MAX($B$1:B655)+1)</f>
        <v>391</v>
      </c>
      <c r="C656" s="41" t="s">
        <v>689</v>
      </c>
      <c r="D656" s="66"/>
      <c r="F656" t="e">
        <f t="shared" si="24"/>
        <v>#N/A</v>
      </c>
      <c r="H656" s="60">
        <f t="shared" si="25"/>
        <v>0</v>
      </c>
      <c r="I656" s="60"/>
    </row>
    <row r="657" spans="1:9" x14ac:dyDescent="0.2">
      <c r="A657"/>
      <c r="B657" t="str">
        <f>IF(OR(C657="",ISNUMBER(SEARCH("~*",C657))),"",MAX($B$1:B656)+1)</f>
        <v/>
      </c>
      <c r="C657" s="41"/>
      <c r="D657" s="66"/>
      <c r="F657" t="e">
        <f t="shared" si="24"/>
        <v>#N/A</v>
      </c>
      <c r="H657" s="60">
        <f t="shared" si="25"/>
        <v>0</v>
      </c>
      <c r="I657" s="60"/>
    </row>
    <row r="658" spans="1:9" x14ac:dyDescent="0.2">
      <c r="A658"/>
      <c r="B658">
        <f>IF(OR(C658="",ISNUMBER(SEARCH("~*",C658))),"",MAX($B$1:B657)+1)</f>
        <v>392</v>
      </c>
      <c r="C658" s="41" t="s">
        <v>690</v>
      </c>
      <c r="D658" s="66"/>
      <c r="F658" t="e">
        <f t="shared" si="24"/>
        <v>#N/A</v>
      </c>
      <c r="H658" s="60">
        <f t="shared" si="25"/>
        <v>0</v>
      </c>
      <c r="I658" s="60"/>
    </row>
    <row r="659" spans="1:9" x14ac:dyDescent="0.2">
      <c r="A659"/>
      <c r="B659" t="str">
        <f>IF(OR(C659="",ISNUMBER(SEARCH("~*",C659))),"",MAX($B$1:B658)+1)</f>
        <v/>
      </c>
      <c r="C659" s="41"/>
      <c r="D659" s="66"/>
      <c r="F659" t="e">
        <f t="shared" si="24"/>
        <v>#N/A</v>
      </c>
      <c r="H659" s="60">
        <f t="shared" si="25"/>
        <v>0</v>
      </c>
      <c r="I659" s="60"/>
    </row>
    <row r="660" spans="1:9" x14ac:dyDescent="0.2">
      <c r="A660"/>
      <c r="B660">
        <f>IF(OR(C660="",ISNUMBER(SEARCH("~*",C660))),"",MAX($B$1:B659)+1)</f>
        <v>393</v>
      </c>
      <c r="C660" s="41" t="s">
        <v>691</v>
      </c>
      <c r="D660" s="66"/>
      <c r="F660" t="e">
        <f t="shared" si="24"/>
        <v>#N/A</v>
      </c>
      <c r="H660" s="60">
        <f t="shared" si="25"/>
        <v>0</v>
      </c>
      <c r="I660" s="60"/>
    </row>
    <row r="661" spans="1:9" x14ac:dyDescent="0.2">
      <c r="A661"/>
      <c r="B661" t="str">
        <f>IF(OR(C661="",ISNUMBER(SEARCH("~*",C661))),"",MAX($B$1:B660)+1)</f>
        <v/>
      </c>
      <c r="C661" s="41" t="s">
        <v>692</v>
      </c>
      <c r="D661" s="66"/>
      <c r="F661" t="e">
        <f t="shared" si="24"/>
        <v>#N/A</v>
      </c>
      <c r="H661" s="60">
        <f t="shared" si="25"/>
        <v>0</v>
      </c>
      <c r="I661" s="60"/>
    </row>
    <row r="662" spans="1:9" x14ac:dyDescent="0.2">
      <c r="A662"/>
      <c r="B662" t="str">
        <f>IF(OR(C662="",ISNUMBER(SEARCH("~*",C662))),"",MAX($B$1:B661)+1)</f>
        <v/>
      </c>
      <c r="C662" s="41"/>
      <c r="D662" s="66"/>
      <c r="F662" t="e">
        <f t="shared" si="24"/>
        <v>#N/A</v>
      </c>
      <c r="H662" s="60">
        <f t="shared" si="25"/>
        <v>0</v>
      </c>
      <c r="I662" s="60"/>
    </row>
    <row r="663" spans="1:9" x14ac:dyDescent="0.2">
      <c r="A663"/>
      <c r="B663">
        <f>IF(OR(C663="",ISNUMBER(SEARCH("~*",C663))),"",MAX($B$1:B662)+1)</f>
        <v>394</v>
      </c>
      <c r="C663" s="41" t="s">
        <v>693</v>
      </c>
      <c r="D663" s="66"/>
      <c r="F663" t="e">
        <f t="shared" si="24"/>
        <v>#N/A</v>
      </c>
      <c r="H663" s="60">
        <f t="shared" si="25"/>
        <v>0</v>
      </c>
      <c r="I663" s="60"/>
    </row>
    <row r="664" spans="1:9" x14ac:dyDescent="0.2">
      <c r="A664"/>
      <c r="B664">
        <f>IF(OR(C664="",ISNUMBER(SEARCH("~*",C664))),"",MAX($B$1:B663)+1)</f>
        <v>395</v>
      </c>
      <c r="C664" s="41" t="s">
        <v>694</v>
      </c>
      <c r="D664" s="66"/>
      <c r="F664" t="e">
        <f t="shared" si="24"/>
        <v>#N/A</v>
      </c>
      <c r="H664" s="60">
        <f t="shared" si="25"/>
        <v>0</v>
      </c>
      <c r="I664" s="60"/>
    </row>
    <row r="665" spans="1:9" x14ac:dyDescent="0.2">
      <c r="A665"/>
      <c r="B665">
        <f>IF(OR(C665="",ISNUMBER(SEARCH("~*",C665))),"",MAX($B$1:B664)+1)</f>
        <v>396</v>
      </c>
      <c r="C665" s="41" t="s">
        <v>695</v>
      </c>
      <c r="D665" s="66"/>
      <c r="F665" t="e">
        <f t="shared" si="24"/>
        <v>#N/A</v>
      </c>
      <c r="H665" s="60">
        <f t="shared" si="25"/>
        <v>0</v>
      </c>
      <c r="I665" s="60"/>
    </row>
    <row r="666" spans="1:9" x14ac:dyDescent="0.2">
      <c r="A666"/>
      <c r="B666" t="str">
        <f>IF(OR(C666="",ISNUMBER(SEARCH("~*",C666))),"",MAX($B$1:B665)+1)</f>
        <v/>
      </c>
      <c r="C666" s="41" t="s">
        <v>696</v>
      </c>
      <c r="D666" s="66"/>
      <c r="F666" t="e">
        <f t="shared" si="24"/>
        <v>#N/A</v>
      </c>
      <c r="H666" s="60">
        <f t="shared" si="25"/>
        <v>0</v>
      </c>
      <c r="I666" s="60"/>
    </row>
    <row r="667" spans="1:9" ht="30" x14ac:dyDescent="0.2">
      <c r="A667"/>
      <c r="B667">
        <f>IF(OR(C667="",ISNUMBER(SEARCH("~*",C667))),"",MAX($B$1:B666)+1)</f>
        <v>397</v>
      </c>
      <c r="C667" s="41" t="s">
        <v>697</v>
      </c>
      <c r="D667" s="66"/>
      <c r="F667" t="e">
        <f t="shared" si="24"/>
        <v>#N/A</v>
      </c>
      <c r="H667" s="60">
        <f t="shared" si="25"/>
        <v>0</v>
      </c>
      <c r="I667" s="60"/>
    </row>
    <row r="668" spans="1:9" x14ac:dyDescent="0.2">
      <c r="A668"/>
      <c r="B668" t="str">
        <f>IF(OR(C668="",ISNUMBER(SEARCH("~*",C668))),"",MAX($B$1:B667)+1)</f>
        <v/>
      </c>
      <c r="C668" s="41"/>
      <c r="D668" s="66"/>
      <c r="F668" t="e">
        <f t="shared" si="24"/>
        <v>#N/A</v>
      </c>
      <c r="H668" s="60">
        <f t="shared" si="25"/>
        <v>0</v>
      </c>
      <c r="I668" s="60"/>
    </row>
    <row r="669" spans="1:9" x14ac:dyDescent="0.2">
      <c r="A669"/>
      <c r="B669">
        <f>IF(OR(C669="",ISNUMBER(SEARCH("~*",C669))),"",MAX($B$1:B668)+1)</f>
        <v>398</v>
      </c>
      <c r="C669" s="41" t="s">
        <v>698</v>
      </c>
      <c r="D669" s="66"/>
      <c r="F669" t="e">
        <f t="shared" si="24"/>
        <v>#N/A</v>
      </c>
      <c r="H669" s="60">
        <f t="shared" si="25"/>
        <v>0</v>
      </c>
      <c r="I669" s="60"/>
    </row>
    <row r="670" spans="1:9" x14ac:dyDescent="0.2">
      <c r="A670"/>
      <c r="B670"/>
      <c r="C670" s="41"/>
      <c r="D670" s="66"/>
      <c r="I670" s="60"/>
    </row>
    <row r="671" spans="1:9" x14ac:dyDescent="0.2">
      <c r="D671" s="66"/>
    </row>
    <row r="672" spans="1:9" x14ac:dyDescent="0.2">
      <c r="D672" s="61"/>
    </row>
    <row r="673" spans="4:4" x14ac:dyDescent="0.2">
      <c r="D673" s="61"/>
    </row>
    <row r="674" spans="4:4" x14ac:dyDescent="0.2">
      <c r="D674" s="61"/>
    </row>
    <row r="675" spans="4:4" x14ac:dyDescent="0.2">
      <c r="D675" s="61"/>
    </row>
    <row r="676" spans="4:4" x14ac:dyDescent="0.2">
      <c r="D676" s="61"/>
    </row>
    <row r="677" spans="4:4" x14ac:dyDescent="0.2">
      <c r="D677" s="61"/>
    </row>
    <row r="678" spans="4:4" x14ac:dyDescent="0.2">
      <c r="D678" s="66"/>
    </row>
    <row r="679" spans="4:4" x14ac:dyDescent="0.2">
      <c r="D679" s="66"/>
    </row>
    <row r="680" spans="4:4" x14ac:dyDescent="0.2">
      <c r="D680" s="66"/>
    </row>
    <row r="681" spans="4:4" x14ac:dyDescent="0.2">
      <c r="D681" s="66"/>
    </row>
    <row r="682" spans="4:4" x14ac:dyDescent="0.2">
      <c r="D682" s="66"/>
    </row>
    <row r="683" spans="4:4" x14ac:dyDescent="0.2">
      <c r="D683" s="66"/>
    </row>
    <row r="684" spans="4:4" x14ac:dyDescent="0.2">
      <c r="D684" s="66"/>
    </row>
    <row r="685" spans="4:4" x14ac:dyDescent="0.2">
      <c r="D685" s="66"/>
    </row>
    <row r="686" spans="4:4" x14ac:dyDescent="0.2">
      <c r="D686" s="66"/>
    </row>
    <row r="687" spans="4:4" x14ac:dyDescent="0.2">
      <c r="D687" s="66"/>
    </row>
    <row r="688" spans="4:4" x14ac:dyDescent="0.2">
      <c r="D688" s="66"/>
    </row>
    <row r="689" spans="4:4" x14ac:dyDescent="0.2">
      <c r="D689" s="66"/>
    </row>
    <row r="690" spans="4:4" x14ac:dyDescent="0.2">
      <c r="D690" s="66"/>
    </row>
    <row r="691" spans="4:4" x14ac:dyDescent="0.2">
      <c r="D691" s="66"/>
    </row>
    <row r="692" spans="4:4" x14ac:dyDescent="0.2">
      <c r="D692" s="66"/>
    </row>
    <row r="693" spans="4:4" x14ac:dyDescent="0.2">
      <c r="D693" s="66"/>
    </row>
    <row r="694" spans="4:4" x14ac:dyDescent="0.2">
      <c r="D694" s="66"/>
    </row>
    <row r="695" spans="4:4" x14ac:dyDescent="0.2">
      <c r="D695" s="66"/>
    </row>
    <row r="696" spans="4:4" x14ac:dyDescent="0.2">
      <c r="D696" s="66"/>
    </row>
    <row r="697" spans="4:4" x14ac:dyDescent="0.2">
      <c r="D697" s="66"/>
    </row>
    <row r="698" spans="4:4" x14ac:dyDescent="0.2">
      <c r="D698" s="66"/>
    </row>
    <row r="699" spans="4:4" x14ac:dyDescent="0.2">
      <c r="D699" s="66"/>
    </row>
    <row r="700" spans="4:4" x14ac:dyDescent="0.2">
      <c r="D700" s="66"/>
    </row>
    <row r="701" spans="4:4" x14ac:dyDescent="0.2">
      <c r="D701" s="66"/>
    </row>
    <row r="702" spans="4:4" x14ac:dyDescent="0.2">
      <c r="D702" s="66"/>
    </row>
    <row r="703" spans="4:4" x14ac:dyDescent="0.2">
      <c r="D703" s="66"/>
    </row>
    <row r="704" spans="4:4" x14ac:dyDescent="0.2">
      <c r="D704" s="66"/>
    </row>
    <row r="705" spans="4:4" x14ac:dyDescent="0.2">
      <c r="D705" s="66"/>
    </row>
    <row r="706" spans="4:4" x14ac:dyDescent="0.2">
      <c r="D706" s="42"/>
    </row>
    <row r="707" spans="4:4" x14ac:dyDescent="0.2">
      <c r="D707" s="66"/>
    </row>
    <row r="708" spans="4:4" x14ac:dyDescent="0.2">
      <c r="D708" s="61"/>
    </row>
    <row r="709" spans="4:4" x14ac:dyDescent="0.2">
      <c r="D709" s="61"/>
    </row>
    <row r="710" spans="4:4" x14ac:dyDescent="0.2">
      <c r="D710" s="61"/>
    </row>
    <row r="711" spans="4:4" x14ac:dyDescent="0.2">
      <c r="D711" s="61"/>
    </row>
    <row r="712" spans="4:4" x14ac:dyDescent="0.2">
      <c r="D712" s="61"/>
    </row>
    <row r="713" spans="4:4" x14ac:dyDescent="0.2">
      <c r="D713" s="61"/>
    </row>
    <row r="714" spans="4:4" x14ac:dyDescent="0.2">
      <c r="D714" s="61"/>
    </row>
    <row r="715" spans="4:4" x14ac:dyDescent="0.2">
      <c r="D715" s="61"/>
    </row>
    <row r="716" spans="4:4" x14ac:dyDescent="0.2">
      <c r="D716" s="61"/>
    </row>
    <row r="717" spans="4:4" x14ac:dyDescent="0.2">
      <c r="D717" s="61"/>
    </row>
    <row r="718" spans="4:4" x14ac:dyDescent="0.2">
      <c r="D718" s="61"/>
    </row>
    <row r="719" spans="4:4" x14ac:dyDescent="0.2">
      <c r="D719" s="61"/>
    </row>
    <row r="720" spans="4:4" x14ac:dyDescent="0.2">
      <c r="D720" s="61"/>
    </row>
    <row r="721" spans="4:4" x14ac:dyDescent="0.2">
      <c r="D721" s="66"/>
    </row>
  </sheetData>
  <conditionalFormatting sqref="C1:C1048576">
    <cfRule type="containsText" dxfId="3" priority="1" operator="containsText" text="~*">
      <formula>NOT(ISERROR(SEARCH("~*",C1)))</formula>
    </cfRule>
  </conditionalFormatting>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659"/>
  <sheetViews>
    <sheetView zoomScale="106" workbookViewId="0">
      <selection activeCell="B5" sqref="B5"/>
    </sheetView>
  </sheetViews>
  <sheetFormatPr baseColWidth="10" defaultRowHeight="15" x14ac:dyDescent="0.2"/>
  <cols>
    <col min="2" max="2" width="4.1640625" bestFit="1" customWidth="1"/>
    <col min="3" max="3" width="85.5" style="44" customWidth="1"/>
    <col min="4" max="4" width="7.1640625" customWidth="1"/>
    <col min="5" max="5" width="5.1640625" customWidth="1"/>
    <col min="9" max="9" width="5.1640625" bestFit="1" customWidth="1"/>
    <col min="10" max="10" width="7.1640625" bestFit="1" customWidth="1"/>
  </cols>
  <sheetData>
    <row r="1" spans="2:10" x14ac:dyDescent="0.2">
      <c r="I1" s="72">
        <v>0.2</v>
      </c>
      <c r="J1" s="72">
        <v>0.33</v>
      </c>
    </row>
    <row r="2" spans="2:10" x14ac:dyDescent="0.2">
      <c r="F2" t="s">
        <v>743</v>
      </c>
      <c r="G2">
        <f>B658</f>
        <v>398</v>
      </c>
      <c r="I2">
        <f>G2*0.2</f>
        <v>79.600000000000009</v>
      </c>
      <c r="J2">
        <f>G2*0.33</f>
        <v>131.34</v>
      </c>
    </row>
    <row r="3" spans="2:10" ht="17" x14ac:dyDescent="0.2">
      <c r="C3" s="40" t="s">
        <v>166</v>
      </c>
    </row>
    <row r="4" spans="2:10" x14ac:dyDescent="0.2">
      <c r="C4" s="41"/>
      <c r="G4">
        <f>61+56</f>
        <v>117</v>
      </c>
      <c r="I4" s="74">
        <f>G4/G2</f>
        <v>0.29396984924623115</v>
      </c>
    </row>
    <row r="5" spans="2:10" x14ac:dyDescent="0.2">
      <c r="B5">
        <f>IF(OR(C5="",ISNUMBER(SEARCH("~*",C5))),"",MAX($B$1:B4)+1)</f>
        <v>1</v>
      </c>
      <c r="C5" s="41" t="s">
        <v>169</v>
      </c>
    </row>
    <row r="6" spans="2:10" x14ac:dyDescent="0.2">
      <c r="B6" t="str">
        <f>IF(OR(C6="",ISNUMBER(SEARCH("~*",C6))),"",MAX($B$1:B5)+1)</f>
        <v/>
      </c>
      <c r="C6" s="41" t="s">
        <v>170</v>
      </c>
    </row>
    <row r="7" spans="2:10" x14ac:dyDescent="0.2">
      <c r="B7" t="str">
        <f>IF(OR(C7="",ISNUMBER(SEARCH("~*",C7))),"",MAX($B$1:B6)+1)</f>
        <v/>
      </c>
      <c r="C7" s="41"/>
    </row>
    <row r="8" spans="2:10" ht="60" x14ac:dyDescent="0.2">
      <c r="B8">
        <f>IF(OR(C8="",ISNUMBER(SEARCH("~*",C8))),"",MAX($B$1:B7)+1)</f>
        <v>2</v>
      </c>
      <c r="C8" s="41" t="s">
        <v>171</v>
      </c>
    </row>
    <row r="9" spans="2:10" x14ac:dyDescent="0.2">
      <c r="B9">
        <f>IF(OR(C9="",ISNUMBER(SEARCH("~*",C9))),"",MAX($B$1:B8)+1)</f>
        <v>3</v>
      </c>
      <c r="C9" s="41" t="s">
        <v>172</v>
      </c>
    </row>
    <row r="10" spans="2:10" x14ac:dyDescent="0.2">
      <c r="B10">
        <f>IF(OR(C10="",ISNUMBER(SEARCH("~*",C10))),"",MAX($B$1:B9)+1)</f>
        <v>4</v>
      </c>
      <c r="C10" s="41" t="s">
        <v>173</v>
      </c>
    </row>
    <row r="11" spans="2:10" x14ac:dyDescent="0.2">
      <c r="B11">
        <f>IF(OR(C11="",ISNUMBER(SEARCH("~*",C11))),"",MAX($B$1:B10)+1)</f>
        <v>5</v>
      </c>
      <c r="C11" s="41" t="s">
        <v>174</v>
      </c>
    </row>
    <row r="12" spans="2:10" x14ac:dyDescent="0.2">
      <c r="B12">
        <f>IF(OR(C12="",ISNUMBER(SEARCH("~*",C12))),"",MAX($B$1:B11)+1)</f>
        <v>6</v>
      </c>
      <c r="C12" s="41" t="s">
        <v>175</v>
      </c>
    </row>
    <row r="13" spans="2:10" x14ac:dyDescent="0.2">
      <c r="B13" t="str">
        <f>IF(OR(C13="",ISNUMBER(SEARCH("~*",C13))),"",MAX($B$1:B12)+1)</f>
        <v/>
      </c>
      <c r="C13" s="41"/>
    </row>
    <row r="14" spans="2:10" x14ac:dyDescent="0.2">
      <c r="B14" t="str">
        <f>IF(OR(C14="",ISNUMBER(SEARCH("~*",C14))),"",MAX($B$1:B13)+1)</f>
        <v/>
      </c>
      <c r="C14" s="41" t="s">
        <v>176</v>
      </c>
    </row>
    <row r="15" spans="2:10" x14ac:dyDescent="0.2">
      <c r="B15" t="str">
        <f>IF(OR(C15="",ISNUMBER(SEARCH("~*",C15))),"",MAX($B$1:B14)+1)</f>
        <v/>
      </c>
      <c r="C15" s="41" t="s">
        <v>177</v>
      </c>
    </row>
    <row r="16" spans="2:10" x14ac:dyDescent="0.2">
      <c r="B16" t="str">
        <f>IF(OR(C16="",ISNUMBER(SEARCH("~*",C16))),"",MAX($B$1:B15)+1)</f>
        <v/>
      </c>
      <c r="C16" s="41" t="s">
        <v>178</v>
      </c>
    </row>
    <row r="17" spans="2:3" x14ac:dyDescent="0.2">
      <c r="B17" t="str">
        <f>IF(OR(C17="",ISNUMBER(SEARCH("~*",C17))),"",MAX($B$1:B16)+1)</f>
        <v/>
      </c>
      <c r="C17" s="41" t="s">
        <v>179</v>
      </c>
    </row>
    <row r="18" spans="2:3" x14ac:dyDescent="0.2">
      <c r="B18">
        <f>IF(OR(C18="",ISNUMBER(SEARCH("~*",C18))),"",MAX($B$1:B17)+1)</f>
        <v>7</v>
      </c>
      <c r="C18" s="41" t="s">
        <v>180</v>
      </c>
    </row>
    <row r="19" spans="2:3" x14ac:dyDescent="0.2">
      <c r="B19" t="str">
        <f>IF(OR(C19="",ISNUMBER(SEARCH("~*",C19))),"",MAX($B$1:B18)+1)</f>
        <v/>
      </c>
      <c r="C19" s="41"/>
    </row>
    <row r="20" spans="2:3" x14ac:dyDescent="0.2">
      <c r="B20" t="str">
        <f>IF(OR(C20="",ISNUMBER(SEARCH("~*",C20))),"",MAX($B$1:B19)+1)</f>
        <v/>
      </c>
      <c r="C20" s="41" t="s">
        <v>181</v>
      </c>
    </row>
    <row r="21" spans="2:3" x14ac:dyDescent="0.2">
      <c r="B21">
        <f>IF(OR(C21="",ISNUMBER(SEARCH("~*",C21))),"",MAX($B$1:B20)+1)</f>
        <v>8</v>
      </c>
      <c r="C21" s="41" t="s">
        <v>182</v>
      </c>
    </row>
    <row r="22" spans="2:3" x14ac:dyDescent="0.2">
      <c r="B22">
        <f>IF(OR(C22="",ISNUMBER(SEARCH("~*",C22))),"",MAX($B$1:B21)+1)</f>
        <v>9</v>
      </c>
      <c r="C22" s="41" t="s">
        <v>183</v>
      </c>
    </row>
    <row r="23" spans="2:3" x14ac:dyDescent="0.2">
      <c r="B23" t="str">
        <f>IF(OR(C23="",ISNUMBER(SEARCH("~*",C23))),"",MAX($B$1:B22)+1)</f>
        <v/>
      </c>
      <c r="C23" s="41" t="s">
        <v>184</v>
      </c>
    </row>
    <row r="24" spans="2:3" x14ac:dyDescent="0.2">
      <c r="B24">
        <f>IF(OR(C24="",ISNUMBER(SEARCH("~*",C24))),"",MAX($B$1:B23)+1)</f>
        <v>10</v>
      </c>
      <c r="C24" s="41" t="s">
        <v>185</v>
      </c>
    </row>
    <row r="25" spans="2:3" x14ac:dyDescent="0.2">
      <c r="B25">
        <f>IF(OR(C25="",ISNUMBER(SEARCH("~*",C25))),"",MAX($B$1:B24)+1)</f>
        <v>11</v>
      </c>
      <c r="C25" s="41" t="s">
        <v>186</v>
      </c>
    </row>
    <row r="26" spans="2:3" x14ac:dyDescent="0.2">
      <c r="B26">
        <f>IF(OR(C26="",ISNUMBER(SEARCH("~*",C26))),"",MAX($B$1:B25)+1)</f>
        <v>12</v>
      </c>
      <c r="C26" s="41" t="s">
        <v>187</v>
      </c>
    </row>
    <row r="27" spans="2:3" x14ac:dyDescent="0.2">
      <c r="B27">
        <f>IF(OR(C27="",ISNUMBER(SEARCH("~*",C27))),"",MAX($B$1:B26)+1)</f>
        <v>13</v>
      </c>
      <c r="C27" s="41" t="s">
        <v>188</v>
      </c>
    </row>
    <row r="28" spans="2:3" x14ac:dyDescent="0.2">
      <c r="B28" t="str">
        <f>IF(OR(C28="",ISNUMBER(SEARCH("~*",C28))),"",MAX($B$1:B27)+1)</f>
        <v/>
      </c>
      <c r="C28" s="41"/>
    </row>
    <row r="29" spans="2:3" ht="30" x14ac:dyDescent="0.2">
      <c r="B29" t="str">
        <f>IF(OR(C29="",ISNUMBER(SEARCH("~*",C29))),"",MAX($B$1:B28)+1)</f>
        <v/>
      </c>
      <c r="C29" s="41" t="s">
        <v>189</v>
      </c>
    </row>
    <row r="30" spans="2:3" x14ac:dyDescent="0.2">
      <c r="B30">
        <f>IF(OR(C30="",ISNUMBER(SEARCH("~*",C30))),"",MAX($B$1:B29)+1)</f>
        <v>14</v>
      </c>
      <c r="C30" s="41" t="s">
        <v>190</v>
      </c>
    </row>
    <row r="31" spans="2:3" x14ac:dyDescent="0.2">
      <c r="B31" t="str">
        <f>IF(OR(C31="",ISNUMBER(SEARCH("~*",C31))),"",MAX($B$1:B30)+1)</f>
        <v/>
      </c>
      <c r="C31" s="41" t="s">
        <v>191</v>
      </c>
    </row>
    <row r="32" spans="2:3" ht="30" x14ac:dyDescent="0.2">
      <c r="B32">
        <f>IF(OR(C32="",ISNUMBER(SEARCH("~*",C32))),"",MAX($B$1:B31)+1)</f>
        <v>15</v>
      </c>
      <c r="C32" s="41" t="s">
        <v>192</v>
      </c>
    </row>
    <row r="33" spans="2:3" x14ac:dyDescent="0.2">
      <c r="B33" t="str">
        <f>IF(OR(C33="",ISNUMBER(SEARCH("~*",C33))),"",MAX($B$1:B32)+1)</f>
        <v/>
      </c>
      <c r="C33" s="41" t="s">
        <v>193</v>
      </c>
    </row>
    <row r="34" spans="2:3" x14ac:dyDescent="0.2">
      <c r="B34">
        <f>IF(OR(C34="",ISNUMBER(SEARCH("~*",C34))),"",MAX($B$1:B33)+1)</f>
        <v>16</v>
      </c>
      <c r="C34" s="41" t="s">
        <v>194</v>
      </c>
    </row>
    <row r="35" spans="2:3" x14ac:dyDescent="0.2">
      <c r="B35">
        <f>IF(OR(C35="",ISNUMBER(SEARCH("~*",C35))),"",MAX($B$1:B34)+1)</f>
        <v>17</v>
      </c>
      <c r="C35" s="41" t="s">
        <v>195</v>
      </c>
    </row>
    <row r="36" spans="2:3" x14ac:dyDescent="0.2">
      <c r="B36">
        <f>IF(OR(C36="",ISNUMBER(SEARCH("~*",C36))),"",MAX($B$1:B35)+1)</f>
        <v>18</v>
      </c>
      <c r="C36" s="41" t="s">
        <v>196</v>
      </c>
    </row>
    <row r="37" spans="2:3" x14ac:dyDescent="0.2">
      <c r="B37" t="str">
        <f>IF(OR(C37="",ISNUMBER(SEARCH("~*",C37))),"",MAX($B$1:B36)+1)</f>
        <v/>
      </c>
      <c r="C37" s="41"/>
    </row>
    <row r="38" spans="2:3" x14ac:dyDescent="0.2">
      <c r="B38" t="str">
        <f>IF(OR(C38="",ISNUMBER(SEARCH("~*",C38))),"",MAX($B$1:B37)+1)</f>
        <v/>
      </c>
      <c r="C38" s="41" t="s">
        <v>197</v>
      </c>
    </row>
    <row r="39" spans="2:3" ht="30" x14ac:dyDescent="0.2">
      <c r="B39">
        <f>IF(OR(C39="",ISNUMBER(SEARCH("~*",C39))),"",MAX($B$1:B38)+1)</f>
        <v>19</v>
      </c>
      <c r="C39" s="41" t="s">
        <v>198</v>
      </c>
    </row>
    <row r="40" spans="2:3" x14ac:dyDescent="0.2">
      <c r="B40" t="str">
        <f>IF(OR(C40="",ISNUMBER(SEARCH("~*",C40))),"",MAX($B$1:B39)+1)</f>
        <v/>
      </c>
      <c r="C40" s="41" t="s">
        <v>199</v>
      </c>
    </row>
    <row r="41" spans="2:3" x14ac:dyDescent="0.2">
      <c r="B41">
        <f>IF(OR(C41="",ISNUMBER(SEARCH("~*",C41))),"",MAX($B$1:B40)+1)</f>
        <v>20</v>
      </c>
      <c r="C41" s="41" t="s">
        <v>200</v>
      </c>
    </row>
    <row r="42" spans="2:3" x14ac:dyDescent="0.2">
      <c r="B42" t="str">
        <f>IF(OR(C42="",ISNUMBER(SEARCH("~*",C42))),"",MAX($B$1:B41)+1)</f>
        <v/>
      </c>
      <c r="C42" s="41" t="s">
        <v>201</v>
      </c>
    </row>
    <row r="43" spans="2:3" x14ac:dyDescent="0.2">
      <c r="B43" t="str">
        <f>IF(OR(C43="",ISNUMBER(SEARCH("~*",C43))),"",MAX($B$1:B42)+1)</f>
        <v/>
      </c>
      <c r="C43" s="41"/>
    </row>
    <row r="44" spans="2:3" x14ac:dyDescent="0.2">
      <c r="B44">
        <f>IF(OR(C44="",ISNUMBER(SEARCH("~*",C44))),"",MAX($B$1:B43)+1)</f>
        <v>21</v>
      </c>
      <c r="C44" s="41" t="s">
        <v>202</v>
      </c>
    </row>
    <row r="45" spans="2:3" x14ac:dyDescent="0.2">
      <c r="B45">
        <f>IF(OR(C45="",ISNUMBER(SEARCH("~*",C45))),"",MAX($B$1:B44)+1)</f>
        <v>22</v>
      </c>
      <c r="C45" s="41" t="s">
        <v>203</v>
      </c>
    </row>
    <row r="46" spans="2:3" x14ac:dyDescent="0.2">
      <c r="B46">
        <f>IF(OR(C46="",ISNUMBER(SEARCH("~*",C46))),"",MAX($B$1:B45)+1)</f>
        <v>23</v>
      </c>
      <c r="C46" s="41" t="s">
        <v>204</v>
      </c>
    </row>
    <row r="47" spans="2:3" x14ac:dyDescent="0.2">
      <c r="B47">
        <f>IF(OR(C47="",ISNUMBER(SEARCH("~*",C47))),"",MAX($B$1:B46)+1)</f>
        <v>24</v>
      </c>
      <c r="C47" s="41" t="s">
        <v>205</v>
      </c>
    </row>
    <row r="48" spans="2:3" x14ac:dyDescent="0.2">
      <c r="B48">
        <f>IF(OR(C48="",ISNUMBER(SEARCH("~*",C48))),"",MAX($B$1:B47)+1)</f>
        <v>25</v>
      </c>
      <c r="C48" s="41" t="s">
        <v>206</v>
      </c>
    </row>
    <row r="49" spans="2:3" x14ac:dyDescent="0.2">
      <c r="B49">
        <f>IF(OR(C49="",ISNUMBER(SEARCH("~*",C49))),"",MAX($B$1:B48)+1)</f>
        <v>26</v>
      </c>
      <c r="C49" s="41" t="s">
        <v>207</v>
      </c>
    </row>
    <row r="50" spans="2:3" x14ac:dyDescent="0.2">
      <c r="B50">
        <f>IF(OR(C50="",ISNUMBER(SEARCH("~*",C50))),"",MAX($B$1:B49)+1)</f>
        <v>27</v>
      </c>
      <c r="C50" s="41" t="s">
        <v>208</v>
      </c>
    </row>
    <row r="51" spans="2:3" x14ac:dyDescent="0.2">
      <c r="B51">
        <f>IF(OR(C51="",ISNUMBER(SEARCH("~*",C51))),"",MAX($B$1:B50)+1)</f>
        <v>28</v>
      </c>
      <c r="C51" s="41" t="s">
        <v>209</v>
      </c>
    </row>
    <row r="52" spans="2:3" x14ac:dyDescent="0.2">
      <c r="B52" t="str">
        <f>IF(OR(C52="",ISNUMBER(SEARCH("~*",C52))),"",MAX($B$1:B51)+1)</f>
        <v/>
      </c>
      <c r="C52" s="41"/>
    </row>
    <row r="53" spans="2:3" x14ac:dyDescent="0.2">
      <c r="B53" t="str">
        <f>IF(OR(C53="",ISNUMBER(SEARCH("~*",C53))),"",MAX($B$1:B52)+1)</f>
        <v/>
      </c>
      <c r="C53" s="41" t="s">
        <v>210</v>
      </c>
    </row>
    <row r="54" spans="2:3" x14ac:dyDescent="0.2">
      <c r="B54" t="str">
        <f>IF(OR(C54="",ISNUMBER(SEARCH("~*",C54))),"",MAX($B$1:B53)+1)</f>
        <v/>
      </c>
      <c r="C54" s="41"/>
    </row>
    <row r="55" spans="2:3" x14ac:dyDescent="0.2">
      <c r="B55" t="str">
        <f>IF(OR(C55="",ISNUMBER(SEARCH("~*",C55))),"",MAX($B$1:B54)+1)</f>
        <v/>
      </c>
      <c r="C55" s="41" t="s">
        <v>211</v>
      </c>
    </row>
    <row r="56" spans="2:3" x14ac:dyDescent="0.2">
      <c r="B56" t="str">
        <f>IF(OR(C56="",ISNUMBER(SEARCH("~*",C56))),"",MAX($B$1:B55)+1)</f>
        <v/>
      </c>
      <c r="C56" s="41" t="s">
        <v>212</v>
      </c>
    </row>
    <row r="57" spans="2:3" x14ac:dyDescent="0.2">
      <c r="B57">
        <f>IF(OR(C57="",ISNUMBER(SEARCH("~*",C57))),"",MAX($B$1:B56)+1)</f>
        <v>29</v>
      </c>
      <c r="C57" s="41" t="s">
        <v>213</v>
      </c>
    </row>
    <row r="58" spans="2:3" x14ac:dyDescent="0.2">
      <c r="B58" t="str">
        <f>IF(OR(C58="",ISNUMBER(SEARCH("~*",C58))),"",MAX($B$1:B57)+1)</f>
        <v/>
      </c>
      <c r="C58" s="41"/>
    </row>
    <row r="59" spans="2:3" x14ac:dyDescent="0.2">
      <c r="B59" t="str">
        <f>IF(OR(C59="",ISNUMBER(SEARCH("~*",C59))),"",MAX($B$1:B58)+1)</f>
        <v/>
      </c>
      <c r="C59" s="41" t="s">
        <v>214</v>
      </c>
    </row>
    <row r="60" spans="2:3" x14ac:dyDescent="0.2">
      <c r="B60" t="str">
        <f>IF(OR(C60="",ISNUMBER(SEARCH("~*",C60))),"",MAX($B$1:B59)+1)</f>
        <v/>
      </c>
      <c r="C60" s="41"/>
    </row>
    <row r="61" spans="2:3" x14ac:dyDescent="0.2">
      <c r="B61">
        <f>IF(OR(C61="",ISNUMBER(SEARCH("~*",C61))),"",MAX($B$1:B60)+1)</f>
        <v>30</v>
      </c>
      <c r="C61" s="41" t="s">
        <v>215</v>
      </c>
    </row>
    <row r="62" spans="2:3" x14ac:dyDescent="0.2">
      <c r="B62">
        <f>IF(OR(C62="",ISNUMBER(SEARCH("~*",C62))),"",MAX($B$1:B61)+1)</f>
        <v>31</v>
      </c>
      <c r="C62" s="41" t="s">
        <v>216</v>
      </c>
    </row>
    <row r="63" spans="2:3" x14ac:dyDescent="0.2">
      <c r="B63" t="str">
        <f>IF(OR(C63="",ISNUMBER(SEARCH("~*",C63))),"",MAX($B$1:B62)+1)</f>
        <v/>
      </c>
      <c r="C63" s="41"/>
    </row>
    <row r="64" spans="2:3" x14ac:dyDescent="0.2">
      <c r="B64">
        <f>IF(OR(C64="",ISNUMBER(SEARCH("~*",C64))),"",MAX($B$1:B63)+1)</f>
        <v>32</v>
      </c>
      <c r="C64" s="41" t="s">
        <v>217</v>
      </c>
    </row>
    <row r="65" spans="2:3" x14ac:dyDescent="0.2">
      <c r="B65" t="str">
        <f>IF(OR(C65="",ISNUMBER(SEARCH("~*",C65))),"",MAX($B$1:B64)+1)</f>
        <v/>
      </c>
      <c r="C65" s="41"/>
    </row>
    <row r="66" spans="2:3" x14ac:dyDescent="0.2">
      <c r="B66" t="str">
        <f>IF(OR(C66="",ISNUMBER(SEARCH("~*",C66))),"",MAX($B$1:B65)+1)</f>
        <v/>
      </c>
      <c r="C66" s="41" t="s">
        <v>218</v>
      </c>
    </row>
    <row r="67" spans="2:3" x14ac:dyDescent="0.2">
      <c r="B67">
        <f>IF(OR(C67="",ISNUMBER(SEARCH("~*",C67))),"",MAX($B$1:B66)+1)</f>
        <v>33</v>
      </c>
      <c r="C67" s="41" t="s">
        <v>219</v>
      </c>
    </row>
    <row r="68" spans="2:3" x14ac:dyDescent="0.2">
      <c r="B68">
        <f>IF(OR(C68="",ISNUMBER(SEARCH("~*",C68))),"",MAX($B$1:B67)+1)</f>
        <v>34</v>
      </c>
      <c r="C68" s="41" t="s">
        <v>220</v>
      </c>
    </row>
    <row r="69" spans="2:3" x14ac:dyDescent="0.2">
      <c r="B69">
        <f>IF(OR(C69="",ISNUMBER(SEARCH("~*",C69))),"",MAX($B$1:B68)+1)</f>
        <v>35</v>
      </c>
      <c r="C69" s="41" t="s">
        <v>221</v>
      </c>
    </row>
    <row r="70" spans="2:3" x14ac:dyDescent="0.2">
      <c r="B70">
        <f>IF(OR(C70="",ISNUMBER(SEARCH("~*",C70))),"",MAX($B$1:B69)+1)</f>
        <v>36</v>
      </c>
      <c r="C70" s="41" t="s">
        <v>222</v>
      </c>
    </row>
    <row r="71" spans="2:3" x14ac:dyDescent="0.2">
      <c r="B71">
        <f>IF(OR(C71="",ISNUMBER(SEARCH("~*",C71))),"",MAX($B$1:B70)+1)</f>
        <v>37</v>
      </c>
      <c r="C71" s="41" t="s">
        <v>223</v>
      </c>
    </row>
    <row r="72" spans="2:3" x14ac:dyDescent="0.2">
      <c r="B72">
        <f>IF(OR(C72="",ISNUMBER(SEARCH("~*",C72))),"",MAX($B$1:B71)+1)</f>
        <v>38</v>
      </c>
      <c r="C72" s="41" t="s">
        <v>224</v>
      </c>
    </row>
    <row r="73" spans="2:3" x14ac:dyDescent="0.2">
      <c r="B73">
        <f>IF(OR(C73="",ISNUMBER(SEARCH("~*",C73))),"",MAX($B$1:B72)+1)</f>
        <v>39</v>
      </c>
      <c r="C73" s="41" t="s">
        <v>225</v>
      </c>
    </row>
    <row r="74" spans="2:3" x14ac:dyDescent="0.2">
      <c r="B74" t="str">
        <f>IF(OR(C74="",ISNUMBER(SEARCH("~*",C74))),"",MAX($B$1:B73)+1)</f>
        <v/>
      </c>
      <c r="C74" s="41"/>
    </row>
    <row r="75" spans="2:3" x14ac:dyDescent="0.2">
      <c r="B75" t="str">
        <f>IF(OR(C75="",ISNUMBER(SEARCH("~*",C75))),"",MAX($B$1:B74)+1)</f>
        <v/>
      </c>
      <c r="C75" s="41" t="s">
        <v>226</v>
      </c>
    </row>
    <row r="76" spans="2:3" x14ac:dyDescent="0.2">
      <c r="B76" t="str">
        <f>IF(OR(C76="",ISNUMBER(SEARCH("~*",C76))),"",MAX($B$1:B75)+1)</f>
        <v/>
      </c>
      <c r="C76" s="41"/>
    </row>
    <row r="77" spans="2:3" ht="30" x14ac:dyDescent="0.2">
      <c r="B77">
        <f>IF(OR(C77="",ISNUMBER(SEARCH("~*",C77))),"",MAX($B$1:B76)+1)</f>
        <v>40</v>
      </c>
      <c r="C77" s="41" t="s">
        <v>227</v>
      </c>
    </row>
    <row r="78" spans="2:3" x14ac:dyDescent="0.2">
      <c r="B78" t="str">
        <f>IF(OR(C78="",ISNUMBER(SEARCH("~*",C78))),"",MAX($B$1:B77)+1)</f>
        <v/>
      </c>
      <c r="C78" s="41" t="s">
        <v>228</v>
      </c>
    </row>
    <row r="79" spans="2:3" x14ac:dyDescent="0.2">
      <c r="B79" t="str">
        <f>IF(OR(C79="",ISNUMBER(SEARCH("~*",C79))),"",MAX($B$1:B78)+1)</f>
        <v/>
      </c>
      <c r="C79" s="41" t="s">
        <v>229</v>
      </c>
    </row>
    <row r="80" spans="2:3" x14ac:dyDescent="0.2">
      <c r="B80" t="str">
        <f>IF(OR(C80="",ISNUMBER(SEARCH("~*",C80))),"",MAX($B$1:B79)+1)</f>
        <v/>
      </c>
      <c r="C80" s="41"/>
    </row>
    <row r="81" spans="2:3" ht="60" x14ac:dyDescent="0.2">
      <c r="B81">
        <f>IF(OR(C81="",ISNUMBER(SEARCH("~*",C81))),"",MAX($B$1:B80)+1)</f>
        <v>41</v>
      </c>
      <c r="C81" s="41" t="s">
        <v>230</v>
      </c>
    </row>
    <row r="82" spans="2:3" x14ac:dyDescent="0.2">
      <c r="B82" t="str">
        <f>IF(OR(C82="",ISNUMBER(SEARCH("~*",C82))),"",MAX($B$1:B81)+1)</f>
        <v/>
      </c>
      <c r="C82" s="41"/>
    </row>
    <row r="83" spans="2:3" x14ac:dyDescent="0.2">
      <c r="B83" t="str">
        <f>IF(OR(C83="",ISNUMBER(SEARCH("~*",C83))),"",MAX($B$1:B82)+1)</f>
        <v/>
      </c>
      <c r="C83" s="41" t="s">
        <v>231</v>
      </c>
    </row>
    <row r="84" spans="2:3" x14ac:dyDescent="0.2">
      <c r="B84" t="str">
        <f>IF(OR(C84="",ISNUMBER(SEARCH("~*",C84))),"",MAX($B$1:B83)+1)</f>
        <v/>
      </c>
      <c r="C84" s="41"/>
    </row>
    <row r="85" spans="2:3" x14ac:dyDescent="0.2">
      <c r="B85">
        <f>IF(OR(C85="",ISNUMBER(SEARCH("~*",C85))),"",MAX($B$1:B84)+1)</f>
        <v>42</v>
      </c>
      <c r="C85" s="41" t="s">
        <v>232</v>
      </c>
    </row>
    <row r="86" spans="2:3" x14ac:dyDescent="0.2">
      <c r="B86" t="str">
        <f>IF(OR(C86="",ISNUMBER(SEARCH("~*",C86))),"",MAX($B$1:B85)+1)</f>
        <v/>
      </c>
      <c r="C86" s="41" t="s">
        <v>233</v>
      </c>
    </row>
    <row r="87" spans="2:3" x14ac:dyDescent="0.2">
      <c r="B87">
        <f>IF(OR(C87="",ISNUMBER(SEARCH("~*",C87))),"",MAX($B$1:B86)+1)</f>
        <v>43</v>
      </c>
      <c r="C87" s="41" t="s">
        <v>234</v>
      </c>
    </row>
    <row r="88" spans="2:3" x14ac:dyDescent="0.2">
      <c r="B88">
        <f>IF(OR(C88="",ISNUMBER(SEARCH("~*",C88))),"",MAX($B$1:B87)+1)</f>
        <v>44</v>
      </c>
      <c r="C88" s="41" t="s">
        <v>235</v>
      </c>
    </row>
    <row r="89" spans="2:3" x14ac:dyDescent="0.2">
      <c r="B89">
        <f>IF(OR(C89="",ISNUMBER(SEARCH("~*",C89))),"",MAX($B$1:B88)+1)</f>
        <v>45</v>
      </c>
      <c r="C89" s="41" t="s">
        <v>236</v>
      </c>
    </row>
    <row r="90" spans="2:3" x14ac:dyDescent="0.2">
      <c r="B90">
        <f>IF(OR(C90="",ISNUMBER(SEARCH("~*",C90))),"",MAX($B$1:B89)+1)</f>
        <v>46</v>
      </c>
      <c r="C90" s="41" t="s">
        <v>237</v>
      </c>
    </row>
    <row r="91" spans="2:3" x14ac:dyDescent="0.2">
      <c r="B91">
        <f>IF(OR(C91="",ISNUMBER(SEARCH("~*",C91))),"",MAX($B$1:B90)+1)</f>
        <v>47</v>
      </c>
      <c r="C91" s="41" t="s">
        <v>238</v>
      </c>
    </row>
    <row r="92" spans="2:3" x14ac:dyDescent="0.2">
      <c r="B92">
        <f>IF(OR(C92="",ISNUMBER(SEARCH("~*",C92))),"",MAX($B$1:B91)+1)</f>
        <v>48</v>
      </c>
      <c r="C92" s="41" t="s">
        <v>239</v>
      </c>
    </row>
    <row r="93" spans="2:3" x14ac:dyDescent="0.2">
      <c r="B93">
        <f>IF(OR(C93="",ISNUMBER(SEARCH("~*",C93))),"",MAX($B$1:B92)+1)</f>
        <v>49</v>
      </c>
      <c r="C93" s="41" t="s">
        <v>240</v>
      </c>
    </row>
    <row r="94" spans="2:3" x14ac:dyDescent="0.2">
      <c r="B94" t="str">
        <f>IF(OR(C94="",ISNUMBER(SEARCH("~*",C94))),"",MAX($B$1:B93)+1)</f>
        <v/>
      </c>
      <c r="C94" s="41"/>
    </row>
    <row r="95" spans="2:3" x14ac:dyDescent="0.2">
      <c r="B95" t="str">
        <f>IF(OR(C95="",ISNUMBER(SEARCH("~*",C95))),"",MAX($B$1:B94)+1)</f>
        <v/>
      </c>
      <c r="C95" s="41" t="s">
        <v>241</v>
      </c>
    </row>
    <row r="96" spans="2:3" x14ac:dyDescent="0.2">
      <c r="B96" t="str">
        <f>IF(OR(C96="",ISNUMBER(SEARCH("~*",C96))),"",MAX($B$1:B95)+1)</f>
        <v/>
      </c>
      <c r="C96" s="41" t="s">
        <v>242</v>
      </c>
    </row>
    <row r="97" spans="1:6" x14ac:dyDescent="0.2">
      <c r="B97" t="str">
        <f>IF(OR(C97="",ISNUMBER(SEARCH("~*",C97))),"",MAX($B$1:B96)+1)</f>
        <v/>
      </c>
      <c r="C97" s="41"/>
    </row>
    <row r="98" spans="1:6" x14ac:dyDescent="0.2">
      <c r="A98" s="73"/>
      <c r="B98">
        <f>IF(OR(C98="",ISNUMBER(SEARCH("~*",C98))),"",MAX($B$1:B97)+1)</f>
        <v>50</v>
      </c>
      <c r="C98" s="41" t="s">
        <v>243</v>
      </c>
      <c r="F98">
        <f>105-50+1</f>
        <v>56</v>
      </c>
    </row>
    <row r="99" spans="1:6" x14ac:dyDescent="0.2">
      <c r="A99" s="73"/>
      <c r="B99">
        <f>IF(OR(C99="",ISNUMBER(SEARCH("~*",C99))),"",MAX($B$1:B98)+1)</f>
        <v>51</v>
      </c>
      <c r="C99" s="41" t="s">
        <v>244</v>
      </c>
    </row>
    <row r="100" spans="1:6" x14ac:dyDescent="0.2">
      <c r="A100" s="73"/>
      <c r="B100">
        <f>IF(OR(C100="",ISNUMBER(SEARCH("~*",C100))),"",MAX($B$1:B99)+1)</f>
        <v>52</v>
      </c>
      <c r="C100" s="75" t="s">
        <v>245</v>
      </c>
    </row>
    <row r="101" spans="1:6" x14ac:dyDescent="0.2">
      <c r="A101" s="73"/>
      <c r="B101">
        <f>IF(OR(C101="",ISNUMBER(SEARCH("~*",C101))),"",MAX($B$1:B100)+1)</f>
        <v>53</v>
      </c>
      <c r="C101" s="41" t="s">
        <v>246</v>
      </c>
    </row>
    <row r="102" spans="1:6" x14ac:dyDescent="0.2">
      <c r="A102" s="73"/>
      <c r="B102">
        <f>IF(OR(C102="",ISNUMBER(SEARCH("~*",C102))),"",MAX($B$1:B101)+1)</f>
        <v>54</v>
      </c>
      <c r="C102" s="41" t="s">
        <v>247</v>
      </c>
    </row>
    <row r="103" spans="1:6" x14ac:dyDescent="0.2">
      <c r="A103" s="73"/>
      <c r="B103">
        <f>IF(OR(C103="",ISNUMBER(SEARCH("~*",C103))),"",MAX($B$1:B102)+1)</f>
        <v>55</v>
      </c>
      <c r="C103" s="41" t="s">
        <v>248</v>
      </c>
    </row>
    <row r="104" spans="1:6" x14ac:dyDescent="0.2">
      <c r="A104" s="73"/>
      <c r="B104" t="str">
        <f>IF(OR(C104="",ISNUMBER(SEARCH("~*",C104))),"",MAX($B$1:B103)+1)</f>
        <v/>
      </c>
      <c r="C104" s="41"/>
    </row>
    <row r="105" spans="1:6" x14ac:dyDescent="0.2">
      <c r="A105" s="73"/>
      <c r="B105" t="str">
        <f>IF(OR(C105="",ISNUMBER(SEARCH("~*",C105))),"",MAX($B$1:B104)+1)</f>
        <v/>
      </c>
      <c r="C105" s="41" t="s">
        <v>249</v>
      </c>
    </row>
    <row r="106" spans="1:6" x14ac:dyDescent="0.2">
      <c r="A106" s="73"/>
      <c r="B106">
        <f>IF(OR(C106="",ISNUMBER(SEARCH("~*",C106))),"",MAX($B$1:B105)+1)</f>
        <v>56</v>
      </c>
      <c r="C106" s="41" t="s">
        <v>250</v>
      </c>
    </row>
    <row r="107" spans="1:6" x14ac:dyDescent="0.2">
      <c r="A107" s="73"/>
      <c r="B107">
        <f>IF(OR(C107="",ISNUMBER(SEARCH("~*",C107))),"",MAX($B$1:B106)+1)</f>
        <v>57</v>
      </c>
      <c r="C107" s="41" t="s">
        <v>251</v>
      </c>
    </row>
    <row r="108" spans="1:6" x14ac:dyDescent="0.2">
      <c r="A108" s="73"/>
      <c r="B108">
        <f>IF(OR(C108="",ISNUMBER(SEARCH("~*",C108))),"",MAX($B$1:B107)+1)</f>
        <v>58</v>
      </c>
      <c r="C108" s="41" t="s">
        <v>252</v>
      </c>
    </row>
    <row r="109" spans="1:6" x14ac:dyDescent="0.2">
      <c r="A109" s="73"/>
      <c r="B109" t="str">
        <f>IF(OR(C109="",ISNUMBER(SEARCH("~*",C109))),"",MAX($B$1:B108)+1)</f>
        <v/>
      </c>
      <c r="C109" s="41"/>
    </row>
    <row r="110" spans="1:6" x14ac:dyDescent="0.2">
      <c r="A110" s="73"/>
      <c r="B110" t="str">
        <f>IF(OR(C110="",ISNUMBER(SEARCH("~*",C110))),"",MAX($B$1:B109)+1)</f>
        <v/>
      </c>
      <c r="C110" s="41" t="s">
        <v>253</v>
      </c>
    </row>
    <row r="111" spans="1:6" x14ac:dyDescent="0.2">
      <c r="A111" s="73"/>
      <c r="B111" t="str">
        <f>IF(OR(C111="",ISNUMBER(SEARCH("~*",C111))),"",MAX($B$1:B110)+1)</f>
        <v/>
      </c>
      <c r="C111" s="41" t="s">
        <v>254</v>
      </c>
    </row>
    <row r="112" spans="1:6" x14ac:dyDescent="0.2">
      <c r="A112" s="73"/>
      <c r="B112">
        <f>IF(OR(C112="",ISNUMBER(SEARCH("~*",C112))),"",MAX($B$1:B111)+1)</f>
        <v>59</v>
      </c>
      <c r="C112" s="41" t="s">
        <v>255</v>
      </c>
    </row>
    <row r="113" spans="1:3" x14ac:dyDescent="0.2">
      <c r="A113" s="73"/>
      <c r="B113" t="str">
        <f>IF(OR(C113="",ISNUMBER(SEARCH("~*",C113))),"",MAX($B$1:B112)+1)</f>
        <v/>
      </c>
      <c r="C113" s="41"/>
    </row>
    <row r="114" spans="1:3" x14ac:dyDescent="0.2">
      <c r="A114" s="73"/>
      <c r="B114">
        <f>IF(OR(C114="",ISNUMBER(SEARCH("~*",C114))),"",MAX($B$1:B113)+1)</f>
        <v>60</v>
      </c>
      <c r="C114" s="41" t="s">
        <v>256</v>
      </c>
    </row>
    <row r="115" spans="1:3" x14ac:dyDescent="0.2">
      <c r="A115" s="73"/>
      <c r="B115">
        <f>IF(OR(C115="",ISNUMBER(SEARCH("~*",C115))),"",MAX($B$1:B114)+1)</f>
        <v>61</v>
      </c>
      <c r="C115" s="41" t="s">
        <v>257</v>
      </c>
    </row>
    <row r="116" spans="1:3" x14ac:dyDescent="0.2">
      <c r="A116" s="73"/>
      <c r="B116">
        <f>IF(OR(C116="",ISNUMBER(SEARCH("~*",C116))),"",MAX($B$1:B115)+1)</f>
        <v>62</v>
      </c>
      <c r="C116" s="41" t="s">
        <v>258</v>
      </c>
    </row>
    <row r="117" spans="1:3" x14ac:dyDescent="0.2">
      <c r="A117" s="73"/>
      <c r="B117">
        <f>IF(OR(C117="",ISNUMBER(SEARCH("~*",C117))),"",MAX($B$1:B116)+1)</f>
        <v>63</v>
      </c>
      <c r="C117" s="41" t="s">
        <v>259</v>
      </c>
    </row>
    <row r="118" spans="1:3" x14ac:dyDescent="0.2">
      <c r="A118" s="73"/>
      <c r="B118">
        <f>IF(OR(C118="",ISNUMBER(SEARCH("~*",C118))),"",MAX($B$1:B117)+1)</f>
        <v>64</v>
      </c>
      <c r="C118" s="41" t="s">
        <v>260</v>
      </c>
    </row>
    <row r="119" spans="1:3" x14ac:dyDescent="0.2">
      <c r="A119" s="73"/>
      <c r="B119">
        <f>IF(OR(C119="",ISNUMBER(SEARCH("~*",C119))),"",MAX($B$1:B118)+1)</f>
        <v>65</v>
      </c>
      <c r="C119" s="41" t="s">
        <v>261</v>
      </c>
    </row>
    <row r="120" spans="1:3" x14ac:dyDescent="0.2">
      <c r="A120" s="73"/>
      <c r="B120" t="str">
        <f>IF(OR(C120="",ISNUMBER(SEARCH("~*",C120))),"",MAX($B$1:B119)+1)</f>
        <v/>
      </c>
      <c r="C120" s="41" t="s">
        <v>262</v>
      </c>
    </row>
    <row r="121" spans="1:3" x14ac:dyDescent="0.2">
      <c r="A121" s="73"/>
      <c r="B121" t="str">
        <f>IF(OR(C121="",ISNUMBER(SEARCH("~*",C121))),"",MAX($B$1:B120)+1)</f>
        <v/>
      </c>
      <c r="C121" s="41"/>
    </row>
    <row r="122" spans="1:3" x14ac:dyDescent="0.2">
      <c r="A122" s="73"/>
      <c r="B122" t="str">
        <f>IF(OR(C122="",ISNUMBER(SEARCH("~*",C122))),"",MAX($B$1:B121)+1)</f>
        <v/>
      </c>
      <c r="C122" s="41" t="s">
        <v>263</v>
      </c>
    </row>
    <row r="123" spans="1:3" x14ac:dyDescent="0.2">
      <c r="A123" s="73"/>
      <c r="B123">
        <f>IF(OR(C123="",ISNUMBER(SEARCH("~*",C123))),"",MAX($B$1:B122)+1)</f>
        <v>66</v>
      </c>
      <c r="C123" s="41" t="s">
        <v>264</v>
      </c>
    </row>
    <row r="124" spans="1:3" x14ac:dyDescent="0.2">
      <c r="A124" s="73"/>
      <c r="B124" t="str">
        <f>IF(OR(C124="",ISNUMBER(SEARCH("~*",C124))),"",MAX($B$1:B123)+1)</f>
        <v/>
      </c>
      <c r="C124" s="41" t="s">
        <v>265</v>
      </c>
    </row>
    <row r="125" spans="1:3" x14ac:dyDescent="0.2">
      <c r="A125" s="73"/>
      <c r="B125" t="str">
        <f>IF(OR(C125="",ISNUMBER(SEARCH("~*",C125))),"",MAX($B$1:B124)+1)</f>
        <v/>
      </c>
      <c r="C125" s="41" t="s">
        <v>266</v>
      </c>
    </row>
    <row r="126" spans="1:3" x14ac:dyDescent="0.2">
      <c r="A126" s="73"/>
      <c r="B126">
        <f>IF(OR(C126="",ISNUMBER(SEARCH("~*",C126))),"",MAX($B$1:B125)+1)</f>
        <v>67</v>
      </c>
      <c r="C126" s="41" t="s">
        <v>267</v>
      </c>
    </row>
    <row r="127" spans="1:3" x14ac:dyDescent="0.2">
      <c r="A127" s="73"/>
      <c r="B127" t="str">
        <f>IF(OR(C127="",ISNUMBER(SEARCH("~*",C127))),"",MAX($B$1:B126)+1)</f>
        <v/>
      </c>
      <c r="C127" s="41" t="s">
        <v>268</v>
      </c>
    </row>
    <row r="128" spans="1:3" x14ac:dyDescent="0.2">
      <c r="A128" s="73"/>
      <c r="B128" t="str">
        <f>IF(OR(C128="",ISNUMBER(SEARCH("~*",C128))),"",MAX($B$1:B127)+1)</f>
        <v/>
      </c>
      <c r="C128" s="41" t="s">
        <v>269</v>
      </c>
    </row>
    <row r="129" spans="1:3" x14ac:dyDescent="0.2">
      <c r="A129" s="73"/>
      <c r="B129">
        <f>IF(OR(C129="",ISNUMBER(SEARCH("~*",C129))),"",MAX($B$1:B128)+1)</f>
        <v>68</v>
      </c>
      <c r="C129" s="41" t="s">
        <v>270</v>
      </c>
    </row>
    <row r="130" spans="1:3" x14ac:dyDescent="0.2">
      <c r="A130" s="73"/>
      <c r="B130">
        <f>IF(OR(C130="",ISNUMBER(SEARCH("~*",C130))),"",MAX($B$1:B129)+1)</f>
        <v>69</v>
      </c>
      <c r="C130" s="41" t="s">
        <v>271</v>
      </c>
    </row>
    <row r="131" spans="1:3" x14ac:dyDescent="0.2">
      <c r="A131" s="73"/>
      <c r="B131">
        <f>IF(OR(C131="",ISNUMBER(SEARCH("~*",C131))),"",MAX($B$1:B130)+1)</f>
        <v>70</v>
      </c>
      <c r="C131" s="41" t="s">
        <v>272</v>
      </c>
    </row>
    <row r="132" spans="1:3" x14ac:dyDescent="0.2">
      <c r="A132" s="73"/>
      <c r="B132">
        <f>IF(OR(C132="",ISNUMBER(SEARCH("~*",C132))),"",MAX($B$1:B131)+1)</f>
        <v>71</v>
      </c>
      <c r="C132" s="41" t="s">
        <v>273</v>
      </c>
    </row>
    <row r="133" spans="1:3" x14ac:dyDescent="0.2">
      <c r="A133" s="73"/>
      <c r="B133" t="str">
        <f>IF(OR(C133="",ISNUMBER(SEARCH("~*",C133))),"",MAX($B$1:B132)+1)</f>
        <v/>
      </c>
      <c r="C133" s="41" t="s">
        <v>274</v>
      </c>
    </row>
    <row r="134" spans="1:3" x14ac:dyDescent="0.2">
      <c r="A134" s="73"/>
      <c r="B134" t="str">
        <f>IF(OR(C134="",ISNUMBER(SEARCH("~*",C134))),"",MAX($B$1:B133)+1)</f>
        <v/>
      </c>
      <c r="C134" s="41"/>
    </row>
    <row r="135" spans="1:3" x14ac:dyDescent="0.2">
      <c r="A135" s="73"/>
      <c r="B135">
        <f>IF(OR(C135="",ISNUMBER(SEARCH("~*",C135))),"",MAX($B$1:B134)+1)</f>
        <v>72</v>
      </c>
      <c r="C135" s="41" t="s">
        <v>275</v>
      </c>
    </row>
    <row r="136" spans="1:3" x14ac:dyDescent="0.2">
      <c r="A136" s="73"/>
      <c r="B136">
        <f>IF(OR(C136="",ISNUMBER(SEARCH("~*",C136))),"",MAX($B$1:B135)+1)</f>
        <v>73</v>
      </c>
      <c r="C136" s="41" t="s">
        <v>276</v>
      </c>
    </row>
    <row r="137" spans="1:3" x14ac:dyDescent="0.2">
      <c r="A137" s="73"/>
      <c r="B137" t="str">
        <f>IF(OR(C137="",ISNUMBER(SEARCH("~*",C137))),"",MAX($B$1:B136)+1)</f>
        <v/>
      </c>
      <c r="C137" s="41"/>
    </row>
    <row r="138" spans="1:3" x14ac:dyDescent="0.2">
      <c r="A138" s="73"/>
      <c r="B138" t="str">
        <f>IF(OR(C138="",ISNUMBER(SEARCH("~*",C138))),"",MAX($B$1:B137)+1)</f>
        <v/>
      </c>
      <c r="C138" s="41" t="s">
        <v>277</v>
      </c>
    </row>
    <row r="139" spans="1:3" ht="30" x14ac:dyDescent="0.2">
      <c r="A139" s="73"/>
      <c r="B139">
        <f>IF(OR(C139="",ISNUMBER(SEARCH("~*",C139))),"",MAX($B$1:B138)+1)</f>
        <v>74</v>
      </c>
      <c r="C139" s="41" t="s">
        <v>278</v>
      </c>
    </row>
    <row r="140" spans="1:3" x14ac:dyDescent="0.2">
      <c r="A140" s="73"/>
      <c r="B140">
        <f>IF(OR(C140="",ISNUMBER(SEARCH("~*",C140))),"",MAX($B$1:B139)+1)</f>
        <v>75</v>
      </c>
      <c r="C140" s="41" t="s">
        <v>279</v>
      </c>
    </row>
    <row r="141" spans="1:3" x14ac:dyDescent="0.2">
      <c r="A141" s="73"/>
      <c r="B141">
        <f>IF(OR(C141="",ISNUMBER(SEARCH("~*",C141))),"",MAX($B$1:B140)+1)</f>
        <v>76</v>
      </c>
      <c r="C141" s="41" t="s">
        <v>280</v>
      </c>
    </row>
    <row r="142" spans="1:3" x14ac:dyDescent="0.2">
      <c r="A142" s="73"/>
      <c r="B142">
        <f>IF(OR(C142="",ISNUMBER(SEARCH("~*",C142))),"",MAX($B$1:B141)+1)</f>
        <v>77</v>
      </c>
      <c r="C142" s="41" t="s">
        <v>281</v>
      </c>
    </row>
    <row r="143" spans="1:3" x14ac:dyDescent="0.2">
      <c r="A143" s="73"/>
      <c r="B143">
        <f>IF(OR(C143="",ISNUMBER(SEARCH("~*",C143))),"",MAX($B$1:B142)+1)</f>
        <v>78</v>
      </c>
      <c r="C143" s="41" t="s">
        <v>282</v>
      </c>
    </row>
    <row r="144" spans="1:3" x14ac:dyDescent="0.2">
      <c r="A144" s="73"/>
      <c r="B144">
        <f>IF(OR(C144="",ISNUMBER(SEARCH("~*",C144))),"",MAX($B$1:B143)+1)</f>
        <v>79</v>
      </c>
      <c r="C144" s="41" t="s">
        <v>283</v>
      </c>
    </row>
    <row r="145" spans="1:3" x14ac:dyDescent="0.2">
      <c r="A145" s="73"/>
      <c r="B145">
        <f>IF(OR(C145="",ISNUMBER(SEARCH("~*",C145))),"",MAX($B$1:B144)+1)</f>
        <v>80</v>
      </c>
      <c r="C145" s="41" t="s">
        <v>284</v>
      </c>
    </row>
    <row r="146" spans="1:3" x14ac:dyDescent="0.2">
      <c r="A146" s="73"/>
      <c r="B146">
        <f>IF(OR(C146="",ISNUMBER(SEARCH("~*",C146))),"",MAX($B$1:B145)+1)</f>
        <v>81</v>
      </c>
      <c r="C146" s="41" t="s">
        <v>749</v>
      </c>
    </row>
    <row r="147" spans="1:3" x14ac:dyDescent="0.2">
      <c r="A147" s="73"/>
      <c r="B147">
        <f>IF(OR(C147="",ISNUMBER(SEARCH("~*",C147))),"",MAX($B$1:B146)+1)</f>
        <v>82</v>
      </c>
      <c r="C147" s="41" t="s">
        <v>286</v>
      </c>
    </row>
    <row r="148" spans="1:3" x14ac:dyDescent="0.2">
      <c r="A148" s="73"/>
      <c r="B148">
        <f>IF(OR(C148="",ISNUMBER(SEARCH("~*",C148))),"",MAX($B$1:B147)+1)</f>
        <v>83</v>
      </c>
      <c r="C148" s="41" t="s">
        <v>287</v>
      </c>
    </row>
    <row r="149" spans="1:3" ht="30" x14ac:dyDescent="0.2">
      <c r="A149" s="73"/>
      <c r="B149">
        <f>IF(OR(C149="",ISNUMBER(SEARCH("~*",C149))),"",MAX($B$1:B148)+1)</f>
        <v>84</v>
      </c>
      <c r="C149" s="41" t="s">
        <v>288</v>
      </c>
    </row>
    <row r="150" spans="1:3" ht="30" x14ac:dyDescent="0.2">
      <c r="A150" s="73"/>
      <c r="B150">
        <f>IF(OR(C150="",ISNUMBER(SEARCH("~*",C150))),"",MAX($B$1:B149)+1)</f>
        <v>85</v>
      </c>
      <c r="C150" s="41" t="s">
        <v>289</v>
      </c>
    </row>
    <row r="151" spans="1:3" x14ac:dyDescent="0.2">
      <c r="A151" s="73"/>
      <c r="B151">
        <f>IF(OR(C151="",ISNUMBER(SEARCH("~*",C151))),"",MAX($B$1:B150)+1)</f>
        <v>86</v>
      </c>
      <c r="C151" s="41" t="s">
        <v>290</v>
      </c>
    </row>
    <row r="152" spans="1:3" x14ac:dyDescent="0.2">
      <c r="A152" s="73"/>
      <c r="B152">
        <f>IF(OR(C152="",ISNUMBER(SEARCH("~*",C152))),"",MAX($B$1:B151)+1)</f>
        <v>87</v>
      </c>
      <c r="C152" s="41" t="s">
        <v>291</v>
      </c>
    </row>
    <row r="153" spans="1:3" x14ac:dyDescent="0.2">
      <c r="A153" s="73"/>
      <c r="B153">
        <f>IF(OR(C153="",ISNUMBER(SEARCH("~*",C153))),"",MAX($B$1:B152)+1)</f>
        <v>88</v>
      </c>
      <c r="C153" s="41" t="s">
        <v>292</v>
      </c>
    </row>
    <row r="154" spans="1:3" x14ac:dyDescent="0.2">
      <c r="A154" s="73"/>
      <c r="B154" t="str">
        <f>IF(OR(C154="",ISNUMBER(SEARCH("~*",C154))),"",MAX($B$1:B153)+1)</f>
        <v/>
      </c>
      <c r="C154" s="41"/>
    </row>
    <row r="155" spans="1:3" x14ac:dyDescent="0.2">
      <c r="A155" s="73"/>
      <c r="B155">
        <f>IF(OR(C155="",ISNUMBER(SEARCH("~*",C155))),"",MAX($B$1:B154)+1)</f>
        <v>89</v>
      </c>
      <c r="C155" s="41" t="s">
        <v>293</v>
      </c>
    </row>
    <row r="156" spans="1:3" x14ac:dyDescent="0.2">
      <c r="A156" s="73"/>
      <c r="B156" t="str">
        <f>IF(OR(C156="",ISNUMBER(SEARCH("~*",C156))),"",MAX($B$1:B155)+1)</f>
        <v/>
      </c>
      <c r="C156" s="41"/>
    </row>
    <row r="157" spans="1:3" x14ac:dyDescent="0.2">
      <c r="A157" s="73"/>
      <c r="B157" t="str">
        <f>IF(OR(C157="",ISNUMBER(SEARCH("~*",C157))),"",MAX($B$1:B156)+1)</f>
        <v/>
      </c>
      <c r="C157" s="41" t="s">
        <v>294</v>
      </c>
    </row>
    <row r="158" spans="1:3" x14ac:dyDescent="0.2">
      <c r="A158" s="73"/>
      <c r="B158" t="str">
        <f>IF(OR(C158="",ISNUMBER(SEARCH("~*",C158))),"",MAX($B$1:B157)+1)</f>
        <v/>
      </c>
      <c r="C158" s="41"/>
    </row>
    <row r="159" spans="1:3" x14ac:dyDescent="0.2">
      <c r="A159" s="73"/>
      <c r="B159" t="str">
        <f>IF(OR(C159="",ISNUMBER(SEARCH("~*",C159))),"",MAX($B$1:B158)+1)</f>
        <v/>
      </c>
      <c r="C159" s="41" t="s">
        <v>295</v>
      </c>
    </row>
    <row r="160" spans="1:3" x14ac:dyDescent="0.2">
      <c r="A160" s="73"/>
      <c r="B160">
        <f>IF(OR(C160="",ISNUMBER(SEARCH("~*",C160))),"",MAX($B$1:B159)+1)</f>
        <v>90</v>
      </c>
      <c r="C160" s="41" t="s">
        <v>296</v>
      </c>
    </row>
    <row r="161" spans="1:3" x14ac:dyDescent="0.2">
      <c r="A161" s="73"/>
      <c r="B161">
        <f>IF(OR(C161="",ISNUMBER(SEARCH("~*",C161))),"",MAX($B$1:B160)+1)</f>
        <v>91</v>
      </c>
      <c r="C161" s="41" t="s">
        <v>297</v>
      </c>
    </row>
    <row r="162" spans="1:3" x14ac:dyDescent="0.2">
      <c r="A162" s="73"/>
      <c r="B162">
        <f>IF(OR(C162="",ISNUMBER(SEARCH("~*",C162))),"",MAX($B$1:B161)+1)</f>
        <v>92</v>
      </c>
      <c r="C162" s="41" t="s">
        <v>298</v>
      </c>
    </row>
    <row r="163" spans="1:3" ht="30" x14ac:dyDescent="0.2">
      <c r="A163" s="73"/>
      <c r="B163">
        <f>IF(OR(C163="",ISNUMBER(SEARCH("~*",C163))),"",MAX($B$1:B162)+1)</f>
        <v>93</v>
      </c>
      <c r="C163" s="41" t="s">
        <v>299</v>
      </c>
    </row>
    <row r="164" spans="1:3" x14ac:dyDescent="0.2">
      <c r="A164" s="73"/>
      <c r="B164">
        <f>IF(OR(C164="",ISNUMBER(SEARCH("~*",C164))),"",MAX($B$1:B163)+1)</f>
        <v>94</v>
      </c>
      <c r="C164" s="41" t="s">
        <v>300</v>
      </c>
    </row>
    <row r="165" spans="1:3" x14ac:dyDescent="0.2">
      <c r="A165" s="73"/>
      <c r="B165">
        <f>IF(OR(C165="",ISNUMBER(SEARCH("~*",C165))),"",MAX($B$1:B164)+1)</f>
        <v>95</v>
      </c>
      <c r="C165" s="41" t="s">
        <v>301</v>
      </c>
    </row>
    <row r="166" spans="1:3" x14ac:dyDescent="0.2">
      <c r="A166" s="73"/>
      <c r="B166">
        <f>IF(OR(C166="",ISNUMBER(SEARCH("~*",C166))),"",MAX($B$1:B165)+1)</f>
        <v>96</v>
      </c>
      <c r="C166" s="41" t="s">
        <v>302</v>
      </c>
    </row>
    <row r="167" spans="1:3" x14ac:dyDescent="0.2">
      <c r="A167" s="73"/>
      <c r="B167">
        <f>IF(OR(C167="",ISNUMBER(SEARCH("~*",C167))),"",MAX($B$1:B166)+1)</f>
        <v>97</v>
      </c>
      <c r="C167" s="41" t="s">
        <v>303</v>
      </c>
    </row>
    <row r="168" spans="1:3" x14ac:dyDescent="0.2">
      <c r="A168" s="73"/>
      <c r="B168">
        <f>IF(OR(C168="",ISNUMBER(SEARCH("~*",C168))),"",MAX($B$1:B167)+1)</f>
        <v>98</v>
      </c>
      <c r="C168" s="41" t="s">
        <v>304</v>
      </c>
    </row>
    <row r="169" spans="1:3" x14ac:dyDescent="0.2">
      <c r="A169" s="73"/>
      <c r="B169">
        <f>IF(OR(C169="",ISNUMBER(SEARCH("~*",C169))),"",MAX($B$1:B168)+1)</f>
        <v>99</v>
      </c>
      <c r="C169" s="41" t="s">
        <v>305</v>
      </c>
    </row>
    <row r="170" spans="1:3" x14ac:dyDescent="0.2">
      <c r="A170" s="73"/>
      <c r="B170">
        <f>IF(OR(C170="",ISNUMBER(SEARCH("~*",C170))),"",MAX($B$1:B169)+1)</f>
        <v>100</v>
      </c>
      <c r="C170" s="41" t="s">
        <v>306</v>
      </c>
    </row>
    <row r="171" spans="1:3" x14ac:dyDescent="0.2">
      <c r="A171" s="73"/>
      <c r="B171">
        <f>IF(OR(C171="",ISNUMBER(SEARCH("~*",C171))),"",MAX($B$1:B170)+1)</f>
        <v>101</v>
      </c>
      <c r="C171" s="41" t="s">
        <v>307</v>
      </c>
    </row>
    <row r="172" spans="1:3" x14ac:dyDescent="0.2">
      <c r="A172" s="73"/>
      <c r="B172">
        <f>IF(OR(C172="",ISNUMBER(SEARCH("~*",C172))),"",MAX($B$1:B171)+1)</f>
        <v>102</v>
      </c>
      <c r="C172" s="41" t="s">
        <v>308</v>
      </c>
    </row>
    <row r="173" spans="1:3" x14ac:dyDescent="0.2">
      <c r="A173" s="73"/>
      <c r="B173" t="str">
        <f>IF(OR(C173="",ISNUMBER(SEARCH("~*",C173))),"",MAX($B$1:B172)+1)</f>
        <v/>
      </c>
      <c r="C173" s="41"/>
    </row>
    <row r="174" spans="1:3" x14ac:dyDescent="0.2">
      <c r="A174" s="73"/>
      <c r="B174" t="str">
        <f>IF(OR(C174="",ISNUMBER(SEARCH("~*",C174))),"",MAX($B$1:B173)+1)</f>
        <v/>
      </c>
      <c r="C174" s="41" t="s">
        <v>309</v>
      </c>
    </row>
    <row r="175" spans="1:3" x14ac:dyDescent="0.2">
      <c r="A175" s="73"/>
      <c r="B175" t="str">
        <f>IF(OR(C175="",ISNUMBER(SEARCH("~*",C175))),"",MAX($B$1:B174)+1)</f>
        <v/>
      </c>
      <c r="C175" s="41" t="s">
        <v>310</v>
      </c>
    </row>
    <row r="176" spans="1:3" x14ac:dyDescent="0.2">
      <c r="A176" s="73"/>
      <c r="B176">
        <f>IF(OR(C176="",ISNUMBER(SEARCH("~*",C176))),"",MAX($B$1:B175)+1)</f>
        <v>103</v>
      </c>
      <c r="C176" s="41" t="s">
        <v>311</v>
      </c>
    </row>
    <row r="177" spans="1:3" x14ac:dyDescent="0.2">
      <c r="A177" s="73"/>
      <c r="B177">
        <f>IF(OR(C177="",ISNUMBER(SEARCH("~*",C177))),"",MAX($B$1:B176)+1)</f>
        <v>104</v>
      </c>
      <c r="C177" s="41" t="s">
        <v>312</v>
      </c>
    </row>
    <row r="178" spans="1:3" ht="45" x14ac:dyDescent="0.2">
      <c r="A178" s="73"/>
      <c r="B178">
        <f>IF(OR(C178="",ISNUMBER(SEARCH("~*",C178))),"",MAX($B$1:B177)+1)</f>
        <v>105</v>
      </c>
      <c r="C178" s="41" t="s">
        <v>313</v>
      </c>
    </row>
    <row r="179" spans="1:3" x14ac:dyDescent="0.2">
      <c r="B179" t="str">
        <f>IF(OR(C179="",ISNUMBER(SEARCH("~*",C179))),"",MAX($B$1:B178)+1)</f>
        <v/>
      </c>
      <c r="C179" s="41"/>
    </row>
    <row r="180" spans="1:3" x14ac:dyDescent="0.2">
      <c r="B180" t="str">
        <f>IF(OR(C180="",ISNUMBER(SEARCH("~*",C180))),"",MAX($B$1:B179)+1)</f>
        <v/>
      </c>
      <c r="C180" s="41" t="s">
        <v>314</v>
      </c>
    </row>
    <row r="181" spans="1:3" x14ac:dyDescent="0.2">
      <c r="B181" t="str">
        <f>IF(OR(C181="",ISNUMBER(SEARCH("~*",C181))),"",MAX($B$1:B180)+1)</f>
        <v/>
      </c>
      <c r="C181" s="41" t="s">
        <v>315</v>
      </c>
    </row>
    <row r="182" spans="1:3" x14ac:dyDescent="0.2">
      <c r="B182" t="str">
        <f>IF(OR(C182="",ISNUMBER(SEARCH("~*",C182))),"",MAX($B$1:B181)+1)</f>
        <v/>
      </c>
      <c r="C182" s="41"/>
    </row>
    <row r="183" spans="1:3" ht="105" x14ac:dyDescent="0.2">
      <c r="B183">
        <f>IF(OR(C183="",ISNUMBER(SEARCH("~*",C183))),"",MAX($B$1:B182)+1)</f>
        <v>106</v>
      </c>
      <c r="C183" s="41" t="s">
        <v>316</v>
      </c>
    </row>
    <row r="184" spans="1:3" x14ac:dyDescent="0.2">
      <c r="B184" t="str">
        <f>IF(OR(C184="",ISNUMBER(SEARCH("~*",C184))),"",MAX($B$1:B183)+1)</f>
        <v/>
      </c>
      <c r="C184" s="41"/>
    </row>
    <row r="185" spans="1:3" x14ac:dyDescent="0.2">
      <c r="B185">
        <f>IF(OR(C185="",ISNUMBER(SEARCH("~*",C185))),"",MAX($B$1:B184)+1)</f>
        <v>107</v>
      </c>
      <c r="C185" s="41" t="s">
        <v>317</v>
      </c>
    </row>
    <row r="186" spans="1:3" x14ac:dyDescent="0.2">
      <c r="B186">
        <f>IF(OR(C186="",ISNUMBER(SEARCH("~*",C186))),"",MAX($B$1:B185)+1)</f>
        <v>108</v>
      </c>
      <c r="C186" s="41" t="s">
        <v>318</v>
      </c>
    </row>
    <row r="187" spans="1:3" x14ac:dyDescent="0.2">
      <c r="B187">
        <f>IF(OR(C187="",ISNUMBER(SEARCH("~*",C187))),"",MAX($B$1:B186)+1)</f>
        <v>109</v>
      </c>
      <c r="C187" s="41" t="s">
        <v>319</v>
      </c>
    </row>
    <row r="188" spans="1:3" x14ac:dyDescent="0.2">
      <c r="B188">
        <f>IF(OR(C188="",ISNUMBER(SEARCH("~*",C188))),"",MAX($B$1:B187)+1)</f>
        <v>110</v>
      </c>
      <c r="C188" s="41" t="s">
        <v>320</v>
      </c>
    </row>
    <row r="189" spans="1:3" x14ac:dyDescent="0.2">
      <c r="B189">
        <f>IF(OR(C189="",ISNUMBER(SEARCH("~*",C189))),"",MAX($B$1:B188)+1)</f>
        <v>111</v>
      </c>
      <c r="C189" s="41" t="s">
        <v>321</v>
      </c>
    </row>
    <row r="190" spans="1:3" x14ac:dyDescent="0.2">
      <c r="B190">
        <f>IF(OR(C190="",ISNUMBER(SEARCH("~*",C190))),"",MAX($B$1:B189)+1)</f>
        <v>112</v>
      </c>
      <c r="C190" s="41" t="s">
        <v>322</v>
      </c>
    </row>
    <row r="191" spans="1:3" x14ac:dyDescent="0.2">
      <c r="B191">
        <f>IF(OR(C191="",ISNUMBER(SEARCH("~*",C191))),"",MAX($B$1:B190)+1)</f>
        <v>113</v>
      </c>
      <c r="C191" s="41" t="s">
        <v>323</v>
      </c>
    </row>
    <row r="192" spans="1:3" ht="30" x14ac:dyDescent="0.2">
      <c r="B192">
        <f>IF(OR(C192="",ISNUMBER(SEARCH("~*",C192))),"",MAX($B$1:B191)+1)</f>
        <v>114</v>
      </c>
      <c r="C192" s="41" t="s">
        <v>324</v>
      </c>
    </row>
    <row r="193" spans="2:3" x14ac:dyDescent="0.2">
      <c r="B193">
        <f>IF(OR(C193="",ISNUMBER(SEARCH("~*",C193))),"",MAX($B$1:B192)+1)</f>
        <v>115</v>
      </c>
      <c r="C193" s="41" t="s">
        <v>325</v>
      </c>
    </row>
    <row r="194" spans="2:3" x14ac:dyDescent="0.2">
      <c r="B194">
        <f>IF(OR(C194="",ISNUMBER(SEARCH("~*",C194))),"",MAX($B$1:B193)+1)</f>
        <v>116</v>
      </c>
      <c r="C194" s="41" t="s">
        <v>326</v>
      </c>
    </row>
    <row r="195" spans="2:3" x14ac:dyDescent="0.2">
      <c r="B195">
        <f>IF(OR(C195="",ISNUMBER(SEARCH("~*",C195))),"",MAX($B$1:B194)+1)</f>
        <v>117</v>
      </c>
      <c r="C195" s="41" t="s">
        <v>327</v>
      </c>
    </row>
    <row r="196" spans="2:3" x14ac:dyDescent="0.2">
      <c r="B196">
        <f>IF(OR(C196="",ISNUMBER(SEARCH("~*",C196))),"",MAX($B$1:B195)+1)</f>
        <v>118</v>
      </c>
      <c r="C196" s="41" t="s">
        <v>328</v>
      </c>
    </row>
    <row r="197" spans="2:3" x14ac:dyDescent="0.2">
      <c r="B197">
        <f>IF(OR(C197="",ISNUMBER(SEARCH("~*",C197))),"",MAX($B$1:B196)+1)</f>
        <v>119</v>
      </c>
      <c r="C197" s="41" t="s">
        <v>329</v>
      </c>
    </row>
    <row r="198" spans="2:3" x14ac:dyDescent="0.2">
      <c r="B198">
        <f>IF(OR(C198="",ISNUMBER(SEARCH("~*",C198))),"",MAX($B$1:B197)+1)</f>
        <v>120</v>
      </c>
      <c r="C198" s="41" t="s">
        <v>330</v>
      </c>
    </row>
    <row r="199" spans="2:3" x14ac:dyDescent="0.2">
      <c r="B199">
        <f>IF(OR(C199="",ISNUMBER(SEARCH("~*",C199))),"",MAX($B$1:B198)+1)</f>
        <v>121</v>
      </c>
      <c r="C199" s="41" t="s">
        <v>331</v>
      </c>
    </row>
    <row r="200" spans="2:3" x14ac:dyDescent="0.2">
      <c r="B200" t="str">
        <f>IF(OR(C200="",ISNUMBER(SEARCH("~*",C200))),"",MAX($B$1:B199)+1)</f>
        <v/>
      </c>
      <c r="C200" s="41" t="s">
        <v>332</v>
      </c>
    </row>
    <row r="201" spans="2:3" x14ac:dyDescent="0.2">
      <c r="B201">
        <f>IF(OR(C201="",ISNUMBER(SEARCH("~*",C201))),"",MAX($B$1:B200)+1)</f>
        <v>122</v>
      </c>
      <c r="C201" s="41" t="s">
        <v>333</v>
      </c>
    </row>
    <row r="202" spans="2:3" ht="30" x14ac:dyDescent="0.2">
      <c r="B202">
        <f>IF(OR(C202="",ISNUMBER(SEARCH("~*",C202))),"",MAX($B$1:B201)+1)</f>
        <v>123</v>
      </c>
      <c r="C202" s="41" t="s">
        <v>334</v>
      </c>
    </row>
    <row r="203" spans="2:3" x14ac:dyDescent="0.2">
      <c r="B203" t="str">
        <f>IF(OR(C203="",ISNUMBER(SEARCH("~*",C203))),"",MAX($B$1:B202)+1)</f>
        <v/>
      </c>
      <c r="C203" s="41"/>
    </row>
    <row r="204" spans="2:3" x14ac:dyDescent="0.2">
      <c r="B204" t="str">
        <f>IF(OR(C204="",ISNUMBER(SEARCH("~*",C204))),"",MAX($B$1:B203)+1)</f>
        <v/>
      </c>
      <c r="C204" s="41" t="s">
        <v>335</v>
      </c>
    </row>
    <row r="205" spans="2:3" x14ac:dyDescent="0.2">
      <c r="B205">
        <f>IF(OR(C205="",ISNUMBER(SEARCH("~*",C205))),"",MAX($B$1:B204)+1)</f>
        <v>124</v>
      </c>
      <c r="C205" s="41" t="s">
        <v>336</v>
      </c>
    </row>
    <row r="206" spans="2:3" x14ac:dyDescent="0.2">
      <c r="B206">
        <f>IF(OR(C206="",ISNUMBER(SEARCH("~*",C206))),"",MAX($B$1:B205)+1)</f>
        <v>125</v>
      </c>
      <c r="C206" s="41" t="s">
        <v>337</v>
      </c>
    </row>
    <row r="207" spans="2:3" x14ac:dyDescent="0.2">
      <c r="B207">
        <f>IF(OR(C207="",ISNUMBER(SEARCH("~*",C207))),"",MAX($B$1:B206)+1)</f>
        <v>126</v>
      </c>
      <c r="C207" s="41" t="s">
        <v>338</v>
      </c>
    </row>
    <row r="208" spans="2:3" x14ac:dyDescent="0.2">
      <c r="B208">
        <f>IF(OR(C208="",ISNUMBER(SEARCH("~*",C208))),"",MAX($B$1:B207)+1)</f>
        <v>127</v>
      </c>
      <c r="C208" s="41" t="s">
        <v>339</v>
      </c>
    </row>
    <row r="209" spans="2:3" x14ac:dyDescent="0.2">
      <c r="B209">
        <f>IF(OR(C209="",ISNUMBER(SEARCH("~*",C209))),"",MAX($B$1:B208)+1)</f>
        <v>128</v>
      </c>
      <c r="C209" s="41" t="s">
        <v>340</v>
      </c>
    </row>
    <row r="210" spans="2:3" x14ac:dyDescent="0.2">
      <c r="B210">
        <f>IF(OR(C210="",ISNUMBER(SEARCH("~*",C210))),"",MAX($B$1:B209)+1)</f>
        <v>129</v>
      </c>
      <c r="C210" s="41" t="s">
        <v>341</v>
      </c>
    </row>
    <row r="211" spans="2:3" x14ac:dyDescent="0.2">
      <c r="B211" t="str">
        <f>IF(OR(C211="",ISNUMBER(SEARCH("~*",C211))),"",MAX($B$1:B210)+1)</f>
        <v/>
      </c>
      <c r="C211" s="41"/>
    </row>
    <row r="212" spans="2:3" x14ac:dyDescent="0.2">
      <c r="B212" t="str">
        <f>IF(OR(C212="",ISNUMBER(SEARCH("~*",C212))),"",MAX($B$1:B211)+1)</f>
        <v/>
      </c>
      <c r="C212" s="41" t="s">
        <v>342</v>
      </c>
    </row>
    <row r="213" spans="2:3" x14ac:dyDescent="0.2">
      <c r="B213" t="str">
        <f>IF(OR(C213="",ISNUMBER(SEARCH("~*",C213))),"",MAX($B$1:B212)+1)</f>
        <v/>
      </c>
      <c r="C213" s="41" t="s">
        <v>343</v>
      </c>
    </row>
    <row r="214" spans="2:3" x14ac:dyDescent="0.2">
      <c r="B214" t="str">
        <f>IF(OR(C214="",ISNUMBER(SEARCH("~*",C214))),"",MAX($B$1:B213)+1)</f>
        <v/>
      </c>
      <c r="C214" s="41" t="s">
        <v>344</v>
      </c>
    </row>
    <row r="215" spans="2:3" x14ac:dyDescent="0.2">
      <c r="B215" t="str">
        <f>IF(OR(C215="",ISNUMBER(SEARCH("~*",C215))),"",MAX($B$1:B214)+1)</f>
        <v/>
      </c>
      <c r="C215" s="41"/>
    </row>
    <row r="216" spans="2:3" x14ac:dyDescent="0.2">
      <c r="B216">
        <f>IF(OR(C216="",ISNUMBER(SEARCH("~*",C216))),"",MAX($B$1:B215)+1)</f>
        <v>130</v>
      </c>
      <c r="C216" s="41" t="s">
        <v>345</v>
      </c>
    </row>
    <row r="217" spans="2:3" x14ac:dyDescent="0.2">
      <c r="B217">
        <f>IF(OR(C217="",ISNUMBER(SEARCH("~*",C217))),"",MAX($B$1:B216)+1)</f>
        <v>131</v>
      </c>
      <c r="C217" s="41" t="s">
        <v>346</v>
      </c>
    </row>
    <row r="218" spans="2:3" x14ac:dyDescent="0.2">
      <c r="B218">
        <f>IF(OR(C218="",ISNUMBER(SEARCH("~*",C218))),"",MAX($B$1:B217)+1)</f>
        <v>132</v>
      </c>
      <c r="C218" s="41" t="s">
        <v>347</v>
      </c>
    </row>
    <row r="219" spans="2:3" x14ac:dyDescent="0.2">
      <c r="B219" t="str">
        <f>IF(OR(C219="",ISNUMBER(SEARCH("~*",C219))),"",MAX($B$1:B218)+1)</f>
        <v/>
      </c>
      <c r="C219" s="41"/>
    </row>
    <row r="220" spans="2:3" x14ac:dyDescent="0.2">
      <c r="B220">
        <f>IF(OR(C220="",ISNUMBER(SEARCH("~*",C220))),"",MAX($B$1:B219)+1)</f>
        <v>133</v>
      </c>
      <c r="C220" s="41" t="s">
        <v>348</v>
      </c>
    </row>
    <row r="221" spans="2:3" x14ac:dyDescent="0.2">
      <c r="B221">
        <f>IF(OR(C221="",ISNUMBER(SEARCH("~*",C221))),"",MAX($B$1:B220)+1)</f>
        <v>134</v>
      </c>
      <c r="C221" s="41" t="s">
        <v>349</v>
      </c>
    </row>
    <row r="222" spans="2:3" x14ac:dyDescent="0.2">
      <c r="B222" t="str">
        <f>IF(OR(C222="",ISNUMBER(SEARCH("~*",C222))),"",MAX($B$1:B221)+1)</f>
        <v/>
      </c>
      <c r="C222" s="41" t="s">
        <v>350</v>
      </c>
    </row>
    <row r="223" spans="2:3" x14ac:dyDescent="0.2">
      <c r="B223">
        <f>IF(OR(C223="",ISNUMBER(SEARCH("~*",C223))),"",MAX($B$1:B222)+1)</f>
        <v>135</v>
      </c>
      <c r="C223" s="41" t="s">
        <v>351</v>
      </c>
    </row>
    <row r="224" spans="2:3" x14ac:dyDescent="0.2">
      <c r="B224">
        <f>IF(OR(C224="",ISNUMBER(SEARCH("~*",C224))),"",MAX($B$1:B223)+1)</f>
        <v>136</v>
      </c>
      <c r="C224" s="41" t="s">
        <v>352</v>
      </c>
    </row>
    <row r="225" spans="2:3" x14ac:dyDescent="0.2">
      <c r="B225">
        <f>IF(OR(C225="",ISNUMBER(SEARCH("~*",C225))),"",MAX($B$1:B224)+1)</f>
        <v>137</v>
      </c>
      <c r="C225" s="41" t="s">
        <v>353</v>
      </c>
    </row>
    <row r="226" spans="2:3" x14ac:dyDescent="0.2">
      <c r="B226" t="str">
        <f>IF(OR(C226="",ISNUMBER(SEARCH("~*",C226))),"",MAX($B$1:B225)+1)</f>
        <v/>
      </c>
      <c r="C226" s="41"/>
    </row>
    <row r="227" spans="2:3" x14ac:dyDescent="0.2">
      <c r="B227">
        <f>IF(OR(C227="",ISNUMBER(SEARCH("~*",C227))),"",MAX($B$1:B226)+1)</f>
        <v>138</v>
      </c>
      <c r="C227" s="41" t="s">
        <v>354</v>
      </c>
    </row>
    <row r="228" spans="2:3" x14ac:dyDescent="0.2">
      <c r="B228" t="str">
        <f>IF(OR(C228="",ISNUMBER(SEARCH("~*",C228))),"",MAX($B$1:B227)+1)</f>
        <v/>
      </c>
      <c r="C228" s="41" t="s">
        <v>355</v>
      </c>
    </row>
    <row r="229" spans="2:3" x14ac:dyDescent="0.2">
      <c r="B229" t="str">
        <f>IF(OR(C229="",ISNUMBER(SEARCH("~*",C229))),"",MAX($B$1:B228)+1)</f>
        <v/>
      </c>
      <c r="C229" s="41" t="s">
        <v>356</v>
      </c>
    </row>
    <row r="230" spans="2:3" x14ac:dyDescent="0.2">
      <c r="B230">
        <f>IF(OR(C230="",ISNUMBER(SEARCH("~*",C230))),"",MAX($B$1:B229)+1)</f>
        <v>139</v>
      </c>
      <c r="C230" s="41" t="s">
        <v>357</v>
      </c>
    </row>
    <row r="231" spans="2:3" x14ac:dyDescent="0.2">
      <c r="B231" t="str">
        <f>IF(OR(C231="",ISNUMBER(SEARCH("~*",C231))),"",MAX($B$1:B230)+1)</f>
        <v/>
      </c>
      <c r="C231" s="41"/>
    </row>
    <row r="232" spans="2:3" x14ac:dyDescent="0.2">
      <c r="B232" t="str">
        <f>IF(OR(C232="",ISNUMBER(SEARCH("~*",C232))),"",MAX($B$1:B231)+1)</f>
        <v/>
      </c>
      <c r="C232" s="41" t="s">
        <v>358</v>
      </c>
    </row>
    <row r="233" spans="2:3" x14ac:dyDescent="0.2">
      <c r="B233">
        <f>IF(OR(C233="",ISNUMBER(SEARCH("~*",C233))),"",MAX($B$1:B232)+1)</f>
        <v>140</v>
      </c>
      <c r="C233" s="41" t="s">
        <v>359</v>
      </c>
    </row>
    <row r="234" spans="2:3" x14ac:dyDescent="0.2">
      <c r="B234">
        <f>IF(OR(C234="",ISNUMBER(SEARCH("~*",C234))),"",MAX($B$1:B233)+1)</f>
        <v>141</v>
      </c>
      <c r="C234" s="41" t="s">
        <v>360</v>
      </c>
    </row>
    <row r="235" spans="2:3" x14ac:dyDescent="0.2">
      <c r="B235" t="str">
        <f>IF(OR(C235="",ISNUMBER(SEARCH("~*",C235))),"",MAX($B$1:B234)+1)</f>
        <v/>
      </c>
      <c r="C235" s="41"/>
    </row>
    <row r="236" spans="2:3" x14ac:dyDescent="0.2">
      <c r="B236">
        <f>IF(OR(C236="",ISNUMBER(SEARCH("~*",C236))),"",MAX($B$1:B235)+1)</f>
        <v>142</v>
      </c>
      <c r="C236" s="41" t="s">
        <v>361</v>
      </c>
    </row>
    <row r="237" spans="2:3" x14ac:dyDescent="0.2">
      <c r="B237" t="str">
        <f>IF(OR(C237="",ISNUMBER(SEARCH("~*",C237))),"",MAX($B$1:B236)+1)</f>
        <v/>
      </c>
      <c r="C237" s="41"/>
    </row>
    <row r="238" spans="2:3" x14ac:dyDescent="0.2">
      <c r="B238">
        <f>IF(OR(C238="",ISNUMBER(SEARCH("~*",C238))),"",MAX($B$1:B237)+1)</f>
        <v>143</v>
      </c>
      <c r="C238" s="41" t="s">
        <v>362</v>
      </c>
    </row>
    <row r="239" spans="2:3" x14ac:dyDescent="0.2">
      <c r="B239">
        <f>IF(OR(C239="",ISNUMBER(SEARCH("~*",C239))),"",MAX($B$1:B238)+1)</f>
        <v>144</v>
      </c>
      <c r="C239" s="41" t="s">
        <v>363</v>
      </c>
    </row>
    <row r="240" spans="2:3" x14ac:dyDescent="0.2">
      <c r="B240">
        <f>IF(OR(C240="",ISNUMBER(SEARCH("~*",C240))),"",MAX($B$1:B239)+1)</f>
        <v>145</v>
      </c>
      <c r="C240" s="41" t="s">
        <v>364</v>
      </c>
    </row>
    <row r="241" spans="2:3" x14ac:dyDescent="0.2">
      <c r="B241" t="str">
        <f>IF(OR(C241="",ISNUMBER(SEARCH("~*",C241))),"",MAX($B$1:B240)+1)</f>
        <v/>
      </c>
      <c r="C241" s="41" t="s">
        <v>365</v>
      </c>
    </row>
    <row r="242" spans="2:3" x14ac:dyDescent="0.2">
      <c r="B242" t="str">
        <f>IF(OR(C242="",ISNUMBER(SEARCH("~*",C242))),"",MAX($B$1:B241)+1)</f>
        <v/>
      </c>
      <c r="C242" s="41"/>
    </row>
    <row r="243" spans="2:3" x14ac:dyDescent="0.2">
      <c r="B243">
        <f>IF(OR(C243="",ISNUMBER(SEARCH("~*",C243))),"",MAX($B$1:B242)+1)</f>
        <v>146</v>
      </c>
      <c r="C243" s="41" t="s">
        <v>366</v>
      </c>
    </row>
    <row r="244" spans="2:3" x14ac:dyDescent="0.2">
      <c r="B244">
        <f>IF(OR(C244="",ISNUMBER(SEARCH("~*",C244))),"",MAX($B$1:B243)+1)</f>
        <v>147</v>
      </c>
      <c r="C244" s="41" t="s">
        <v>367</v>
      </c>
    </row>
    <row r="245" spans="2:3" x14ac:dyDescent="0.2">
      <c r="B245">
        <f>IF(OR(C245="",ISNUMBER(SEARCH("~*",C245))),"",MAX($B$1:B244)+1)</f>
        <v>148</v>
      </c>
      <c r="C245" s="41" t="s">
        <v>368</v>
      </c>
    </row>
    <row r="246" spans="2:3" x14ac:dyDescent="0.2">
      <c r="B246" t="str">
        <f>IF(OR(C246="",ISNUMBER(SEARCH("~*",C246))),"",MAX($B$1:B245)+1)</f>
        <v/>
      </c>
      <c r="C246" s="41"/>
    </row>
    <row r="247" spans="2:3" x14ac:dyDescent="0.2">
      <c r="B247" t="str">
        <f>IF(OR(C247="",ISNUMBER(SEARCH("~*",C247))),"",MAX($B$1:B246)+1)</f>
        <v/>
      </c>
      <c r="C247" s="41" t="s">
        <v>369</v>
      </c>
    </row>
    <row r="248" spans="2:3" x14ac:dyDescent="0.2">
      <c r="B248">
        <f>IF(OR(C248="",ISNUMBER(SEARCH("~*",C248))),"",MAX($B$1:B247)+1)</f>
        <v>149</v>
      </c>
      <c r="C248" s="41" t="s">
        <v>370</v>
      </c>
    </row>
    <row r="249" spans="2:3" x14ac:dyDescent="0.2">
      <c r="B249">
        <f>IF(OR(C249="",ISNUMBER(SEARCH("~*",C249))),"",MAX($B$1:B248)+1)</f>
        <v>150</v>
      </c>
      <c r="C249" s="41" t="s">
        <v>371</v>
      </c>
    </row>
    <row r="250" spans="2:3" x14ac:dyDescent="0.2">
      <c r="B250">
        <f>IF(OR(C250="",ISNUMBER(SEARCH("~*",C250))),"",MAX($B$1:B249)+1)</f>
        <v>151</v>
      </c>
      <c r="C250" s="41" t="s">
        <v>372</v>
      </c>
    </row>
    <row r="251" spans="2:3" x14ac:dyDescent="0.2">
      <c r="B251">
        <f>IF(OR(C251="",ISNUMBER(SEARCH("~*",C251))),"",MAX($B$1:B250)+1)</f>
        <v>152</v>
      </c>
      <c r="C251" s="41" t="s">
        <v>373</v>
      </c>
    </row>
    <row r="252" spans="2:3" x14ac:dyDescent="0.2">
      <c r="B252">
        <f>IF(OR(C252="",ISNUMBER(SEARCH("~*",C252))),"",MAX($B$1:B251)+1)</f>
        <v>153</v>
      </c>
      <c r="C252" s="41" t="s">
        <v>374</v>
      </c>
    </row>
    <row r="253" spans="2:3" x14ac:dyDescent="0.2">
      <c r="B253">
        <f>IF(OR(C253="",ISNUMBER(SEARCH("~*",C253))),"",MAX($B$1:B252)+1)</f>
        <v>154</v>
      </c>
      <c r="C253" s="41" t="s">
        <v>375</v>
      </c>
    </row>
    <row r="254" spans="2:3" x14ac:dyDescent="0.2">
      <c r="B254">
        <f>IF(OR(C254="",ISNUMBER(SEARCH("~*",C254))),"",MAX($B$1:B253)+1)</f>
        <v>155</v>
      </c>
      <c r="C254" s="41" t="s">
        <v>376</v>
      </c>
    </row>
    <row r="255" spans="2:3" x14ac:dyDescent="0.2">
      <c r="B255">
        <f>IF(OR(C255="",ISNUMBER(SEARCH("~*",C255))),"",MAX($B$1:B254)+1)</f>
        <v>156</v>
      </c>
      <c r="C255" s="41" t="s">
        <v>377</v>
      </c>
    </row>
    <row r="256" spans="2:3" x14ac:dyDescent="0.2">
      <c r="B256" t="str">
        <f>IF(OR(C256="",ISNUMBER(SEARCH("~*",C256))),"",MAX($B$1:B255)+1)</f>
        <v/>
      </c>
      <c r="C256" s="41"/>
    </row>
    <row r="257" spans="2:3" x14ac:dyDescent="0.2">
      <c r="B257" t="str">
        <f>IF(OR(C257="",ISNUMBER(SEARCH("~*",C257))),"",MAX($B$1:B256)+1)</f>
        <v/>
      </c>
      <c r="C257" s="41" t="s">
        <v>378</v>
      </c>
    </row>
    <row r="258" spans="2:3" x14ac:dyDescent="0.2">
      <c r="B258">
        <f>IF(OR(C258="",ISNUMBER(SEARCH("~*",C258))),"",MAX($B$1:B257)+1)</f>
        <v>157</v>
      </c>
      <c r="C258" s="41" t="s">
        <v>379</v>
      </c>
    </row>
    <row r="259" spans="2:3" x14ac:dyDescent="0.2">
      <c r="B259">
        <f>IF(OR(C259="",ISNUMBER(SEARCH("~*",C259))),"",MAX($B$1:B258)+1)</f>
        <v>158</v>
      </c>
      <c r="C259" s="41" t="s">
        <v>380</v>
      </c>
    </row>
    <row r="260" spans="2:3" x14ac:dyDescent="0.2">
      <c r="B260" t="str">
        <f>IF(OR(C260="",ISNUMBER(SEARCH("~*",C260))),"",MAX($B$1:B259)+1)</f>
        <v/>
      </c>
      <c r="C260" s="41"/>
    </row>
    <row r="261" spans="2:3" x14ac:dyDescent="0.2">
      <c r="B261">
        <f>IF(OR(C261="",ISNUMBER(SEARCH("~*",C261))),"",MAX($B$1:B260)+1)</f>
        <v>159</v>
      </c>
      <c r="C261" s="41" t="s">
        <v>381</v>
      </c>
    </row>
    <row r="262" spans="2:3" x14ac:dyDescent="0.2">
      <c r="B262">
        <f>IF(OR(C262="",ISNUMBER(SEARCH("~*",C262))),"",MAX($B$1:B261)+1)</f>
        <v>160</v>
      </c>
      <c r="C262" s="41" t="s">
        <v>382</v>
      </c>
    </row>
    <row r="263" spans="2:3" x14ac:dyDescent="0.2">
      <c r="B263" t="str">
        <f>IF(OR(C263="",ISNUMBER(SEARCH("~*",C263))),"",MAX($B$1:B262)+1)</f>
        <v/>
      </c>
      <c r="C263" s="41" t="s">
        <v>383</v>
      </c>
    </row>
    <row r="264" spans="2:3" ht="30" x14ac:dyDescent="0.2">
      <c r="B264">
        <f>IF(OR(C264="",ISNUMBER(SEARCH("~*",C264))),"",MAX($B$1:B263)+1)</f>
        <v>161</v>
      </c>
      <c r="C264" s="41" t="s">
        <v>384</v>
      </c>
    </row>
    <row r="265" spans="2:3" x14ac:dyDescent="0.2">
      <c r="B265" t="str">
        <f>IF(OR(C265="",ISNUMBER(SEARCH("~*",C265))),"",MAX($B$1:B264)+1)</f>
        <v/>
      </c>
      <c r="C265" s="41"/>
    </row>
    <row r="266" spans="2:3" x14ac:dyDescent="0.2">
      <c r="B266" t="str">
        <f>IF(OR(C266="",ISNUMBER(SEARCH("~*",C266))),"",MAX($B$1:B265)+1)</f>
        <v/>
      </c>
      <c r="C266" s="41" t="s">
        <v>385</v>
      </c>
    </row>
    <row r="267" spans="2:3" x14ac:dyDescent="0.2">
      <c r="B267">
        <f>IF(OR(C267="",ISNUMBER(SEARCH("~*",C267))),"",MAX($B$1:B266)+1)</f>
        <v>162</v>
      </c>
      <c r="C267" s="41" t="s">
        <v>386</v>
      </c>
    </row>
    <row r="268" spans="2:3" x14ac:dyDescent="0.2">
      <c r="B268">
        <f>IF(OR(C268="",ISNUMBER(SEARCH("~*",C268))),"",MAX($B$1:B267)+1)</f>
        <v>163</v>
      </c>
      <c r="C268" s="41" t="s">
        <v>387</v>
      </c>
    </row>
    <row r="269" spans="2:3" x14ac:dyDescent="0.2">
      <c r="B269">
        <f>IF(OR(C269="",ISNUMBER(SEARCH("~*",C269))),"",MAX($B$1:B268)+1)</f>
        <v>164</v>
      </c>
      <c r="C269" s="41" t="s">
        <v>388</v>
      </c>
    </row>
    <row r="270" spans="2:3" x14ac:dyDescent="0.2">
      <c r="B270">
        <f>IF(OR(C270="",ISNUMBER(SEARCH("~*",C270))),"",MAX($B$1:B269)+1)</f>
        <v>165</v>
      </c>
      <c r="C270" s="41" t="s">
        <v>389</v>
      </c>
    </row>
    <row r="271" spans="2:3" x14ac:dyDescent="0.2">
      <c r="B271" t="str">
        <f>IF(OR(C271="",ISNUMBER(SEARCH("~*",C271))),"",MAX($B$1:B270)+1)</f>
        <v/>
      </c>
      <c r="C271" s="41"/>
    </row>
    <row r="272" spans="2:3" x14ac:dyDescent="0.2">
      <c r="B272" t="str">
        <f>IF(OR(C272="",ISNUMBER(SEARCH("~*",C272))),"",MAX($B$1:B271)+1)</f>
        <v/>
      </c>
      <c r="C272" s="41" t="s">
        <v>390</v>
      </c>
    </row>
    <row r="273" spans="2:3" x14ac:dyDescent="0.2">
      <c r="B273">
        <f>IF(OR(C273="",ISNUMBER(SEARCH("~*",C273))),"",MAX($B$1:B272)+1)</f>
        <v>166</v>
      </c>
      <c r="C273" s="41" t="s">
        <v>391</v>
      </c>
    </row>
    <row r="274" spans="2:3" x14ac:dyDescent="0.2">
      <c r="B274">
        <f>IF(OR(C274="",ISNUMBER(SEARCH("~*",C274))),"",MAX($B$1:B273)+1)</f>
        <v>167</v>
      </c>
      <c r="C274" s="41" t="s">
        <v>392</v>
      </c>
    </row>
    <row r="275" spans="2:3" x14ac:dyDescent="0.2">
      <c r="B275">
        <f>IF(OR(C275="",ISNUMBER(SEARCH("~*",C275))),"",MAX($B$1:B274)+1)</f>
        <v>168</v>
      </c>
      <c r="C275" s="41" t="s">
        <v>393</v>
      </c>
    </row>
    <row r="276" spans="2:3" x14ac:dyDescent="0.2">
      <c r="B276">
        <f>IF(OR(C276="",ISNUMBER(SEARCH("~*",C276))),"",MAX($B$1:B275)+1)</f>
        <v>169</v>
      </c>
      <c r="C276" s="41" t="s">
        <v>394</v>
      </c>
    </row>
    <row r="277" spans="2:3" x14ac:dyDescent="0.2">
      <c r="B277">
        <f>IF(OR(C277="",ISNUMBER(SEARCH("~*",C277))),"",MAX($B$1:B276)+1)</f>
        <v>170</v>
      </c>
      <c r="C277" s="41" t="s">
        <v>395</v>
      </c>
    </row>
    <row r="278" spans="2:3" x14ac:dyDescent="0.2">
      <c r="B278" t="str">
        <f>IF(OR(C278="",ISNUMBER(SEARCH("~*",C278))),"",MAX($B$1:B277)+1)</f>
        <v/>
      </c>
      <c r="C278" s="41"/>
    </row>
    <row r="279" spans="2:3" x14ac:dyDescent="0.2">
      <c r="B279">
        <f>IF(OR(C279="",ISNUMBER(SEARCH("~*",C279))),"",MAX($B$1:B278)+1)</f>
        <v>171</v>
      </c>
      <c r="C279" s="41" t="s">
        <v>396</v>
      </c>
    </row>
    <row r="280" spans="2:3" x14ac:dyDescent="0.2">
      <c r="B280">
        <f>IF(OR(C280="",ISNUMBER(SEARCH("~*",C280))),"",MAX($B$1:B279)+1)</f>
        <v>172</v>
      </c>
      <c r="C280" s="41" t="s">
        <v>397</v>
      </c>
    </row>
    <row r="281" spans="2:3" x14ac:dyDescent="0.2">
      <c r="B281">
        <f>IF(OR(C281="",ISNUMBER(SEARCH("~*",C281))),"",MAX($B$1:B280)+1)</f>
        <v>173</v>
      </c>
      <c r="C281" s="41" t="s">
        <v>398</v>
      </c>
    </row>
    <row r="282" spans="2:3" x14ac:dyDescent="0.2">
      <c r="B282">
        <f>IF(OR(C282="",ISNUMBER(SEARCH("~*",C282))),"",MAX($B$1:B281)+1)</f>
        <v>174</v>
      </c>
      <c r="C282" s="41" t="s">
        <v>399</v>
      </c>
    </row>
    <row r="283" spans="2:3" x14ac:dyDescent="0.2">
      <c r="B283">
        <f>IF(OR(C283="",ISNUMBER(SEARCH("~*",C283))),"",MAX($B$1:B282)+1)</f>
        <v>175</v>
      </c>
      <c r="C283" s="41" t="s">
        <v>400</v>
      </c>
    </row>
    <row r="284" spans="2:3" x14ac:dyDescent="0.2">
      <c r="B284" t="str">
        <f>IF(OR(C284="",ISNUMBER(SEARCH("~*",C284))),"",MAX($B$1:B283)+1)</f>
        <v/>
      </c>
      <c r="C284" s="41"/>
    </row>
    <row r="285" spans="2:3" x14ac:dyDescent="0.2">
      <c r="B285">
        <f>IF(OR(C285="",ISNUMBER(SEARCH("~*",C285))),"",MAX($B$1:B284)+1)</f>
        <v>176</v>
      </c>
      <c r="C285" s="41" t="s">
        <v>401</v>
      </c>
    </row>
    <row r="286" spans="2:3" x14ac:dyDescent="0.2">
      <c r="B286" t="str">
        <f>IF(OR(C286="",ISNUMBER(SEARCH("~*",C286))),"",MAX($B$1:B285)+1)</f>
        <v/>
      </c>
      <c r="C286" s="41"/>
    </row>
    <row r="287" spans="2:3" x14ac:dyDescent="0.2">
      <c r="B287" t="str">
        <f>IF(OR(C287="",ISNUMBER(SEARCH("~*",C287))),"",MAX($B$1:B286)+1)</f>
        <v/>
      </c>
      <c r="C287" s="41" t="s">
        <v>402</v>
      </c>
    </row>
    <row r="288" spans="2:3" x14ac:dyDescent="0.2">
      <c r="B288">
        <f>IF(OR(C288="",ISNUMBER(SEARCH("~*",C288))),"",MAX($B$1:B287)+1)</f>
        <v>177</v>
      </c>
      <c r="C288" s="41" t="s">
        <v>403</v>
      </c>
    </row>
    <row r="289" spans="2:3" x14ac:dyDescent="0.2">
      <c r="B289">
        <f>IF(OR(C289="",ISNUMBER(SEARCH("~*",C289))),"",MAX($B$1:B288)+1)</f>
        <v>178</v>
      </c>
      <c r="C289" s="41" t="s">
        <v>404</v>
      </c>
    </row>
    <row r="290" spans="2:3" x14ac:dyDescent="0.2">
      <c r="B290" t="str">
        <f>IF(OR(C290="",ISNUMBER(SEARCH("~*",C290))),"",MAX($B$1:B289)+1)</f>
        <v/>
      </c>
      <c r="C290" s="41" t="s">
        <v>405</v>
      </c>
    </row>
    <row r="291" spans="2:3" x14ac:dyDescent="0.2">
      <c r="B291" t="str">
        <f>IF(OR(C291="",ISNUMBER(SEARCH("~*",C291))),"",MAX($B$1:B290)+1)</f>
        <v/>
      </c>
      <c r="C291" s="41"/>
    </row>
    <row r="292" spans="2:3" x14ac:dyDescent="0.2">
      <c r="B292">
        <f>IF(OR(C292="",ISNUMBER(SEARCH("~*",C292))),"",MAX($B$1:B291)+1)</f>
        <v>179</v>
      </c>
      <c r="C292" s="41" t="s">
        <v>406</v>
      </c>
    </row>
    <row r="293" spans="2:3" x14ac:dyDescent="0.2">
      <c r="B293">
        <f>IF(OR(C293="",ISNUMBER(SEARCH("~*",C293))),"",MAX($B$1:B292)+1)</f>
        <v>180</v>
      </c>
      <c r="C293" s="41" t="s">
        <v>407</v>
      </c>
    </row>
    <row r="294" spans="2:3" x14ac:dyDescent="0.2">
      <c r="B294" t="str">
        <f>IF(OR(C294="",ISNUMBER(SEARCH("~*",C294))),"",MAX($B$1:B293)+1)</f>
        <v/>
      </c>
      <c r="C294" s="41" t="s">
        <v>408</v>
      </c>
    </row>
    <row r="295" spans="2:3" x14ac:dyDescent="0.2">
      <c r="B295">
        <f>IF(OR(C295="",ISNUMBER(SEARCH("~*",C295))),"",MAX($B$1:B294)+1)</f>
        <v>181</v>
      </c>
      <c r="C295" s="41" t="s">
        <v>409</v>
      </c>
    </row>
    <row r="296" spans="2:3" x14ac:dyDescent="0.2">
      <c r="B296" t="str">
        <f>IF(OR(C296="",ISNUMBER(SEARCH("~*",C296))),"",MAX($B$1:B295)+1)</f>
        <v/>
      </c>
      <c r="C296" s="41" t="s">
        <v>744</v>
      </c>
    </row>
    <row r="297" spans="2:3" x14ac:dyDescent="0.2">
      <c r="B297" t="str">
        <f>IF(OR(C297="",ISNUMBER(SEARCH("~*",C297))),"",MAX($B$1:B296)+1)</f>
        <v/>
      </c>
      <c r="C297" s="41"/>
    </row>
    <row r="298" spans="2:3" x14ac:dyDescent="0.2">
      <c r="B298" t="str">
        <f>IF(OR(C298="",ISNUMBER(SEARCH("~*",C298))),"",MAX($B$1:B297)+1)</f>
        <v/>
      </c>
      <c r="C298" s="41" t="s">
        <v>411</v>
      </c>
    </row>
    <row r="299" spans="2:3" x14ac:dyDescent="0.2">
      <c r="B299" t="str">
        <f>IF(OR(C299="",ISNUMBER(SEARCH("~*",C299))),"",MAX($B$1:B298)+1)</f>
        <v/>
      </c>
      <c r="C299" s="41"/>
    </row>
    <row r="300" spans="2:3" x14ac:dyDescent="0.2">
      <c r="B300">
        <f>IF(OR(C300="",ISNUMBER(SEARCH("~*",C300))),"",MAX($B$1:B299)+1)</f>
        <v>182</v>
      </c>
      <c r="C300" s="41" t="s">
        <v>412</v>
      </c>
    </row>
    <row r="301" spans="2:3" x14ac:dyDescent="0.2">
      <c r="B301">
        <f>IF(OR(C301="",ISNUMBER(SEARCH("~*",C301))),"",MAX($B$1:B300)+1)</f>
        <v>183</v>
      </c>
      <c r="C301" s="41" t="s">
        <v>413</v>
      </c>
    </row>
    <row r="302" spans="2:3" ht="30" x14ac:dyDescent="0.2">
      <c r="B302">
        <f>IF(OR(C302="",ISNUMBER(SEARCH("~*",C302))),"",MAX($B$1:B301)+1)</f>
        <v>184</v>
      </c>
      <c r="C302" s="41" t="s">
        <v>414</v>
      </c>
    </row>
    <row r="303" spans="2:3" x14ac:dyDescent="0.2">
      <c r="B303">
        <f>IF(OR(C303="",ISNUMBER(SEARCH("~*",C303))),"",MAX($B$1:B302)+1)</f>
        <v>185</v>
      </c>
      <c r="C303" s="41" t="s">
        <v>415</v>
      </c>
    </row>
    <row r="304" spans="2:3" x14ac:dyDescent="0.2">
      <c r="B304">
        <f>IF(OR(C304="",ISNUMBER(SEARCH("~*",C304))),"",MAX($B$1:B303)+1)</f>
        <v>186</v>
      </c>
      <c r="C304" s="41" t="s">
        <v>416</v>
      </c>
    </row>
    <row r="305" spans="2:3" x14ac:dyDescent="0.2">
      <c r="B305">
        <f>IF(OR(C305="",ISNUMBER(SEARCH("~*",C305))),"",MAX($B$1:B304)+1)</f>
        <v>187</v>
      </c>
      <c r="C305" s="41" t="s">
        <v>417</v>
      </c>
    </row>
    <row r="306" spans="2:3" x14ac:dyDescent="0.2">
      <c r="B306" t="str">
        <f>IF(OR(C306="",ISNUMBER(SEARCH("~*",C306))),"",MAX($B$1:B305)+1)</f>
        <v/>
      </c>
      <c r="C306" s="41"/>
    </row>
    <row r="307" spans="2:3" x14ac:dyDescent="0.2">
      <c r="B307">
        <f>IF(OR(C307="",ISNUMBER(SEARCH("~*",C307))),"",MAX($B$1:B306)+1)</f>
        <v>188</v>
      </c>
      <c r="C307" s="41" t="s">
        <v>418</v>
      </c>
    </row>
    <row r="308" spans="2:3" x14ac:dyDescent="0.2">
      <c r="B308">
        <f>IF(OR(C308="",ISNUMBER(SEARCH("~*",C308))),"",MAX($B$1:B307)+1)</f>
        <v>189</v>
      </c>
      <c r="C308" s="41" t="s">
        <v>419</v>
      </c>
    </row>
    <row r="309" spans="2:3" x14ac:dyDescent="0.2">
      <c r="B309">
        <f>IF(OR(C309="",ISNUMBER(SEARCH("~*",C309))),"",MAX($B$1:B308)+1)</f>
        <v>190</v>
      </c>
      <c r="C309" s="41" t="s">
        <v>420</v>
      </c>
    </row>
    <row r="310" spans="2:3" x14ac:dyDescent="0.2">
      <c r="B310" t="str">
        <f>IF(OR(C310="",ISNUMBER(SEARCH("~*",C310))),"",MAX($B$1:B309)+1)</f>
        <v/>
      </c>
      <c r="C310" s="41"/>
    </row>
    <row r="311" spans="2:3" x14ac:dyDescent="0.2">
      <c r="B311" t="str">
        <f>IF(OR(C311="",ISNUMBER(SEARCH("~*",C311))),"",MAX($B$1:B310)+1)</f>
        <v/>
      </c>
      <c r="C311" s="41" t="s">
        <v>421</v>
      </c>
    </row>
    <row r="312" spans="2:3" x14ac:dyDescent="0.2">
      <c r="B312">
        <f>IF(OR(C312="",ISNUMBER(SEARCH("~*",C312))),"",MAX($B$1:B311)+1)</f>
        <v>191</v>
      </c>
      <c r="C312" s="41" t="s">
        <v>422</v>
      </c>
    </row>
    <row r="313" spans="2:3" x14ac:dyDescent="0.2">
      <c r="B313" t="str">
        <f>IF(OR(C313="",ISNUMBER(SEARCH("~*",C313))),"",MAX($B$1:B312)+1)</f>
        <v/>
      </c>
      <c r="C313" s="41"/>
    </row>
    <row r="314" spans="2:3" x14ac:dyDescent="0.2">
      <c r="B314" t="str">
        <f>IF(OR(C314="",ISNUMBER(SEARCH("~*",C314))),"",MAX($B$1:B313)+1)</f>
        <v/>
      </c>
      <c r="C314" s="41" t="s">
        <v>423</v>
      </c>
    </row>
    <row r="315" spans="2:3" x14ac:dyDescent="0.2">
      <c r="B315" t="str">
        <f>IF(OR(C315="",ISNUMBER(SEARCH("~*",C315))),"",MAX($B$1:B314)+1)</f>
        <v/>
      </c>
      <c r="C315" s="41"/>
    </row>
    <row r="316" spans="2:3" x14ac:dyDescent="0.2">
      <c r="B316" t="str">
        <f>IF(OR(C316="",ISNUMBER(SEARCH("~*",C316))),"",MAX($B$1:B315)+1)</f>
        <v/>
      </c>
      <c r="C316" s="41" t="s">
        <v>424</v>
      </c>
    </row>
    <row r="317" spans="2:3" x14ac:dyDescent="0.2">
      <c r="B317">
        <f>IF(OR(C317="",ISNUMBER(SEARCH("~*",C317))),"",MAX($B$1:B316)+1)</f>
        <v>192</v>
      </c>
      <c r="C317" s="41" t="s">
        <v>425</v>
      </c>
    </row>
    <row r="318" spans="2:3" x14ac:dyDescent="0.2">
      <c r="B318">
        <f>IF(OR(C318="",ISNUMBER(SEARCH("~*",C318))),"",MAX($B$1:B317)+1)</f>
        <v>193</v>
      </c>
      <c r="C318" s="41" t="s">
        <v>426</v>
      </c>
    </row>
    <row r="319" spans="2:3" x14ac:dyDescent="0.2">
      <c r="B319">
        <f>IF(OR(C319="",ISNUMBER(SEARCH("~*",C319))),"",MAX($B$1:B318)+1)</f>
        <v>194</v>
      </c>
      <c r="C319" s="41" t="s">
        <v>427</v>
      </c>
    </row>
    <row r="320" spans="2:3" x14ac:dyDescent="0.2">
      <c r="B320">
        <f>IF(OR(C320="",ISNUMBER(SEARCH("~*",C320))),"",MAX($B$1:B319)+1)</f>
        <v>195</v>
      </c>
      <c r="C320" s="41" t="s">
        <v>428</v>
      </c>
    </row>
    <row r="321" spans="2:3" x14ac:dyDescent="0.2">
      <c r="B321">
        <f>IF(OR(C321="",ISNUMBER(SEARCH("~*",C321))),"",MAX($B$1:B320)+1)</f>
        <v>196</v>
      </c>
      <c r="C321" s="41" t="s">
        <v>429</v>
      </c>
    </row>
    <row r="322" spans="2:3" x14ac:dyDescent="0.2">
      <c r="B322">
        <f>IF(OR(C322="",ISNUMBER(SEARCH("~*",C322))),"",MAX($B$1:B321)+1)</f>
        <v>197</v>
      </c>
      <c r="C322" s="41" t="s">
        <v>430</v>
      </c>
    </row>
    <row r="323" spans="2:3" x14ac:dyDescent="0.2">
      <c r="B323">
        <f>IF(OR(C323="",ISNUMBER(SEARCH("~*",C323))),"",MAX($B$1:B322)+1)</f>
        <v>198</v>
      </c>
      <c r="C323" s="41" t="s">
        <v>431</v>
      </c>
    </row>
    <row r="324" spans="2:3" x14ac:dyDescent="0.2">
      <c r="B324">
        <f>IF(OR(C324="",ISNUMBER(SEARCH("~*",C324))),"",MAX($B$1:B323)+1)</f>
        <v>199</v>
      </c>
      <c r="C324" s="41" t="s">
        <v>432</v>
      </c>
    </row>
    <row r="325" spans="2:3" x14ac:dyDescent="0.2">
      <c r="B325">
        <f>IF(OR(C325="",ISNUMBER(SEARCH("~*",C325))),"",MAX($B$1:B324)+1)</f>
        <v>200</v>
      </c>
      <c r="C325" s="41" t="s">
        <v>433</v>
      </c>
    </row>
    <row r="326" spans="2:3" x14ac:dyDescent="0.2">
      <c r="B326">
        <f>IF(OR(C326="",ISNUMBER(SEARCH("~*",C326))),"",MAX($B$1:B325)+1)</f>
        <v>201</v>
      </c>
      <c r="C326" s="41" t="s">
        <v>434</v>
      </c>
    </row>
    <row r="327" spans="2:3" x14ac:dyDescent="0.2">
      <c r="B327">
        <f>IF(OR(C327="",ISNUMBER(SEARCH("~*",C327))),"",MAX($B$1:B326)+1)</f>
        <v>202</v>
      </c>
      <c r="C327" s="41" t="s">
        <v>435</v>
      </c>
    </row>
    <row r="328" spans="2:3" x14ac:dyDescent="0.2">
      <c r="B328">
        <f>IF(OR(C328="",ISNUMBER(SEARCH("~*",C328))),"",MAX($B$1:B327)+1)</f>
        <v>203</v>
      </c>
      <c r="C328" s="41" t="s">
        <v>436</v>
      </c>
    </row>
    <row r="329" spans="2:3" x14ac:dyDescent="0.2">
      <c r="B329">
        <f>IF(OR(C329="",ISNUMBER(SEARCH("~*",C329))),"",MAX($B$1:B328)+1)</f>
        <v>204</v>
      </c>
      <c r="C329" s="41" t="s">
        <v>437</v>
      </c>
    </row>
    <row r="330" spans="2:3" x14ac:dyDescent="0.2">
      <c r="B330" t="str">
        <f>IF(OR(C330="",ISNUMBER(SEARCH("~*",C330))),"",MAX($B$1:B329)+1)</f>
        <v/>
      </c>
      <c r="C330" s="41"/>
    </row>
    <row r="331" spans="2:3" x14ac:dyDescent="0.2">
      <c r="B331" t="str">
        <f>IF(OR(C331="",ISNUMBER(SEARCH("~*",C331))),"",MAX($B$1:B330)+1)</f>
        <v/>
      </c>
      <c r="C331" s="41" t="s">
        <v>438</v>
      </c>
    </row>
    <row r="332" spans="2:3" x14ac:dyDescent="0.2">
      <c r="B332">
        <f>IF(OR(C332="",ISNUMBER(SEARCH("~*",C332))),"",MAX($B$1:B331)+1)</f>
        <v>205</v>
      </c>
      <c r="C332" s="41" t="s">
        <v>439</v>
      </c>
    </row>
    <row r="333" spans="2:3" ht="45" x14ac:dyDescent="0.2">
      <c r="B333">
        <f>IF(OR(C333="",ISNUMBER(SEARCH("~*",C333))),"",MAX($B$1:B332)+1)</f>
        <v>206</v>
      </c>
      <c r="C333" s="41" t="s">
        <v>440</v>
      </c>
    </row>
    <row r="334" spans="2:3" x14ac:dyDescent="0.2">
      <c r="B334">
        <f>IF(OR(C334="",ISNUMBER(SEARCH("~*",C334))),"",MAX($B$1:B333)+1)</f>
        <v>207</v>
      </c>
      <c r="C334" s="41" t="s">
        <v>441</v>
      </c>
    </row>
    <row r="335" spans="2:3" x14ac:dyDescent="0.2">
      <c r="B335">
        <f>IF(OR(C335="",ISNUMBER(SEARCH("~*",C335))),"",MAX($B$1:B334)+1)</f>
        <v>208</v>
      </c>
      <c r="C335" s="41" t="s">
        <v>442</v>
      </c>
    </row>
    <row r="336" spans="2:3" x14ac:dyDescent="0.2">
      <c r="B336" t="str">
        <f>IF(OR(C336="",ISNUMBER(SEARCH("~*",C336))),"",MAX($B$1:B335)+1)</f>
        <v/>
      </c>
      <c r="C336" s="41"/>
    </row>
    <row r="337" spans="2:3" x14ac:dyDescent="0.2">
      <c r="B337" t="str">
        <f>IF(OR(C337="",ISNUMBER(SEARCH("~*",C337))),"",MAX($B$1:B336)+1)</f>
        <v/>
      </c>
      <c r="C337" s="41" t="s">
        <v>443</v>
      </c>
    </row>
    <row r="338" spans="2:3" x14ac:dyDescent="0.2">
      <c r="B338">
        <f>IF(OR(C338="",ISNUMBER(SEARCH("~*",C338))),"",MAX($B$1:B337)+1)</f>
        <v>209</v>
      </c>
      <c r="C338" s="41" t="s">
        <v>444</v>
      </c>
    </row>
    <row r="339" spans="2:3" x14ac:dyDescent="0.2">
      <c r="B339">
        <f>IF(OR(C339="",ISNUMBER(SEARCH("~*",C339))),"",MAX($B$1:B338)+1)</f>
        <v>210</v>
      </c>
      <c r="C339" s="41" t="s">
        <v>445</v>
      </c>
    </row>
    <row r="340" spans="2:3" x14ac:dyDescent="0.2">
      <c r="B340">
        <f>IF(OR(C340="",ISNUMBER(SEARCH("~*",C340))),"",MAX($B$1:B339)+1)</f>
        <v>211</v>
      </c>
      <c r="C340" s="41" t="s">
        <v>446</v>
      </c>
    </row>
    <row r="341" spans="2:3" x14ac:dyDescent="0.2">
      <c r="B341">
        <f>IF(OR(C341="",ISNUMBER(SEARCH("~*",C341))),"",MAX($B$1:B340)+1)</f>
        <v>212</v>
      </c>
      <c r="C341" s="41" t="s">
        <v>447</v>
      </c>
    </row>
    <row r="342" spans="2:3" x14ac:dyDescent="0.2">
      <c r="B342" t="str">
        <f>IF(OR(C342="",ISNUMBER(SEARCH("~*",C342))),"",MAX($B$1:B341)+1)</f>
        <v/>
      </c>
      <c r="C342" s="41"/>
    </row>
    <row r="343" spans="2:3" x14ac:dyDescent="0.2">
      <c r="B343" t="str">
        <f>IF(OR(C343="",ISNUMBER(SEARCH("~*",C343))),"",MAX($B$1:B342)+1)</f>
        <v/>
      </c>
      <c r="C343" s="41" t="s">
        <v>449</v>
      </c>
    </row>
    <row r="344" spans="2:3" x14ac:dyDescent="0.2">
      <c r="B344">
        <f>IF(OR(C344="",ISNUMBER(SEARCH("~*",C344))),"",MAX($B$1:B343)+1)</f>
        <v>213</v>
      </c>
      <c r="C344" s="41" t="s">
        <v>450</v>
      </c>
    </row>
    <row r="345" spans="2:3" x14ac:dyDescent="0.2">
      <c r="B345">
        <f>IF(OR(C345="",ISNUMBER(SEARCH("~*",C345))),"",MAX($B$1:B344)+1)</f>
        <v>214</v>
      </c>
      <c r="C345" s="41" t="s">
        <v>451</v>
      </c>
    </row>
    <row r="346" spans="2:3" x14ac:dyDescent="0.2">
      <c r="B346">
        <f>IF(OR(C346="",ISNUMBER(SEARCH("~*",C346))),"",MAX($B$1:B345)+1)</f>
        <v>215</v>
      </c>
      <c r="C346" s="41" t="s">
        <v>452</v>
      </c>
    </row>
    <row r="347" spans="2:3" x14ac:dyDescent="0.2">
      <c r="B347" t="str">
        <f>IF(OR(C347="",ISNUMBER(SEARCH("~*",C347))),"",MAX($B$1:B346)+1)</f>
        <v/>
      </c>
      <c r="C347" s="41"/>
    </row>
    <row r="348" spans="2:3" x14ac:dyDescent="0.2">
      <c r="B348">
        <f>IF(OR(C348="",ISNUMBER(SEARCH("~*",C348))),"",MAX($B$1:B347)+1)</f>
        <v>216</v>
      </c>
      <c r="C348" s="41" t="s">
        <v>453</v>
      </c>
    </row>
    <row r="349" spans="2:3" x14ac:dyDescent="0.2">
      <c r="B349">
        <f>IF(OR(C349="",ISNUMBER(SEARCH("~*",C349))),"",MAX($B$1:B348)+1)</f>
        <v>217</v>
      </c>
      <c r="C349" s="41" t="s">
        <v>454</v>
      </c>
    </row>
    <row r="350" spans="2:3" x14ac:dyDescent="0.2">
      <c r="B350">
        <f>IF(OR(C350="",ISNUMBER(SEARCH("~*",C350))),"",MAX($B$1:B349)+1)</f>
        <v>218</v>
      </c>
      <c r="C350" s="41" t="s">
        <v>455</v>
      </c>
    </row>
    <row r="351" spans="2:3" x14ac:dyDescent="0.2">
      <c r="B351" t="str">
        <f>IF(OR(C351="",ISNUMBER(SEARCH("~*",C351))),"",MAX($B$1:B350)+1)</f>
        <v/>
      </c>
      <c r="C351" s="41" t="s">
        <v>456</v>
      </c>
    </row>
    <row r="352" spans="2:3" x14ac:dyDescent="0.2">
      <c r="B352" t="str">
        <f>IF(OR(C352="",ISNUMBER(SEARCH("~*",C352))),"",MAX($B$1:B351)+1)</f>
        <v/>
      </c>
      <c r="C352" s="41"/>
    </row>
    <row r="353" spans="2:3" x14ac:dyDescent="0.2">
      <c r="B353">
        <f>IF(OR(C353="",ISNUMBER(SEARCH("~*",C353))),"",MAX($B$1:B352)+1)</f>
        <v>219</v>
      </c>
      <c r="C353" s="41" t="s">
        <v>457</v>
      </c>
    </row>
    <row r="354" spans="2:3" x14ac:dyDescent="0.2">
      <c r="B354">
        <f>IF(OR(C354="",ISNUMBER(SEARCH("~*",C354))),"",MAX($B$1:B353)+1)</f>
        <v>220</v>
      </c>
      <c r="C354" s="41" t="s">
        <v>458</v>
      </c>
    </row>
    <row r="355" spans="2:3" x14ac:dyDescent="0.2">
      <c r="B355">
        <f>IF(OR(C355="",ISNUMBER(SEARCH("~*",C355))),"",MAX($B$1:B354)+1)</f>
        <v>221</v>
      </c>
      <c r="C355" s="41" t="s">
        <v>459</v>
      </c>
    </row>
    <row r="356" spans="2:3" x14ac:dyDescent="0.2">
      <c r="B356" t="str">
        <f>IF(OR(C356="",ISNUMBER(SEARCH("~*",C356))),"",MAX($B$1:B355)+1)</f>
        <v/>
      </c>
      <c r="C356" s="41" t="s">
        <v>460</v>
      </c>
    </row>
    <row r="357" spans="2:3" x14ac:dyDescent="0.2">
      <c r="B357">
        <f>IF(OR(C357="",ISNUMBER(SEARCH("~*",C357))),"",MAX($B$1:B356)+1)</f>
        <v>222</v>
      </c>
      <c r="C357" s="41" t="s">
        <v>461</v>
      </c>
    </row>
    <row r="358" spans="2:3" x14ac:dyDescent="0.2">
      <c r="B358">
        <f>IF(OR(C358="",ISNUMBER(SEARCH("~*",C358))),"",MAX($B$1:B357)+1)</f>
        <v>223</v>
      </c>
      <c r="C358" s="41" t="s">
        <v>462</v>
      </c>
    </row>
    <row r="359" spans="2:3" x14ac:dyDescent="0.2">
      <c r="B359">
        <f>IF(OR(C359="",ISNUMBER(SEARCH("~*",C359))),"",MAX($B$1:B358)+1)</f>
        <v>224</v>
      </c>
      <c r="C359" s="41" t="s">
        <v>463</v>
      </c>
    </row>
    <row r="360" spans="2:3" ht="30" x14ac:dyDescent="0.2">
      <c r="B360">
        <f>IF(OR(C360="",ISNUMBER(SEARCH("~*",C360))),"",MAX($B$1:B359)+1)</f>
        <v>225</v>
      </c>
      <c r="C360" s="41" t="s">
        <v>464</v>
      </c>
    </row>
    <row r="361" spans="2:3" x14ac:dyDescent="0.2">
      <c r="B361">
        <f>IF(OR(C361="",ISNUMBER(SEARCH("~*",C361))),"",MAX($B$1:B360)+1)</f>
        <v>226</v>
      </c>
      <c r="C361" s="41" t="s">
        <v>465</v>
      </c>
    </row>
    <row r="362" spans="2:3" ht="30" x14ac:dyDescent="0.2">
      <c r="B362">
        <f>IF(OR(C362="",ISNUMBER(SEARCH("~*",C362))),"",MAX($B$1:B361)+1)</f>
        <v>227</v>
      </c>
      <c r="C362" s="41" t="s">
        <v>466</v>
      </c>
    </row>
    <row r="363" spans="2:3" x14ac:dyDescent="0.2">
      <c r="B363" t="str">
        <f>IF(OR(C363="",ISNUMBER(SEARCH("~*",C363))),"",MAX($B$1:B362)+1)</f>
        <v/>
      </c>
      <c r="C363" s="41"/>
    </row>
    <row r="364" spans="2:3" x14ac:dyDescent="0.2">
      <c r="B364">
        <f>IF(OR(C364="",ISNUMBER(SEARCH("~*",C364))),"",MAX($B$1:B363)+1)</f>
        <v>228</v>
      </c>
      <c r="C364" s="41" t="s">
        <v>467</v>
      </c>
    </row>
    <row r="365" spans="2:3" x14ac:dyDescent="0.2">
      <c r="B365" t="str">
        <f>IF(OR(C365="",ISNUMBER(SEARCH("~*",C365))),"",MAX($B$1:B364)+1)</f>
        <v/>
      </c>
      <c r="C365" s="41" t="s">
        <v>468</v>
      </c>
    </row>
    <row r="366" spans="2:3" x14ac:dyDescent="0.2">
      <c r="B366">
        <f>IF(OR(C366="",ISNUMBER(SEARCH("~*",C366))),"",MAX($B$1:B365)+1)</f>
        <v>229</v>
      </c>
      <c r="C366" s="41" t="s">
        <v>469</v>
      </c>
    </row>
    <row r="367" spans="2:3" ht="30" x14ac:dyDescent="0.2">
      <c r="B367">
        <f>IF(OR(C367="",ISNUMBER(SEARCH("~*",C367))),"",MAX($B$1:B366)+1)</f>
        <v>230</v>
      </c>
      <c r="C367" s="41" t="s">
        <v>470</v>
      </c>
    </row>
    <row r="368" spans="2:3" x14ac:dyDescent="0.2">
      <c r="B368">
        <f>IF(OR(C368="",ISNUMBER(SEARCH("~*",C368))),"",MAX($B$1:B367)+1)</f>
        <v>231</v>
      </c>
      <c r="C368" s="41" t="s">
        <v>471</v>
      </c>
    </row>
    <row r="369" spans="2:3" ht="30" x14ac:dyDescent="0.2">
      <c r="B369">
        <f>IF(OR(C369="",ISNUMBER(SEARCH("~*",C369))),"",MAX($B$1:B368)+1)</f>
        <v>232</v>
      </c>
      <c r="C369" s="41" t="s">
        <v>472</v>
      </c>
    </row>
    <row r="370" spans="2:3" x14ac:dyDescent="0.2">
      <c r="B370" t="str">
        <f>IF(OR(C370="",ISNUMBER(SEARCH("~*",C370))),"",MAX($B$1:B369)+1)</f>
        <v/>
      </c>
      <c r="C370" s="41"/>
    </row>
    <row r="371" spans="2:3" ht="30" x14ac:dyDescent="0.2">
      <c r="B371">
        <f>IF(OR(C371="",ISNUMBER(SEARCH("~*",C371))),"",MAX($B$1:B370)+1)</f>
        <v>233</v>
      </c>
      <c r="C371" s="41" t="s">
        <v>473</v>
      </c>
    </row>
    <row r="372" spans="2:3" x14ac:dyDescent="0.2">
      <c r="B372" t="str">
        <f>IF(OR(C372="",ISNUMBER(SEARCH("~*",C372))),"",MAX($B$1:B371)+1)</f>
        <v/>
      </c>
      <c r="C372" s="41"/>
    </row>
    <row r="373" spans="2:3" x14ac:dyDescent="0.2">
      <c r="B373">
        <f>IF(OR(C373="",ISNUMBER(SEARCH("~*",C373))),"",MAX($B$1:B372)+1)</f>
        <v>234</v>
      </c>
      <c r="C373" s="41" t="s">
        <v>474</v>
      </c>
    </row>
    <row r="374" spans="2:3" x14ac:dyDescent="0.2">
      <c r="B374" t="str">
        <f>IF(OR(C374="",ISNUMBER(SEARCH("~*",C374))),"",MAX($B$1:B373)+1)</f>
        <v/>
      </c>
      <c r="C374" s="41" t="s">
        <v>475</v>
      </c>
    </row>
    <row r="375" spans="2:3" x14ac:dyDescent="0.2">
      <c r="B375">
        <f>IF(OR(C375="",ISNUMBER(SEARCH("~*",C375))),"",MAX($B$1:B374)+1)</f>
        <v>235</v>
      </c>
      <c r="C375" s="41" t="s">
        <v>476</v>
      </c>
    </row>
    <row r="376" spans="2:3" x14ac:dyDescent="0.2">
      <c r="B376">
        <f>IF(OR(C376="",ISNUMBER(SEARCH("~*",C376))),"",MAX($B$1:B375)+1)</f>
        <v>236</v>
      </c>
      <c r="C376" s="41" t="s">
        <v>477</v>
      </c>
    </row>
    <row r="377" spans="2:3" x14ac:dyDescent="0.2">
      <c r="B377">
        <f>IF(OR(C377="",ISNUMBER(SEARCH("~*",C377))),"",MAX($B$1:B376)+1)</f>
        <v>237</v>
      </c>
      <c r="C377" s="41" t="s">
        <v>478</v>
      </c>
    </row>
    <row r="378" spans="2:3" x14ac:dyDescent="0.2">
      <c r="B378">
        <f>IF(OR(C378="",ISNUMBER(SEARCH("~*",C378))),"",MAX($B$1:B377)+1)</f>
        <v>238</v>
      </c>
      <c r="C378" s="41" t="s">
        <v>479</v>
      </c>
    </row>
    <row r="379" spans="2:3" x14ac:dyDescent="0.2">
      <c r="B379" t="str">
        <f>IF(OR(C379="",ISNUMBER(SEARCH("~*",C379))),"",MAX($B$1:B378)+1)</f>
        <v/>
      </c>
      <c r="C379" s="41"/>
    </row>
    <row r="380" spans="2:3" x14ac:dyDescent="0.2">
      <c r="B380">
        <f>IF(OR(C380="",ISNUMBER(SEARCH("~*",C380))),"",MAX($B$1:B379)+1)</f>
        <v>239</v>
      </c>
      <c r="C380" s="41" t="s">
        <v>480</v>
      </c>
    </row>
    <row r="381" spans="2:3" x14ac:dyDescent="0.2">
      <c r="B381" t="str">
        <f>IF(OR(C381="",ISNUMBER(SEARCH("~*",C381))),"",MAX($B$1:B380)+1)</f>
        <v/>
      </c>
      <c r="C381" s="41" t="s">
        <v>481</v>
      </c>
    </row>
    <row r="382" spans="2:3" x14ac:dyDescent="0.2">
      <c r="B382">
        <f>IF(OR(C382="",ISNUMBER(SEARCH("~*",C382))),"",MAX($B$1:B381)+1)</f>
        <v>240</v>
      </c>
      <c r="C382" s="41" t="s">
        <v>482</v>
      </c>
    </row>
    <row r="383" spans="2:3" x14ac:dyDescent="0.2">
      <c r="B383" t="str">
        <f>IF(OR(C383="",ISNUMBER(SEARCH("~*",C383))),"",MAX($B$1:B382)+1)</f>
        <v/>
      </c>
      <c r="C383" s="41"/>
    </row>
    <row r="384" spans="2:3" x14ac:dyDescent="0.2">
      <c r="B384" t="str">
        <f>IF(OR(C384="",ISNUMBER(SEARCH("~*",C384))),"",MAX($B$1:B383)+1)</f>
        <v/>
      </c>
      <c r="C384" s="41" t="s">
        <v>483</v>
      </c>
    </row>
    <row r="385" spans="2:3" x14ac:dyDescent="0.2">
      <c r="B385" t="str">
        <f>IF(OR(C385="",ISNUMBER(SEARCH("~*",C385))),"",MAX($B$1:B384)+1)</f>
        <v/>
      </c>
      <c r="C385" s="41"/>
    </row>
    <row r="386" spans="2:3" x14ac:dyDescent="0.2">
      <c r="B386">
        <f>IF(OR(C386="",ISNUMBER(SEARCH("~*",C386))),"",MAX($B$1:B385)+1)</f>
        <v>241</v>
      </c>
      <c r="C386" s="41" t="s">
        <v>484</v>
      </c>
    </row>
    <row r="387" spans="2:3" x14ac:dyDescent="0.2">
      <c r="B387">
        <f>IF(OR(C387="",ISNUMBER(SEARCH("~*",C387))),"",MAX($B$1:B386)+1)</f>
        <v>242</v>
      </c>
      <c r="C387" s="41" t="s">
        <v>485</v>
      </c>
    </row>
    <row r="388" spans="2:3" x14ac:dyDescent="0.2">
      <c r="B388" t="str">
        <f>IF(OR(C388="",ISNUMBER(SEARCH("~*",C388))),"",MAX($B$1:B387)+1)</f>
        <v/>
      </c>
      <c r="C388" s="41"/>
    </row>
    <row r="389" spans="2:3" x14ac:dyDescent="0.2">
      <c r="B389">
        <f>IF(OR(C389="",ISNUMBER(SEARCH("~*",C389))),"",MAX($B$1:B388)+1)</f>
        <v>243</v>
      </c>
      <c r="C389" s="41" t="s">
        <v>486</v>
      </c>
    </row>
    <row r="390" spans="2:3" x14ac:dyDescent="0.2">
      <c r="B390">
        <f>IF(OR(C390="",ISNUMBER(SEARCH("~*",C390))),"",MAX($B$1:B389)+1)</f>
        <v>244</v>
      </c>
      <c r="C390" s="41" t="s">
        <v>487</v>
      </c>
    </row>
    <row r="391" spans="2:3" x14ac:dyDescent="0.2">
      <c r="B391">
        <f>IF(OR(C391="",ISNUMBER(SEARCH("~*",C391))),"",MAX($B$1:B390)+1)</f>
        <v>245</v>
      </c>
      <c r="C391" s="41" t="s">
        <v>488</v>
      </c>
    </row>
    <row r="392" spans="2:3" x14ac:dyDescent="0.2">
      <c r="B392">
        <f>IF(OR(C392="",ISNUMBER(SEARCH("~*",C392))),"",MAX($B$1:B391)+1)</f>
        <v>246</v>
      </c>
      <c r="C392" s="41" t="s">
        <v>489</v>
      </c>
    </row>
    <row r="393" spans="2:3" x14ac:dyDescent="0.2">
      <c r="B393" t="str">
        <f>IF(OR(C393="",ISNUMBER(SEARCH("~*",C393))),"",MAX($B$1:B392)+1)</f>
        <v/>
      </c>
      <c r="C393" s="41"/>
    </row>
    <row r="394" spans="2:3" x14ac:dyDescent="0.2">
      <c r="B394" t="str">
        <f>IF(OR(C394="",ISNUMBER(SEARCH("~*",C394))),"",MAX($B$1:B393)+1)</f>
        <v/>
      </c>
      <c r="C394" s="41" t="s">
        <v>490</v>
      </c>
    </row>
    <row r="395" spans="2:3" x14ac:dyDescent="0.2">
      <c r="B395" t="str">
        <f>IF(OR(C395="",ISNUMBER(SEARCH("~*",C395))),"",MAX($B$1:B394)+1)</f>
        <v/>
      </c>
      <c r="C395" s="41"/>
    </row>
    <row r="396" spans="2:3" x14ac:dyDescent="0.2">
      <c r="B396">
        <f>IF(OR(C396="",ISNUMBER(SEARCH("~*",C396))),"",MAX($B$1:B395)+1)</f>
        <v>247</v>
      </c>
      <c r="C396" s="41" t="s">
        <v>491</v>
      </c>
    </row>
    <row r="397" spans="2:3" x14ac:dyDescent="0.2">
      <c r="B397" t="str">
        <f>IF(OR(C397="",ISNUMBER(SEARCH("~*",C397))),"",MAX($B$1:B396)+1)</f>
        <v/>
      </c>
      <c r="C397" s="41" t="s">
        <v>492</v>
      </c>
    </row>
    <row r="398" spans="2:3" x14ac:dyDescent="0.2">
      <c r="B398">
        <f>IF(OR(C398="",ISNUMBER(SEARCH("~*",C398))),"",MAX($B$1:B397)+1)</f>
        <v>248</v>
      </c>
      <c r="C398" s="41" t="s">
        <v>493</v>
      </c>
    </row>
    <row r="399" spans="2:3" x14ac:dyDescent="0.2">
      <c r="B399">
        <f>IF(OR(C399="",ISNUMBER(SEARCH("~*",C399))),"",MAX($B$1:B398)+1)</f>
        <v>249</v>
      </c>
      <c r="C399" s="41" t="s">
        <v>494</v>
      </c>
    </row>
    <row r="400" spans="2:3" x14ac:dyDescent="0.2">
      <c r="B400">
        <f>IF(OR(C400="",ISNUMBER(SEARCH("~*",C400))),"",MAX($B$1:B399)+1)</f>
        <v>250</v>
      </c>
      <c r="C400" s="41" t="s">
        <v>495</v>
      </c>
    </row>
    <row r="401" spans="2:3" ht="30" x14ac:dyDescent="0.2">
      <c r="B401">
        <f>IF(OR(C401="",ISNUMBER(SEARCH("~*",C401))),"",MAX($B$1:B400)+1)</f>
        <v>251</v>
      </c>
      <c r="C401" s="41" t="s">
        <v>496</v>
      </c>
    </row>
    <row r="402" spans="2:3" x14ac:dyDescent="0.2">
      <c r="B402" t="str">
        <f>IF(OR(C402="",ISNUMBER(SEARCH("~*",C402))),"",MAX($B$1:B401)+1)</f>
        <v/>
      </c>
      <c r="C402" s="41"/>
    </row>
    <row r="403" spans="2:3" x14ac:dyDescent="0.2">
      <c r="B403" t="str">
        <f>IF(OR(C403="",ISNUMBER(SEARCH("~*",C403))),"",MAX($B$1:B402)+1)</f>
        <v/>
      </c>
      <c r="C403" s="41" t="s">
        <v>497</v>
      </c>
    </row>
    <row r="404" spans="2:3" x14ac:dyDescent="0.2">
      <c r="B404">
        <f>IF(OR(C404="",ISNUMBER(SEARCH("~*",C404))),"",MAX($B$1:B403)+1)</f>
        <v>252</v>
      </c>
      <c r="C404" s="41" t="s">
        <v>498</v>
      </c>
    </row>
    <row r="405" spans="2:3" x14ac:dyDescent="0.2">
      <c r="B405">
        <f>IF(OR(C405="",ISNUMBER(SEARCH("~*",C405))),"",MAX($B$1:B404)+1)</f>
        <v>253</v>
      </c>
      <c r="C405" s="41" t="s">
        <v>499</v>
      </c>
    </row>
    <row r="406" spans="2:3" x14ac:dyDescent="0.2">
      <c r="B406">
        <f>IF(OR(C406="",ISNUMBER(SEARCH("~*",C406))),"",MAX($B$1:B405)+1)</f>
        <v>254</v>
      </c>
      <c r="C406" s="41" t="s">
        <v>500</v>
      </c>
    </row>
    <row r="407" spans="2:3" x14ac:dyDescent="0.2">
      <c r="B407" t="str">
        <f>IF(OR(C407="",ISNUMBER(SEARCH("~*",C407))),"",MAX($B$1:B406)+1)</f>
        <v/>
      </c>
      <c r="C407" s="41" t="s">
        <v>501</v>
      </c>
    </row>
    <row r="408" spans="2:3" x14ac:dyDescent="0.2">
      <c r="B408" t="str">
        <f>IF(OR(C408="",ISNUMBER(SEARCH("~*",C408))),"",MAX($B$1:B407)+1)</f>
        <v/>
      </c>
      <c r="C408" s="41"/>
    </row>
    <row r="409" spans="2:3" x14ac:dyDescent="0.2">
      <c r="B409" t="str">
        <f>IF(OR(C409="",ISNUMBER(SEARCH("~*",C409))),"",MAX($B$1:B408)+1)</f>
        <v/>
      </c>
      <c r="C409" s="41" t="s">
        <v>502</v>
      </c>
    </row>
    <row r="410" spans="2:3" x14ac:dyDescent="0.2">
      <c r="B410">
        <f>IF(OR(C410="",ISNUMBER(SEARCH("~*",C410))),"",MAX($B$1:B409)+1)</f>
        <v>255</v>
      </c>
      <c r="C410" s="41" t="s">
        <v>503</v>
      </c>
    </row>
    <row r="411" spans="2:3" x14ac:dyDescent="0.2">
      <c r="B411">
        <f>IF(OR(C411="",ISNUMBER(SEARCH("~*",C411))),"",MAX($B$1:B410)+1)</f>
        <v>256</v>
      </c>
      <c r="C411" s="41" t="s">
        <v>504</v>
      </c>
    </row>
    <row r="412" spans="2:3" x14ac:dyDescent="0.2">
      <c r="B412">
        <f>IF(OR(C412="",ISNUMBER(SEARCH("~*",C412))),"",MAX($B$1:B411)+1)</f>
        <v>257</v>
      </c>
      <c r="C412" s="41" t="s">
        <v>505</v>
      </c>
    </row>
    <row r="413" spans="2:3" x14ac:dyDescent="0.2">
      <c r="B413" t="str">
        <f>IF(OR(C413="",ISNUMBER(SEARCH("~*",C413))),"",MAX($B$1:B412)+1)</f>
        <v/>
      </c>
      <c r="C413" s="41"/>
    </row>
    <row r="414" spans="2:3" x14ac:dyDescent="0.2">
      <c r="B414" t="str">
        <f>IF(OR(C414="",ISNUMBER(SEARCH("~*",C414))),"",MAX($B$1:B413)+1)</f>
        <v/>
      </c>
      <c r="C414" s="41" t="s">
        <v>506</v>
      </c>
    </row>
    <row r="415" spans="2:3" x14ac:dyDescent="0.2">
      <c r="B415" t="str">
        <f>IF(OR(C415="",ISNUMBER(SEARCH("~*",C415))),"",MAX($B$1:B414)+1)</f>
        <v/>
      </c>
      <c r="C415" s="41"/>
    </row>
    <row r="416" spans="2:3" x14ac:dyDescent="0.2">
      <c r="B416">
        <f>IF(OR(C416="",ISNUMBER(SEARCH("~*",C416))),"",MAX($B$1:B415)+1)</f>
        <v>258</v>
      </c>
      <c r="C416" s="41" t="s">
        <v>507</v>
      </c>
    </row>
    <row r="417" spans="2:3" x14ac:dyDescent="0.2">
      <c r="B417">
        <f>IF(OR(C417="",ISNUMBER(SEARCH("~*",C417))),"",MAX($B$1:B416)+1)</f>
        <v>259</v>
      </c>
      <c r="C417" s="41" t="s">
        <v>508</v>
      </c>
    </row>
    <row r="418" spans="2:3" x14ac:dyDescent="0.2">
      <c r="B418">
        <f>IF(OR(C418="",ISNUMBER(SEARCH("~*",C418))),"",MAX($B$1:B417)+1)</f>
        <v>260</v>
      </c>
      <c r="C418" s="41" t="s">
        <v>509</v>
      </c>
    </row>
    <row r="419" spans="2:3" x14ac:dyDescent="0.2">
      <c r="B419" t="str">
        <f>IF(OR(C419="",ISNUMBER(SEARCH("~*",C419))),"",MAX($B$1:B418)+1)</f>
        <v/>
      </c>
      <c r="C419" s="41"/>
    </row>
    <row r="420" spans="2:3" x14ac:dyDescent="0.2">
      <c r="B420" t="str">
        <f>IF(OR(C420="",ISNUMBER(SEARCH("~*",C420))),"",MAX($B$1:B419)+1)</f>
        <v/>
      </c>
      <c r="C420" s="41" t="s">
        <v>510</v>
      </c>
    </row>
    <row r="421" spans="2:3" x14ac:dyDescent="0.2">
      <c r="B421">
        <f>IF(OR(C421="",ISNUMBER(SEARCH("~*",C421))),"",MAX($B$1:B420)+1)</f>
        <v>261</v>
      </c>
      <c r="C421" s="41" t="s">
        <v>511</v>
      </c>
    </row>
    <row r="422" spans="2:3" x14ac:dyDescent="0.2">
      <c r="B422" t="str">
        <f>IF(OR(C422="",ISNUMBER(SEARCH("~*",C422))),"",MAX($B$1:B421)+1)</f>
        <v/>
      </c>
      <c r="C422" s="41"/>
    </row>
    <row r="423" spans="2:3" x14ac:dyDescent="0.2">
      <c r="B423">
        <f>IF(OR(C423="",ISNUMBER(SEARCH("~*",C423))),"",MAX($B$1:B422)+1)</f>
        <v>262</v>
      </c>
      <c r="C423" s="41" t="s">
        <v>512</v>
      </c>
    </row>
    <row r="424" spans="2:3" x14ac:dyDescent="0.2">
      <c r="B424" t="str">
        <f>IF(OR(C424="",ISNUMBER(SEARCH("~*",C424))),"",MAX($B$1:B423)+1)</f>
        <v/>
      </c>
      <c r="C424" s="41" t="s">
        <v>513</v>
      </c>
    </row>
    <row r="425" spans="2:3" x14ac:dyDescent="0.2">
      <c r="B425">
        <f>IF(OR(C425="",ISNUMBER(SEARCH("~*",C425))),"",MAX($B$1:B424)+1)</f>
        <v>263</v>
      </c>
      <c r="C425" s="41" t="s">
        <v>514</v>
      </c>
    </row>
    <row r="426" spans="2:3" x14ac:dyDescent="0.2">
      <c r="B426">
        <f>IF(OR(C426="",ISNUMBER(SEARCH("~*",C426))),"",MAX($B$1:B425)+1)</f>
        <v>264</v>
      </c>
      <c r="C426" s="41" t="s">
        <v>515</v>
      </c>
    </row>
    <row r="427" spans="2:3" x14ac:dyDescent="0.2">
      <c r="B427" t="str">
        <f>IF(OR(C427="",ISNUMBER(SEARCH("~*",C427))),"",MAX($B$1:B426)+1)</f>
        <v/>
      </c>
      <c r="C427" s="41"/>
    </row>
    <row r="428" spans="2:3" x14ac:dyDescent="0.2">
      <c r="B428" t="str">
        <f>IF(OR(C428="",ISNUMBER(SEARCH("~*",C428))),"",MAX($B$1:B427)+1)</f>
        <v/>
      </c>
      <c r="C428" s="41" t="s">
        <v>516</v>
      </c>
    </row>
    <row r="429" spans="2:3" x14ac:dyDescent="0.2">
      <c r="B429">
        <f>IF(OR(C429="",ISNUMBER(SEARCH("~*",C429))),"",MAX($B$1:B428)+1)</f>
        <v>265</v>
      </c>
      <c r="C429" s="41" t="s">
        <v>517</v>
      </c>
    </row>
    <row r="430" spans="2:3" x14ac:dyDescent="0.2">
      <c r="B430" t="str">
        <f>IF(OR(C430="",ISNUMBER(SEARCH("~*",C430))),"",MAX($B$1:B429)+1)</f>
        <v/>
      </c>
      <c r="C430" s="41"/>
    </row>
    <row r="431" spans="2:3" ht="30" x14ac:dyDescent="0.2">
      <c r="B431">
        <f>IF(OR(C431="",ISNUMBER(SEARCH("~*",C431))),"",MAX($B$1:B430)+1)</f>
        <v>266</v>
      </c>
      <c r="C431" s="41" t="s">
        <v>518</v>
      </c>
    </row>
    <row r="432" spans="2:3" x14ac:dyDescent="0.2">
      <c r="B432" t="str">
        <f>IF(OR(C432="",ISNUMBER(SEARCH("~*",C432))),"",MAX($B$1:B431)+1)</f>
        <v/>
      </c>
      <c r="C432" s="41" t="s">
        <v>519</v>
      </c>
    </row>
    <row r="433" spans="1:6" x14ac:dyDescent="0.2">
      <c r="B433">
        <f>IF(OR(C433="",ISNUMBER(SEARCH("~*",C433))),"",MAX($B$1:B432)+1)</f>
        <v>267</v>
      </c>
      <c r="C433" s="41" t="s">
        <v>520</v>
      </c>
    </row>
    <row r="434" spans="1:6" x14ac:dyDescent="0.2">
      <c r="B434">
        <f>IF(OR(C434="",ISNUMBER(SEARCH("~*",C434))),"",MAX($B$1:B433)+1)</f>
        <v>268</v>
      </c>
      <c r="C434" s="41" t="s">
        <v>521</v>
      </c>
    </row>
    <row r="435" spans="1:6" x14ac:dyDescent="0.2">
      <c r="B435">
        <f>IF(OR(C435="",ISNUMBER(SEARCH("~*",C435))),"",MAX($B$1:B434)+1)</f>
        <v>269</v>
      </c>
      <c r="C435" s="41" t="s">
        <v>522</v>
      </c>
    </row>
    <row r="436" spans="1:6" x14ac:dyDescent="0.2">
      <c r="B436" t="str">
        <f>IF(OR(C436="",ISNUMBER(SEARCH("~*",C436))),"",MAX($B$1:B435)+1)</f>
        <v/>
      </c>
      <c r="C436" s="41"/>
    </row>
    <row r="437" spans="1:6" x14ac:dyDescent="0.2">
      <c r="B437" t="str">
        <f>IF(OR(C437="",ISNUMBER(SEARCH("~*",C437))),"",MAX($B$1:B436)+1)</f>
        <v/>
      </c>
      <c r="C437" s="42" t="s">
        <v>745</v>
      </c>
    </row>
    <row r="438" spans="1:6" x14ac:dyDescent="0.2">
      <c r="B438" t="str">
        <f>IF(OR(C438="",ISNUMBER(SEARCH("~*",C438))),"",MAX($B$1:B437)+1)</f>
        <v/>
      </c>
      <c r="C438" s="41" t="s">
        <v>746</v>
      </c>
    </row>
    <row r="439" spans="1:6" x14ac:dyDescent="0.2">
      <c r="B439" t="str">
        <f>IF(OR(C439="",ISNUMBER(SEARCH("~*",C439))),"",MAX($B$1:B438)+1)</f>
        <v/>
      </c>
      <c r="C439" s="41" t="s">
        <v>747</v>
      </c>
    </row>
    <row r="440" spans="1:6" x14ac:dyDescent="0.2">
      <c r="B440">
        <f>IF(OR(C440="",ISNUMBER(SEARCH("~*",C440))),"",MAX($B$1:B439)+1)</f>
        <v>270</v>
      </c>
      <c r="C440" s="41" t="s">
        <v>526</v>
      </c>
    </row>
    <row r="441" spans="1:6" x14ac:dyDescent="0.2">
      <c r="B441">
        <f>IF(OR(C441="",ISNUMBER(SEARCH("~*",C441))),"",MAX($B$1:B440)+1)</f>
        <v>271</v>
      </c>
      <c r="C441" s="41" t="s">
        <v>527</v>
      </c>
    </row>
    <row r="442" spans="1:6" x14ac:dyDescent="0.2">
      <c r="B442">
        <f>IF(OR(C442="",ISNUMBER(SEARCH("~*",C442))),"",MAX($B$1:B441)+1)</f>
        <v>272</v>
      </c>
      <c r="C442" s="41" t="s">
        <v>528</v>
      </c>
    </row>
    <row r="443" spans="1:6" x14ac:dyDescent="0.2">
      <c r="B443" t="str">
        <f>IF(OR(C443="",ISNUMBER(SEARCH("~*",C443))),"",MAX($B$1:B442)+1)</f>
        <v/>
      </c>
      <c r="C443" s="41" t="s">
        <v>529</v>
      </c>
    </row>
    <row r="444" spans="1:6" x14ac:dyDescent="0.2">
      <c r="B444" t="str">
        <f>IF(OR(C444="",ISNUMBER(SEARCH("~*",C444))),"",MAX($B$1:B443)+1)</f>
        <v/>
      </c>
      <c r="C444" s="41" t="s">
        <v>748</v>
      </c>
    </row>
    <row r="445" spans="1:6" x14ac:dyDescent="0.2">
      <c r="B445" t="str">
        <f>IF(OR(C445="",ISNUMBER(SEARCH("~*",C445))),"",MAX($B$1:B444)+1)</f>
        <v/>
      </c>
      <c r="C445" s="41"/>
    </row>
    <row r="446" spans="1:6" x14ac:dyDescent="0.2">
      <c r="A446" s="73"/>
      <c r="B446">
        <f>IF(OR(C446="",ISNUMBER(SEARCH("~*",C446))),"",MAX($B$1:B445)+1)</f>
        <v>273</v>
      </c>
      <c r="C446" s="41" t="s">
        <v>532</v>
      </c>
      <c r="F446">
        <f>333-273+1</f>
        <v>61</v>
      </c>
    </row>
    <row r="447" spans="1:6" x14ac:dyDescent="0.2">
      <c r="A447" s="73"/>
      <c r="B447" t="str">
        <f>IF(OR(C447="",ISNUMBER(SEARCH("~*",C447))),"",MAX($B$1:B446)+1)</f>
        <v/>
      </c>
      <c r="C447" s="41" t="s">
        <v>533</v>
      </c>
    </row>
    <row r="448" spans="1:6" x14ac:dyDescent="0.2">
      <c r="A448" s="73"/>
      <c r="B448">
        <f>IF(OR(C448="",ISNUMBER(SEARCH("~*",C448))),"",MAX($B$1:B447)+1)</f>
        <v>274</v>
      </c>
      <c r="C448" s="41" t="s">
        <v>534</v>
      </c>
    </row>
    <row r="449" spans="1:3" x14ac:dyDescent="0.2">
      <c r="A449" s="73"/>
      <c r="B449">
        <f>IF(OR(C449="",ISNUMBER(SEARCH("~*",C449))),"",MAX($B$1:B448)+1)</f>
        <v>275</v>
      </c>
      <c r="C449" s="41" t="s">
        <v>535</v>
      </c>
    </row>
    <row r="450" spans="1:3" x14ac:dyDescent="0.2">
      <c r="A450" s="73"/>
      <c r="B450">
        <f>IF(OR(C450="",ISNUMBER(SEARCH("~*",C450))),"",MAX($B$1:B449)+1)</f>
        <v>276</v>
      </c>
      <c r="C450" s="41" t="s">
        <v>536</v>
      </c>
    </row>
    <row r="451" spans="1:3" x14ac:dyDescent="0.2">
      <c r="A451" s="73"/>
      <c r="B451">
        <f>IF(OR(C451="",ISNUMBER(SEARCH("~*",C451))),"",MAX($B$1:B450)+1)</f>
        <v>277</v>
      </c>
      <c r="C451" s="41" t="s">
        <v>537</v>
      </c>
    </row>
    <row r="452" spans="1:3" x14ac:dyDescent="0.2">
      <c r="A452" s="73"/>
      <c r="B452" t="str">
        <f>IF(OR(C452="",ISNUMBER(SEARCH("~*",C452))),"",MAX($B$1:B451)+1)</f>
        <v/>
      </c>
      <c r="C452" s="41" t="s">
        <v>538</v>
      </c>
    </row>
    <row r="453" spans="1:3" x14ac:dyDescent="0.2">
      <c r="A453" s="73"/>
      <c r="B453">
        <f>IF(OR(C453="",ISNUMBER(SEARCH("~*",C453))),"",MAX($B$1:B452)+1)</f>
        <v>278</v>
      </c>
      <c r="C453" s="41" t="s">
        <v>539</v>
      </c>
    </row>
    <row r="454" spans="1:3" x14ac:dyDescent="0.2">
      <c r="A454" s="73"/>
      <c r="B454">
        <f>IF(OR(C454="",ISNUMBER(SEARCH("~*",C454))),"",MAX($B$1:B453)+1)</f>
        <v>279</v>
      </c>
      <c r="C454" s="41" t="s">
        <v>540</v>
      </c>
    </row>
    <row r="455" spans="1:3" x14ac:dyDescent="0.2">
      <c r="A455" s="73"/>
      <c r="B455">
        <f>IF(OR(C455="",ISNUMBER(SEARCH("~*",C455))),"",MAX($B$1:B454)+1)</f>
        <v>280</v>
      </c>
      <c r="C455" s="41" t="s">
        <v>541</v>
      </c>
    </row>
    <row r="456" spans="1:3" x14ac:dyDescent="0.2">
      <c r="A456" s="73"/>
      <c r="B456" t="str">
        <f>IF(OR(C456="",ISNUMBER(SEARCH("~*",C456))),"",MAX($B$1:B455)+1)</f>
        <v/>
      </c>
      <c r="C456" s="41"/>
    </row>
    <row r="457" spans="1:3" x14ac:dyDescent="0.2">
      <c r="A457" s="73"/>
      <c r="B457">
        <f>IF(OR(C457="",ISNUMBER(SEARCH("~*",C457))),"",MAX($B$1:B456)+1)</f>
        <v>281</v>
      </c>
      <c r="C457" s="41" t="s">
        <v>542</v>
      </c>
    </row>
    <row r="458" spans="1:3" x14ac:dyDescent="0.2">
      <c r="A458" s="73"/>
      <c r="B458" t="str">
        <f>IF(OR(C458="",ISNUMBER(SEARCH("~*",C458))),"",MAX($B$1:B457)+1)</f>
        <v/>
      </c>
      <c r="C458" s="41"/>
    </row>
    <row r="459" spans="1:3" x14ac:dyDescent="0.2">
      <c r="A459" s="73"/>
      <c r="B459" t="str">
        <f>IF(OR(C459="",ISNUMBER(SEARCH("~*",C459))),"",MAX($B$1:B458)+1)</f>
        <v/>
      </c>
      <c r="C459" s="41" t="s">
        <v>543</v>
      </c>
    </row>
    <row r="460" spans="1:3" x14ac:dyDescent="0.2">
      <c r="A460" s="73"/>
      <c r="B460">
        <f>IF(OR(C460="",ISNUMBER(SEARCH("~*",C460))),"",MAX($B$1:B459)+1)</f>
        <v>282</v>
      </c>
      <c r="C460" s="41" t="s">
        <v>544</v>
      </c>
    </row>
    <row r="461" spans="1:3" x14ac:dyDescent="0.2">
      <c r="A461" s="73"/>
      <c r="B461">
        <f>IF(OR(C461="",ISNUMBER(SEARCH("~*",C461))),"",MAX($B$1:B460)+1)</f>
        <v>283</v>
      </c>
      <c r="C461" s="41" t="s">
        <v>545</v>
      </c>
    </row>
    <row r="462" spans="1:3" x14ac:dyDescent="0.2">
      <c r="A462" s="73"/>
      <c r="B462">
        <f>IF(OR(C462="",ISNUMBER(SEARCH("~*",C462))),"",MAX($B$1:B461)+1)</f>
        <v>284</v>
      </c>
      <c r="C462" s="41" t="s">
        <v>546</v>
      </c>
    </row>
    <row r="463" spans="1:3" x14ac:dyDescent="0.2">
      <c r="A463" s="73"/>
      <c r="B463" t="str">
        <f>IF(OR(C463="",ISNUMBER(SEARCH("~*",C463))),"",MAX($B$1:B462)+1)</f>
        <v/>
      </c>
      <c r="C463" s="41" t="s">
        <v>547</v>
      </c>
    </row>
    <row r="464" spans="1:3" x14ac:dyDescent="0.2">
      <c r="A464" s="73"/>
      <c r="B464">
        <f>IF(OR(C464="",ISNUMBER(SEARCH("~*",C464))),"",MAX($B$1:B463)+1)</f>
        <v>285</v>
      </c>
      <c r="C464" s="41" t="s">
        <v>548</v>
      </c>
    </row>
    <row r="465" spans="1:3" x14ac:dyDescent="0.2">
      <c r="A465" s="73"/>
      <c r="B465" t="str">
        <f>IF(OR(C465="",ISNUMBER(SEARCH("~*",C465))),"",MAX($B$1:B464)+1)</f>
        <v/>
      </c>
      <c r="C465" s="41"/>
    </row>
    <row r="466" spans="1:3" x14ac:dyDescent="0.2">
      <c r="A466" s="73"/>
      <c r="B466">
        <f>IF(OR(C466="",ISNUMBER(SEARCH("~*",C466))),"",MAX($B$1:B465)+1)</f>
        <v>286</v>
      </c>
      <c r="C466" s="41" t="s">
        <v>549</v>
      </c>
    </row>
    <row r="467" spans="1:3" x14ac:dyDescent="0.2">
      <c r="A467" s="73"/>
      <c r="B467" t="str">
        <f>IF(OR(C467="",ISNUMBER(SEARCH("~*",C467))),"",MAX($B$1:B466)+1)</f>
        <v/>
      </c>
      <c r="C467" s="41"/>
    </row>
    <row r="468" spans="1:3" ht="30" x14ac:dyDescent="0.2">
      <c r="A468" s="73"/>
      <c r="B468">
        <f>IF(OR(C468="",ISNUMBER(SEARCH("~*",C468))),"",MAX($B$1:B467)+1)</f>
        <v>287</v>
      </c>
      <c r="C468" s="41" t="s">
        <v>550</v>
      </c>
    </row>
    <row r="469" spans="1:3" x14ac:dyDescent="0.2">
      <c r="A469" s="73"/>
      <c r="B469" t="str">
        <f>IF(OR(C469="",ISNUMBER(SEARCH("~*",C469))),"",MAX($B$1:B468)+1)</f>
        <v/>
      </c>
      <c r="C469" s="41" t="s">
        <v>551</v>
      </c>
    </row>
    <row r="470" spans="1:3" x14ac:dyDescent="0.2">
      <c r="A470" s="73"/>
      <c r="B470">
        <f>IF(OR(C470="",ISNUMBER(SEARCH("~*",C470))),"",MAX($B$1:B469)+1)</f>
        <v>288</v>
      </c>
      <c r="C470" s="41" t="s">
        <v>552</v>
      </c>
    </row>
    <row r="471" spans="1:3" x14ac:dyDescent="0.2">
      <c r="A471" s="73"/>
      <c r="B471">
        <f>IF(OR(C471="",ISNUMBER(SEARCH("~*",C471))),"",MAX($B$1:B470)+1)</f>
        <v>289</v>
      </c>
      <c r="C471" s="41" t="s">
        <v>553</v>
      </c>
    </row>
    <row r="472" spans="1:3" x14ac:dyDescent="0.2">
      <c r="A472" s="73"/>
      <c r="B472" t="str">
        <f>IF(OR(C472="",ISNUMBER(SEARCH("~*",C472))),"",MAX($B$1:B471)+1)</f>
        <v/>
      </c>
      <c r="C472" s="41" t="s">
        <v>554</v>
      </c>
    </row>
    <row r="473" spans="1:3" x14ac:dyDescent="0.2">
      <c r="A473" s="73"/>
      <c r="B473">
        <f>IF(OR(C473="",ISNUMBER(SEARCH("~*",C473))),"",MAX($B$1:B472)+1)</f>
        <v>290</v>
      </c>
      <c r="C473" s="41" t="s">
        <v>555</v>
      </c>
    </row>
    <row r="474" spans="1:3" x14ac:dyDescent="0.2">
      <c r="A474" s="73"/>
      <c r="B474" t="str">
        <f>IF(OR(C474="",ISNUMBER(SEARCH("~*",C474))),"",MAX($B$1:B473)+1)</f>
        <v/>
      </c>
      <c r="C474" s="41"/>
    </row>
    <row r="475" spans="1:3" ht="30" x14ac:dyDescent="0.2">
      <c r="A475" s="73"/>
      <c r="B475">
        <f>IF(OR(C475="",ISNUMBER(SEARCH("~*",C475))),"",MAX($B$1:B474)+1)</f>
        <v>291</v>
      </c>
      <c r="C475" s="41" t="s">
        <v>556</v>
      </c>
    </row>
    <row r="476" spans="1:3" x14ac:dyDescent="0.2">
      <c r="A476" s="73"/>
      <c r="B476">
        <f>IF(OR(C476="",ISNUMBER(SEARCH("~*",C476))),"",MAX($B$1:B475)+1)</f>
        <v>292</v>
      </c>
      <c r="C476" s="41" t="s">
        <v>557</v>
      </c>
    </row>
    <row r="477" spans="1:3" x14ac:dyDescent="0.2">
      <c r="A477" s="73"/>
      <c r="B477">
        <f>IF(OR(C477="",ISNUMBER(SEARCH("~*",C477))),"",MAX($B$1:B476)+1)</f>
        <v>293</v>
      </c>
      <c r="C477" s="41" t="s">
        <v>558</v>
      </c>
    </row>
    <row r="478" spans="1:3" x14ac:dyDescent="0.2">
      <c r="A478" s="73"/>
      <c r="B478" t="str">
        <f>IF(OR(C478="",ISNUMBER(SEARCH("~*",C478))),"",MAX($B$1:B477)+1)</f>
        <v/>
      </c>
      <c r="C478" s="41"/>
    </row>
    <row r="479" spans="1:3" x14ac:dyDescent="0.2">
      <c r="A479" s="73"/>
      <c r="B479" t="str">
        <f>IF(OR(C479="",ISNUMBER(SEARCH("~*",C479))),"",MAX($B$1:B478)+1)</f>
        <v/>
      </c>
      <c r="C479" s="41" t="s">
        <v>559</v>
      </c>
    </row>
    <row r="480" spans="1:3" x14ac:dyDescent="0.2">
      <c r="A480" s="73"/>
      <c r="B480" t="str">
        <f>IF(OR(C480="",ISNUMBER(SEARCH("~*",C480))),"",MAX($B$1:B479)+1)</f>
        <v/>
      </c>
      <c r="C480" s="41"/>
    </row>
    <row r="481" spans="1:3" x14ac:dyDescent="0.2">
      <c r="A481" s="73"/>
      <c r="B481">
        <f>IF(OR(C481="",ISNUMBER(SEARCH("~*",C481))),"",MAX($B$1:B480)+1)</f>
        <v>294</v>
      </c>
      <c r="C481" s="41" t="s">
        <v>560</v>
      </c>
    </row>
    <row r="482" spans="1:3" x14ac:dyDescent="0.2">
      <c r="A482" s="73"/>
      <c r="B482" t="str">
        <f>IF(OR(C482="",ISNUMBER(SEARCH("~*",C482))),"",MAX($B$1:B481)+1)</f>
        <v/>
      </c>
      <c r="C482" s="41"/>
    </row>
    <row r="483" spans="1:3" x14ac:dyDescent="0.2">
      <c r="A483" s="73"/>
      <c r="B483" t="str">
        <f>IF(OR(C483="",ISNUMBER(SEARCH("~*",C483))),"",MAX($B$1:B482)+1)</f>
        <v/>
      </c>
      <c r="C483" s="41" t="s">
        <v>561</v>
      </c>
    </row>
    <row r="484" spans="1:3" x14ac:dyDescent="0.2">
      <c r="A484" s="73"/>
      <c r="B484">
        <f>IF(OR(C484="",ISNUMBER(SEARCH("~*",C484))),"",MAX($B$1:B483)+1)</f>
        <v>295</v>
      </c>
      <c r="C484" s="41" t="s">
        <v>562</v>
      </c>
    </row>
    <row r="485" spans="1:3" x14ac:dyDescent="0.2">
      <c r="A485" s="73"/>
      <c r="B485" t="str">
        <f>IF(OR(C485="",ISNUMBER(SEARCH("~*",C485))),"",MAX($B$1:B484)+1)</f>
        <v/>
      </c>
      <c r="C485" s="41"/>
    </row>
    <row r="486" spans="1:3" x14ac:dyDescent="0.2">
      <c r="A486" s="73"/>
      <c r="B486">
        <f>IF(OR(C486="",ISNUMBER(SEARCH("~*",C486))),"",MAX($B$1:B485)+1)</f>
        <v>296</v>
      </c>
      <c r="C486" s="41" t="s">
        <v>563</v>
      </c>
    </row>
    <row r="487" spans="1:3" x14ac:dyDescent="0.2">
      <c r="A487" s="73"/>
      <c r="B487">
        <f>IF(OR(C487="",ISNUMBER(SEARCH("~*",C487))),"",MAX($B$1:B486)+1)</f>
        <v>297</v>
      </c>
      <c r="C487" s="41" t="s">
        <v>564</v>
      </c>
    </row>
    <row r="488" spans="1:3" x14ac:dyDescent="0.2">
      <c r="A488" s="73"/>
      <c r="B488" t="str">
        <f>IF(OR(C488="",ISNUMBER(SEARCH("~*",C488))),"",MAX($B$1:B487)+1)</f>
        <v/>
      </c>
      <c r="C488" s="41" t="s">
        <v>565</v>
      </c>
    </row>
    <row r="489" spans="1:3" x14ac:dyDescent="0.2">
      <c r="A489" s="73"/>
      <c r="B489">
        <f>IF(OR(C489="",ISNUMBER(SEARCH("~*",C489))),"",MAX($B$1:B488)+1)</f>
        <v>298</v>
      </c>
      <c r="C489" s="41" t="s">
        <v>566</v>
      </c>
    </row>
    <row r="490" spans="1:3" x14ac:dyDescent="0.2">
      <c r="A490" s="73"/>
      <c r="B490">
        <f>IF(OR(C490="",ISNUMBER(SEARCH("~*",C490))),"",MAX($B$1:B489)+1)</f>
        <v>299</v>
      </c>
      <c r="C490" s="41" t="s">
        <v>567</v>
      </c>
    </row>
    <row r="491" spans="1:3" x14ac:dyDescent="0.2">
      <c r="A491" s="73"/>
      <c r="B491">
        <f>IF(OR(C491="",ISNUMBER(SEARCH("~*",C491))),"",MAX($B$1:B490)+1)</f>
        <v>300</v>
      </c>
      <c r="C491" s="41" t="s">
        <v>568</v>
      </c>
    </row>
    <row r="492" spans="1:3" x14ac:dyDescent="0.2">
      <c r="A492" s="73"/>
      <c r="B492" t="str">
        <f>IF(OR(C492="",ISNUMBER(SEARCH("~*",C492))),"",MAX($B$1:B491)+1)</f>
        <v/>
      </c>
      <c r="C492" s="41"/>
    </row>
    <row r="493" spans="1:3" x14ac:dyDescent="0.2">
      <c r="A493" s="73"/>
      <c r="B493">
        <f>IF(OR(C493="",ISNUMBER(SEARCH("~*",C493))),"",MAX($B$1:B492)+1)</f>
        <v>301</v>
      </c>
      <c r="C493" s="41" t="s">
        <v>752</v>
      </c>
    </row>
    <row r="494" spans="1:3" x14ac:dyDescent="0.2">
      <c r="A494" s="73"/>
      <c r="B494" t="str">
        <f>IF(OR(C494="",ISNUMBER(SEARCH("~*",C494))),"",MAX($B$1:B493)+1)</f>
        <v/>
      </c>
      <c r="C494" s="41"/>
    </row>
    <row r="495" spans="1:3" x14ac:dyDescent="0.2">
      <c r="A495" s="73"/>
      <c r="B495" t="str">
        <f>IF(OR(C495="",ISNUMBER(SEARCH("~*",C495))),"",MAX($B$1:B494)+1)</f>
        <v/>
      </c>
      <c r="C495" s="41" t="s">
        <v>570</v>
      </c>
    </row>
    <row r="496" spans="1:3" x14ac:dyDescent="0.2">
      <c r="A496" s="73"/>
      <c r="B496" t="str">
        <f>IF(OR(C496="",ISNUMBER(SEARCH("~*",C496))),"",MAX($B$1:B495)+1)</f>
        <v/>
      </c>
      <c r="C496" s="41"/>
    </row>
    <row r="497" spans="1:3" x14ac:dyDescent="0.2">
      <c r="A497" s="73"/>
      <c r="B497" t="str">
        <f>IF(OR(C497="",ISNUMBER(SEARCH("~*",C497))),"",MAX($B$1:B496)+1)</f>
        <v/>
      </c>
      <c r="C497" s="41" t="s">
        <v>571</v>
      </c>
    </row>
    <row r="498" spans="1:3" x14ac:dyDescent="0.2">
      <c r="A498" s="73"/>
      <c r="B498">
        <f>IF(OR(C498="",ISNUMBER(SEARCH("~*",C498))),"",MAX($B$1:B497)+1)</f>
        <v>302</v>
      </c>
      <c r="C498" s="41" t="s">
        <v>572</v>
      </c>
    </row>
    <row r="499" spans="1:3" x14ac:dyDescent="0.2">
      <c r="A499" s="73"/>
      <c r="B499">
        <f>IF(OR(C499="",ISNUMBER(SEARCH("~*",C499))),"",MAX($B$1:B498)+1)</f>
        <v>303</v>
      </c>
      <c r="C499" s="41" t="s">
        <v>573</v>
      </c>
    </row>
    <row r="500" spans="1:3" x14ac:dyDescent="0.2">
      <c r="A500" s="73"/>
      <c r="B500">
        <f>IF(OR(C500="",ISNUMBER(SEARCH("~*",C500))),"",MAX($B$1:B499)+1)</f>
        <v>304</v>
      </c>
      <c r="C500" s="41" t="s">
        <v>574</v>
      </c>
    </row>
    <row r="501" spans="1:3" x14ac:dyDescent="0.2">
      <c r="A501" s="73"/>
      <c r="B501">
        <f>IF(OR(C501="",ISNUMBER(SEARCH("~*",C501))),"",MAX($B$1:B500)+1)</f>
        <v>305</v>
      </c>
      <c r="C501" s="41" t="s">
        <v>575</v>
      </c>
    </row>
    <row r="502" spans="1:3" x14ac:dyDescent="0.2">
      <c r="A502" s="73"/>
      <c r="B502">
        <f>IF(OR(C502="",ISNUMBER(SEARCH("~*",C502))),"",MAX($B$1:B501)+1)</f>
        <v>306</v>
      </c>
      <c r="C502" s="41" t="s">
        <v>576</v>
      </c>
    </row>
    <row r="503" spans="1:3" x14ac:dyDescent="0.2">
      <c r="A503" s="73"/>
      <c r="B503" t="str">
        <f>IF(OR(C503="",ISNUMBER(SEARCH("~*",C503))),"",MAX($B$1:B502)+1)</f>
        <v/>
      </c>
      <c r="C503" s="41"/>
    </row>
    <row r="504" spans="1:3" x14ac:dyDescent="0.2">
      <c r="A504" s="73"/>
      <c r="B504">
        <f>IF(OR(C504="",ISNUMBER(SEARCH("~*",C504))),"",MAX($B$1:B503)+1)</f>
        <v>307</v>
      </c>
      <c r="C504" s="41" t="s">
        <v>577</v>
      </c>
    </row>
    <row r="505" spans="1:3" x14ac:dyDescent="0.2">
      <c r="A505" s="73"/>
      <c r="B505" t="str">
        <f>IF(OR(C505="",ISNUMBER(SEARCH("~*",C505))),"",MAX($B$1:B504)+1)</f>
        <v/>
      </c>
      <c r="C505" s="41" t="s">
        <v>578</v>
      </c>
    </row>
    <row r="506" spans="1:3" x14ac:dyDescent="0.2">
      <c r="A506" s="73"/>
      <c r="B506">
        <f>IF(OR(C506="",ISNUMBER(SEARCH("~*",C506))),"",MAX($B$1:B505)+1)</f>
        <v>308</v>
      </c>
      <c r="C506" s="41" t="s">
        <v>579</v>
      </c>
    </row>
    <row r="507" spans="1:3" x14ac:dyDescent="0.2">
      <c r="A507" s="73"/>
      <c r="B507">
        <f>IF(OR(C507="",ISNUMBER(SEARCH("~*",C507))),"",MAX($B$1:B506)+1)</f>
        <v>309</v>
      </c>
      <c r="C507" s="41" t="s">
        <v>580</v>
      </c>
    </row>
    <row r="508" spans="1:3" x14ac:dyDescent="0.2">
      <c r="A508" s="73"/>
      <c r="B508">
        <f>IF(OR(C508="",ISNUMBER(SEARCH("~*",C508))),"",MAX($B$1:B507)+1)</f>
        <v>310</v>
      </c>
      <c r="C508" s="41" t="s">
        <v>581</v>
      </c>
    </row>
    <row r="509" spans="1:3" x14ac:dyDescent="0.2">
      <c r="A509" s="73"/>
      <c r="B509" t="str">
        <f>IF(OR(C509="",ISNUMBER(SEARCH("~*",C509))),"",MAX($B$1:B508)+1)</f>
        <v/>
      </c>
      <c r="C509" s="41"/>
    </row>
    <row r="510" spans="1:3" x14ac:dyDescent="0.2">
      <c r="A510" s="73"/>
      <c r="B510">
        <f>IF(OR(C510="",ISNUMBER(SEARCH("~*",C510))),"",MAX($B$1:B509)+1)</f>
        <v>311</v>
      </c>
      <c r="C510" s="41" t="s">
        <v>582</v>
      </c>
    </row>
    <row r="511" spans="1:3" x14ac:dyDescent="0.2">
      <c r="A511" s="73"/>
      <c r="B511" t="str">
        <f>IF(OR(C511="",ISNUMBER(SEARCH("~*",C511))),"",MAX($B$1:B510)+1)</f>
        <v/>
      </c>
      <c r="C511" s="41" t="s">
        <v>583</v>
      </c>
    </row>
    <row r="512" spans="1:3" x14ac:dyDescent="0.2">
      <c r="A512" s="73"/>
      <c r="B512">
        <f>IF(OR(C512="",ISNUMBER(SEARCH("~*",C512))),"",MAX($B$1:B511)+1)</f>
        <v>312</v>
      </c>
      <c r="C512" s="41" t="s">
        <v>584</v>
      </c>
    </row>
    <row r="513" spans="1:3" x14ac:dyDescent="0.2">
      <c r="A513" s="73"/>
      <c r="B513" t="str">
        <f>IF(OR(C513="",ISNUMBER(SEARCH("~*",C513))),"",MAX($B$1:B512)+1)</f>
        <v/>
      </c>
      <c r="C513" s="41"/>
    </row>
    <row r="514" spans="1:3" x14ac:dyDescent="0.2">
      <c r="A514" s="73"/>
      <c r="B514" t="str">
        <f>IF(OR(C514="",ISNUMBER(SEARCH("~*",C514))),"",MAX($B$1:B513)+1)</f>
        <v/>
      </c>
      <c r="C514" s="41" t="s">
        <v>585</v>
      </c>
    </row>
    <row r="515" spans="1:3" x14ac:dyDescent="0.2">
      <c r="A515" s="73"/>
      <c r="B515" t="str">
        <f>IF(OR(C515="",ISNUMBER(SEARCH("~*",C515))),"",MAX($B$1:B514)+1)</f>
        <v/>
      </c>
      <c r="C515" s="41"/>
    </row>
    <row r="516" spans="1:3" x14ac:dyDescent="0.2">
      <c r="A516" s="73"/>
      <c r="B516">
        <f>IF(OR(C516="",ISNUMBER(SEARCH("~*",C516))),"",MAX($B$1:B515)+1)</f>
        <v>313</v>
      </c>
      <c r="C516" s="41" t="s">
        <v>586</v>
      </c>
    </row>
    <row r="517" spans="1:3" x14ac:dyDescent="0.2">
      <c r="A517" s="73"/>
      <c r="B517">
        <f>IF(OR(C517="",ISNUMBER(SEARCH("~*",C517))),"",MAX($B$1:B516)+1)</f>
        <v>314</v>
      </c>
      <c r="C517" s="41" t="s">
        <v>587</v>
      </c>
    </row>
    <row r="518" spans="1:3" x14ac:dyDescent="0.2">
      <c r="A518" s="73"/>
      <c r="B518" t="str">
        <f>IF(OR(C518="",ISNUMBER(SEARCH("~*",C518))),"",MAX($B$1:B517)+1)</f>
        <v/>
      </c>
      <c r="C518" s="41"/>
    </row>
    <row r="519" spans="1:3" x14ac:dyDescent="0.2">
      <c r="A519" s="73"/>
      <c r="B519" t="str">
        <f>IF(OR(C519="",ISNUMBER(SEARCH("~*",C519))),"",MAX($B$1:B518)+1)</f>
        <v/>
      </c>
      <c r="C519" s="41" t="s">
        <v>588</v>
      </c>
    </row>
    <row r="520" spans="1:3" x14ac:dyDescent="0.2">
      <c r="A520" s="73"/>
      <c r="B520" t="str">
        <f>IF(OR(C520="",ISNUMBER(SEARCH("~*",C520))),"",MAX($B$1:B519)+1)</f>
        <v/>
      </c>
      <c r="C520" s="41" t="s">
        <v>589</v>
      </c>
    </row>
    <row r="521" spans="1:3" x14ac:dyDescent="0.2">
      <c r="A521" s="73"/>
      <c r="B521" t="str">
        <f>IF(OR(C521="",ISNUMBER(SEARCH("~*",C521))),"",MAX($B$1:B520)+1)</f>
        <v/>
      </c>
      <c r="C521" s="41"/>
    </row>
    <row r="522" spans="1:3" x14ac:dyDescent="0.2">
      <c r="A522" s="73"/>
      <c r="B522">
        <f>IF(OR(C522="",ISNUMBER(SEARCH("~*",C522))),"",MAX($B$1:B521)+1)</f>
        <v>315</v>
      </c>
      <c r="C522" s="41" t="s">
        <v>590</v>
      </c>
    </row>
    <row r="523" spans="1:3" x14ac:dyDescent="0.2">
      <c r="A523" s="73"/>
      <c r="B523" t="str">
        <f>IF(OR(C523="",ISNUMBER(SEARCH("~*",C523))),"",MAX($B$1:B522)+1)</f>
        <v/>
      </c>
      <c r="C523" s="41" t="s">
        <v>592</v>
      </c>
    </row>
    <row r="524" spans="1:3" ht="30" x14ac:dyDescent="0.2">
      <c r="A524" s="73"/>
      <c r="B524">
        <f>IF(OR(C524="",ISNUMBER(SEARCH("~*",C524))),"",MAX($B$1:B523)+1)</f>
        <v>316</v>
      </c>
      <c r="C524" s="41" t="s">
        <v>593</v>
      </c>
    </row>
    <row r="525" spans="1:3" x14ac:dyDescent="0.2">
      <c r="A525" s="73"/>
      <c r="B525">
        <f>IF(OR(C525="",ISNUMBER(SEARCH("~*",C525))),"",MAX($B$1:B524)+1)</f>
        <v>317</v>
      </c>
      <c r="C525" s="41" t="s">
        <v>594</v>
      </c>
    </row>
    <row r="526" spans="1:3" x14ac:dyDescent="0.2">
      <c r="A526" s="73"/>
      <c r="B526">
        <f>IF(OR(C526="",ISNUMBER(SEARCH("~*",C526))),"",MAX($B$1:B525)+1)</f>
        <v>318</v>
      </c>
      <c r="C526" s="41" t="s">
        <v>595</v>
      </c>
    </row>
    <row r="527" spans="1:3" x14ac:dyDescent="0.2">
      <c r="A527" s="73"/>
      <c r="B527" t="str">
        <f>IF(OR(C527="",ISNUMBER(SEARCH("~*",C527))),"",MAX($B$1:B526)+1)</f>
        <v/>
      </c>
      <c r="C527" s="41"/>
    </row>
    <row r="528" spans="1:3" x14ac:dyDescent="0.2">
      <c r="A528" s="73"/>
      <c r="B528">
        <f>IF(OR(C528="",ISNUMBER(SEARCH("~*",C528))),"",MAX($B$1:B527)+1)</f>
        <v>319</v>
      </c>
      <c r="C528" s="41" t="s">
        <v>596</v>
      </c>
    </row>
    <row r="529" spans="1:3" x14ac:dyDescent="0.2">
      <c r="A529" s="73"/>
      <c r="B529" t="str">
        <f>IF(OR(C529="",ISNUMBER(SEARCH("~*",C529))),"",MAX($B$1:B528)+1)</f>
        <v/>
      </c>
      <c r="C529" s="41" t="s">
        <v>597</v>
      </c>
    </row>
    <row r="530" spans="1:3" x14ac:dyDescent="0.2">
      <c r="A530" s="73"/>
      <c r="B530">
        <f>IF(OR(C530="",ISNUMBER(SEARCH("~*",C530))),"",MAX($B$1:B529)+1)</f>
        <v>320</v>
      </c>
      <c r="C530" s="41" t="s">
        <v>598</v>
      </c>
    </row>
    <row r="531" spans="1:3" x14ac:dyDescent="0.2">
      <c r="A531" s="73"/>
      <c r="B531" t="str">
        <f>IF(OR(C531="",ISNUMBER(SEARCH("~*",C531))),"",MAX($B$1:B530)+1)</f>
        <v/>
      </c>
      <c r="C531" s="41"/>
    </row>
    <row r="532" spans="1:3" x14ac:dyDescent="0.2">
      <c r="A532" s="73"/>
      <c r="B532">
        <f>IF(OR(C532="",ISNUMBER(SEARCH("~*",C532))),"",MAX($B$1:B531)+1)</f>
        <v>321</v>
      </c>
      <c r="C532" s="41" t="s">
        <v>599</v>
      </c>
    </row>
    <row r="533" spans="1:3" x14ac:dyDescent="0.2">
      <c r="A533" s="73"/>
      <c r="B533" t="str">
        <f>IF(OR(C533="",ISNUMBER(SEARCH("~*",C533))),"",MAX($B$1:B532)+1)</f>
        <v/>
      </c>
      <c r="C533" s="41" t="s">
        <v>600</v>
      </c>
    </row>
    <row r="534" spans="1:3" x14ac:dyDescent="0.2">
      <c r="A534" s="73"/>
      <c r="B534">
        <f>IF(OR(C534="",ISNUMBER(SEARCH("~*",C534))),"",MAX($B$1:B533)+1)</f>
        <v>322</v>
      </c>
      <c r="C534" s="41" t="s">
        <v>601</v>
      </c>
    </row>
    <row r="535" spans="1:3" x14ac:dyDescent="0.2">
      <c r="A535" s="73"/>
      <c r="B535">
        <f>IF(OR(C535="",ISNUMBER(SEARCH("~*",C535))),"",MAX($B$1:B534)+1)</f>
        <v>323</v>
      </c>
      <c r="C535" s="41" t="s">
        <v>602</v>
      </c>
    </row>
    <row r="536" spans="1:3" x14ac:dyDescent="0.2">
      <c r="A536" s="73"/>
      <c r="B536">
        <f>IF(OR(C536="",ISNUMBER(SEARCH("~*",C536))),"",MAX($B$1:B535)+1)</f>
        <v>324</v>
      </c>
      <c r="C536" s="41" t="s">
        <v>603</v>
      </c>
    </row>
    <row r="537" spans="1:3" x14ac:dyDescent="0.2">
      <c r="A537" s="73"/>
      <c r="B537">
        <f>IF(OR(C537="",ISNUMBER(SEARCH("~*",C537))),"",MAX($B$1:B536)+1)</f>
        <v>325</v>
      </c>
      <c r="C537" s="41" t="s">
        <v>604</v>
      </c>
    </row>
    <row r="538" spans="1:3" ht="30" x14ac:dyDescent="0.2">
      <c r="A538" s="73"/>
      <c r="B538">
        <f>IF(OR(C538="",ISNUMBER(SEARCH("~*",C538))),"",MAX($B$1:B537)+1)</f>
        <v>326</v>
      </c>
      <c r="C538" s="41" t="s">
        <v>605</v>
      </c>
    </row>
    <row r="539" spans="1:3" x14ac:dyDescent="0.2">
      <c r="A539" s="73"/>
      <c r="B539" t="str">
        <f>IF(OR(C539="",ISNUMBER(SEARCH("~*",C539))),"",MAX($B$1:B538)+1)</f>
        <v/>
      </c>
      <c r="C539" s="41"/>
    </row>
    <row r="540" spans="1:3" x14ac:dyDescent="0.2">
      <c r="A540" s="73"/>
      <c r="B540" t="str">
        <f>IF(OR(C540="",ISNUMBER(SEARCH("~*",C540))),"",MAX($B$1:B539)+1)</f>
        <v/>
      </c>
      <c r="C540" s="41" t="s">
        <v>606</v>
      </c>
    </row>
    <row r="541" spans="1:3" x14ac:dyDescent="0.2">
      <c r="A541" s="73"/>
      <c r="B541">
        <f>IF(OR(C541="",ISNUMBER(SEARCH("~*",C541))),"",MAX($B$1:B540)+1)</f>
        <v>327</v>
      </c>
      <c r="C541" s="41" t="s">
        <v>607</v>
      </c>
    </row>
    <row r="542" spans="1:3" ht="30" x14ac:dyDescent="0.2">
      <c r="A542" s="73"/>
      <c r="B542">
        <f>IF(OR(C542="",ISNUMBER(SEARCH("~*",C542))),"",MAX($B$1:B541)+1)</f>
        <v>328</v>
      </c>
      <c r="C542" s="41" t="s">
        <v>608</v>
      </c>
    </row>
    <row r="543" spans="1:3" x14ac:dyDescent="0.2">
      <c r="A543" s="73"/>
      <c r="B543">
        <f>IF(OR(C543="",ISNUMBER(SEARCH("~*",C543))),"",MAX($B$1:B542)+1)</f>
        <v>329</v>
      </c>
      <c r="C543" s="41" t="s">
        <v>609</v>
      </c>
    </row>
    <row r="544" spans="1:3" x14ac:dyDescent="0.2">
      <c r="A544" s="73"/>
      <c r="B544">
        <f>IF(OR(C544="",ISNUMBER(SEARCH("~*",C544))),"",MAX($B$1:B543)+1)</f>
        <v>330</v>
      </c>
      <c r="C544" s="41" t="s">
        <v>610</v>
      </c>
    </row>
    <row r="545" spans="1:3" x14ac:dyDescent="0.2">
      <c r="A545" s="73"/>
      <c r="B545" t="str">
        <f>IF(OR(C545="",ISNUMBER(SEARCH("~*",C545))),"",MAX($B$1:B544)+1)</f>
        <v/>
      </c>
      <c r="C545" s="41" t="s">
        <v>611</v>
      </c>
    </row>
    <row r="546" spans="1:3" x14ac:dyDescent="0.2">
      <c r="A546" s="73"/>
      <c r="B546">
        <f>IF(OR(C546="",ISNUMBER(SEARCH("~*",C546))),"",MAX($B$1:B545)+1)</f>
        <v>331</v>
      </c>
      <c r="C546" s="41" t="s">
        <v>612</v>
      </c>
    </row>
    <row r="547" spans="1:3" x14ac:dyDescent="0.2">
      <c r="A547" s="73"/>
      <c r="B547" t="str">
        <f>IF(OR(C547="",ISNUMBER(SEARCH("~*",C547))),"",MAX($B$1:B546)+1)</f>
        <v/>
      </c>
      <c r="C547" s="41"/>
    </row>
    <row r="548" spans="1:3" x14ac:dyDescent="0.2">
      <c r="A548" s="73"/>
      <c r="B548">
        <f>IF(OR(C548="",ISNUMBER(SEARCH("~*",C548))),"",MAX($B$1:B547)+1)</f>
        <v>332</v>
      </c>
      <c r="C548" s="41" t="s">
        <v>613</v>
      </c>
    </row>
    <row r="549" spans="1:3" x14ac:dyDescent="0.2">
      <c r="A549" s="73"/>
      <c r="B549" t="str">
        <f>IF(OR(C549="",ISNUMBER(SEARCH("~*",C549))),"",MAX($B$1:B548)+1)</f>
        <v/>
      </c>
      <c r="C549" s="41"/>
    </row>
    <row r="550" spans="1:3" x14ac:dyDescent="0.2">
      <c r="A550" s="73"/>
      <c r="B550">
        <f>IF(OR(C550="",ISNUMBER(SEARCH("~*",C550))),"",MAX($B$1:B549)+1)</f>
        <v>333</v>
      </c>
      <c r="C550" s="41" t="s">
        <v>614</v>
      </c>
    </row>
    <row r="551" spans="1:3" x14ac:dyDescent="0.2">
      <c r="B551" t="str">
        <f>IF(OR(C551="",ISNUMBER(SEARCH("~*",C551))),"",MAX($B$1:B550)+1)</f>
        <v/>
      </c>
      <c r="C551" s="41"/>
    </row>
    <row r="552" spans="1:3" x14ac:dyDescent="0.2">
      <c r="B552">
        <f>IF(OR(C552="",ISNUMBER(SEARCH("~*",C552))),"",MAX($B$1:B551)+1)</f>
        <v>334</v>
      </c>
      <c r="C552" s="41" t="s">
        <v>615</v>
      </c>
    </row>
    <row r="553" spans="1:3" x14ac:dyDescent="0.2">
      <c r="B553" t="str">
        <f>IF(OR(C553="",ISNUMBER(SEARCH("~*",C553))),"",MAX($B$1:B552)+1)</f>
        <v/>
      </c>
      <c r="C553" s="41" t="s">
        <v>616</v>
      </c>
    </row>
    <row r="554" spans="1:3" x14ac:dyDescent="0.2">
      <c r="B554">
        <f>IF(OR(C554="",ISNUMBER(SEARCH("~*",C554))),"",MAX($B$1:B553)+1)</f>
        <v>335</v>
      </c>
      <c r="C554" s="41" t="s">
        <v>617</v>
      </c>
    </row>
    <row r="555" spans="1:3" x14ac:dyDescent="0.2">
      <c r="B555" t="str">
        <f>IF(OR(C555="",ISNUMBER(SEARCH("~*",C555))),"",MAX($B$1:B554)+1)</f>
        <v/>
      </c>
      <c r="C555" s="41"/>
    </row>
    <row r="556" spans="1:3" x14ac:dyDescent="0.2">
      <c r="B556" t="str">
        <f>IF(OR(C556="",ISNUMBER(SEARCH("~*",C556))),"",MAX($B$1:B555)+1)</f>
        <v/>
      </c>
      <c r="C556" s="41" t="s">
        <v>618</v>
      </c>
    </row>
    <row r="557" spans="1:3" x14ac:dyDescent="0.2">
      <c r="B557">
        <f>IF(OR(C557="",ISNUMBER(SEARCH("~*",C557))),"",MAX($B$1:B556)+1)</f>
        <v>336</v>
      </c>
      <c r="C557" s="41" t="s">
        <v>619</v>
      </c>
    </row>
    <row r="558" spans="1:3" x14ac:dyDescent="0.2">
      <c r="B558">
        <f>IF(OR(C558="",ISNUMBER(SEARCH("~*",C558))),"",MAX($B$1:B557)+1)</f>
        <v>337</v>
      </c>
      <c r="C558" s="41" t="s">
        <v>620</v>
      </c>
    </row>
    <row r="559" spans="1:3" x14ac:dyDescent="0.2">
      <c r="B559">
        <f>IF(OR(C559="",ISNUMBER(SEARCH("~*",C559))),"",MAX($B$1:B558)+1)</f>
        <v>338</v>
      </c>
      <c r="C559" s="41" t="s">
        <v>621</v>
      </c>
    </row>
    <row r="560" spans="1:3" x14ac:dyDescent="0.2">
      <c r="B560" t="str">
        <f>IF(OR(C560="",ISNUMBER(SEARCH("~*",C560))),"",MAX($B$1:B559)+1)</f>
        <v/>
      </c>
      <c r="C560" s="41"/>
    </row>
    <row r="561" spans="2:3" x14ac:dyDescent="0.2">
      <c r="B561">
        <f>IF(OR(C561="",ISNUMBER(SEARCH("~*",C561))),"",MAX($B$1:B560)+1)</f>
        <v>339</v>
      </c>
      <c r="C561" s="41" t="s">
        <v>622</v>
      </c>
    </row>
    <row r="562" spans="2:3" x14ac:dyDescent="0.2">
      <c r="B562">
        <f>IF(OR(C562="",ISNUMBER(SEARCH("~*",C562))),"",MAX($B$1:B561)+1)</f>
        <v>340</v>
      </c>
      <c r="C562" s="41" t="s">
        <v>623</v>
      </c>
    </row>
    <row r="563" spans="2:3" x14ac:dyDescent="0.2">
      <c r="B563">
        <f>IF(OR(C563="",ISNUMBER(SEARCH("~*",C563))),"",MAX($B$1:B562)+1)</f>
        <v>341</v>
      </c>
      <c r="C563" s="41" t="s">
        <v>624</v>
      </c>
    </row>
    <row r="564" spans="2:3" x14ac:dyDescent="0.2">
      <c r="B564">
        <f>IF(OR(C564="",ISNUMBER(SEARCH("~*",C564))),"",MAX($B$1:B563)+1)</f>
        <v>342</v>
      </c>
      <c r="C564" s="41" t="s">
        <v>625</v>
      </c>
    </row>
    <row r="565" spans="2:3" x14ac:dyDescent="0.2">
      <c r="B565" t="str">
        <f>IF(OR(C565="",ISNUMBER(SEARCH("~*",C565))),"",MAX($B$1:B564)+1)</f>
        <v/>
      </c>
      <c r="C565" s="41" t="s">
        <v>626</v>
      </c>
    </row>
    <row r="566" spans="2:3" x14ac:dyDescent="0.2">
      <c r="B566">
        <f>IF(OR(C566="",ISNUMBER(SEARCH("~*",C566))),"",MAX($B$1:B565)+1)</f>
        <v>343</v>
      </c>
      <c r="C566" s="41" t="s">
        <v>627</v>
      </c>
    </row>
    <row r="567" spans="2:3" x14ac:dyDescent="0.2">
      <c r="B567">
        <f>IF(OR(C567="",ISNUMBER(SEARCH("~*",C567))),"",MAX($B$1:B566)+1)</f>
        <v>344</v>
      </c>
      <c r="C567" s="41" t="s">
        <v>628</v>
      </c>
    </row>
    <row r="568" spans="2:3" x14ac:dyDescent="0.2">
      <c r="B568">
        <f>IF(OR(C568="",ISNUMBER(SEARCH("~*",C568))),"",MAX($B$1:B567)+1)</f>
        <v>345</v>
      </c>
      <c r="C568" s="41" t="s">
        <v>629</v>
      </c>
    </row>
    <row r="569" spans="2:3" x14ac:dyDescent="0.2">
      <c r="B569">
        <f>IF(OR(C569="",ISNUMBER(SEARCH("~*",C569))),"",MAX($B$1:B568)+1)</f>
        <v>346</v>
      </c>
      <c r="C569" s="41" t="s">
        <v>630</v>
      </c>
    </row>
    <row r="570" spans="2:3" x14ac:dyDescent="0.2">
      <c r="B570">
        <f>IF(OR(C570="",ISNUMBER(SEARCH("~*",C570))),"",MAX($B$1:B569)+1)</f>
        <v>347</v>
      </c>
      <c r="C570" s="41" t="s">
        <v>631</v>
      </c>
    </row>
    <row r="571" spans="2:3" x14ac:dyDescent="0.2">
      <c r="B571">
        <f>IF(OR(C571="",ISNUMBER(SEARCH("~*",C571))),"",MAX($B$1:B570)+1)</f>
        <v>348</v>
      </c>
      <c r="C571" s="41" t="s">
        <v>632</v>
      </c>
    </row>
    <row r="572" spans="2:3" x14ac:dyDescent="0.2">
      <c r="B572" t="str">
        <f>IF(OR(C572="",ISNUMBER(SEARCH("~*",C572))),"",MAX($B$1:B571)+1)</f>
        <v/>
      </c>
      <c r="C572" s="41" t="s">
        <v>633</v>
      </c>
    </row>
    <row r="573" spans="2:3" x14ac:dyDescent="0.2">
      <c r="B573">
        <f>IF(OR(C573="",ISNUMBER(SEARCH("~*",C573))),"",MAX($B$1:B572)+1)</f>
        <v>349</v>
      </c>
      <c r="C573" s="41" t="s">
        <v>634</v>
      </c>
    </row>
    <row r="574" spans="2:3" x14ac:dyDescent="0.2">
      <c r="B574">
        <f>IF(OR(C574="",ISNUMBER(SEARCH("~*",C574))),"",MAX($B$1:B573)+1)</f>
        <v>350</v>
      </c>
      <c r="C574" s="41" t="s">
        <v>635</v>
      </c>
    </row>
    <row r="575" spans="2:3" x14ac:dyDescent="0.2">
      <c r="B575" t="str">
        <f>IF(OR(C575="",ISNUMBER(SEARCH("~*",C575))),"",MAX($B$1:B574)+1)</f>
        <v/>
      </c>
      <c r="C575" s="41" t="s">
        <v>636</v>
      </c>
    </row>
    <row r="576" spans="2:3" x14ac:dyDescent="0.2">
      <c r="B576">
        <f>IF(OR(C576="",ISNUMBER(SEARCH("~*",C576))),"",MAX($B$1:B575)+1)</f>
        <v>351</v>
      </c>
      <c r="C576" s="41" t="s">
        <v>637</v>
      </c>
    </row>
    <row r="577" spans="2:3" x14ac:dyDescent="0.2">
      <c r="B577">
        <f>IF(OR(C577="",ISNUMBER(SEARCH("~*",C577))),"",MAX($B$1:B576)+1)</f>
        <v>352</v>
      </c>
      <c r="C577" s="41" t="s">
        <v>638</v>
      </c>
    </row>
    <row r="578" spans="2:3" x14ac:dyDescent="0.2">
      <c r="B578">
        <f>IF(OR(C578="",ISNUMBER(SEARCH("~*",C578))),"",MAX($B$1:B577)+1)</f>
        <v>353</v>
      </c>
      <c r="C578" s="41" t="s">
        <v>639</v>
      </c>
    </row>
    <row r="579" spans="2:3" ht="30" x14ac:dyDescent="0.2">
      <c r="B579">
        <f>IF(OR(C579="",ISNUMBER(SEARCH("~*",C579))),"",MAX($B$1:B578)+1)</f>
        <v>354</v>
      </c>
      <c r="C579" s="41" t="s">
        <v>640</v>
      </c>
    </row>
    <row r="580" spans="2:3" x14ac:dyDescent="0.2">
      <c r="B580">
        <f>IF(OR(C580="",ISNUMBER(SEARCH("~*",C580))),"",MAX($B$1:B579)+1)</f>
        <v>355</v>
      </c>
      <c r="C580" s="41" t="s">
        <v>641</v>
      </c>
    </row>
    <row r="581" spans="2:3" x14ac:dyDescent="0.2">
      <c r="B581">
        <f>IF(OR(C581="",ISNUMBER(SEARCH("~*",C581))),"",MAX($B$1:B580)+1)</f>
        <v>356</v>
      </c>
      <c r="C581" s="41" t="s">
        <v>642</v>
      </c>
    </row>
    <row r="582" spans="2:3" x14ac:dyDescent="0.2">
      <c r="B582" t="str">
        <f>IF(OR(C582="",ISNUMBER(SEARCH("~*",C582))),"",MAX($B$1:B581)+1)</f>
        <v/>
      </c>
      <c r="C582" s="41"/>
    </row>
    <row r="583" spans="2:3" x14ac:dyDescent="0.2">
      <c r="B583" t="str">
        <f>IF(OR(C583="",ISNUMBER(SEARCH("~*",C583))),"",MAX($B$1:B582)+1)</f>
        <v/>
      </c>
      <c r="C583" s="41" t="s">
        <v>643</v>
      </c>
    </row>
    <row r="584" spans="2:3" x14ac:dyDescent="0.2">
      <c r="B584" t="str">
        <f>IF(OR(C584="",ISNUMBER(SEARCH("~*",C584))),"",MAX($B$1:B583)+1)</f>
        <v/>
      </c>
      <c r="C584" s="41"/>
    </row>
    <row r="585" spans="2:3" ht="30" x14ac:dyDescent="0.2">
      <c r="B585">
        <f>IF(OR(C585="",ISNUMBER(SEARCH("~*",C585))),"",MAX($B$1:B584)+1)</f>
        <v>357</v>
      </c>
      <c r="C585" s="41" t="s">
        <v>644</v>
      </c>
    </row>
    <row r="586" spans="2:3" x14ac:dyDescent="0.2">
      <c r="B586" t="str">
        <f>IF(OR(C586="",ISNUMBER(SEARCH("~*",C586))),"",MAX($B$1:B585)+1)</f>
        <v/>
      </c>
      <c r="C586" s="41"/>
    </row>
    <row r="587" spans="2:3" x14ac:dyDescent="0.2">
      <c r="B587" t="str">
        <f>IF(OR(C587="",ISNUMBER(SEARCH("~*",C587))),"",MAX($B$1:B586)+1)</f>
        <v/>
      </c>
      <c r="C587" s="41" t="s">
        <v>645</v>
      </c>
    </row>
    <row r="588" spans="2:3" x14ac:dyDescent="0.2">
      <c r="B588" t="str">
        <f>IF(OR(C588="",ISNUMBER(SEARCH("~*",C588))),"",MAX($B$1:B587)+1)</f>
        <v/>
      </c>
      <c r="C588" s="41"/>
    </row>
    <row r="589" spans="2:3" x14ac:dyDescent="0.2">
      <c r="B589">
        <f>IF(OR(C589="",ISNUMBER(SEARCH("~*",C589))),"",MAX($B$1:B588)+1)</f>
        <v>358</v>
      </c>
      <c r="C589" s="41" t="s">
        <v>646</v>
      </c>
    </row>
    <row r="590" spans="2:3" x14ac:dyDescent="0.2">
      <c r="B590" t="str">
        <f>IF(OR(C590="",ISNUMBER(SEARCH("~*",C590))),"",MAX($B$1:B589)+1)</f>
        <v/>
      </c>
      <c r="C590" s="41"/>
    </row>
    <row r="591" spans="2:3" x14ac:dyDescent="0.2">
      <c r="B591">
        <f>IF(OR(C591="",ISNUMBER(SEARCH("~*",C591))),"",MAX($B$1:B590)+1)</f>
        <v>359</v>
      </c>
      <c r="C591" s="41" t="s">
        <v>647</v>
      </c>
    </row>
    <row r="592" spans="2:3" x14ac:dyDescent="0.2">
      <c r="B592" t="str">
        <f>IF(OR(C592="",ISNUMBER(SEARCH("~*",C592))),"",MAX($B$1:B591)+1)</f>
        <v/>
      </c>
      <c r="C592" s="41" t="s">
        <v>648</v>
      </c>
    </row>
    <row r="593" spans="2:3" x14ac:dyDescent="0.2">
      <c r="B593">
        <f>IF(OR(C593="",ISNUMBER(SEARCH("~*",C593))),"",MAX($B$1:B592)+1)</f>
        <v>360</v>
      </c>
      <c r="C593" s="41" t="s">
        <v>649</v>
      </c>
    </row>
    <row r="594" spans="2:3" x14ac:dyDescent="0.2">
      <c r="B594">
        <f>IF(OR(C594="",ISNUMBER(SEARCH("~*",C594))),"",MAX($B$1:B593)+1)</f>
        <v>361</v>
      </c>
      <c r="C594" s="41" t="s">
        <v>650</v>
      </c>
    </row>
    <row r="595" spans="2:3" x14ac:dyDescent="0.2">
      <c r="B595">
        <f>IF(OR(C595="",ISNUMBER(SEARCH("~*",C595))),"",MAX($B$1:B594)+1)</f>
        <v>362</v>
      </c>
      <c r="C595" s="41" t="s">
        <v>651</v>
      </c>
    </row>
    <row r="596" spans="2:3" x14ac:dyDescent="0.2">
      <c r="B596">
        <f>IF(OR(C596="",ISNUMBER(SEARCH("~*",C596))),"",MAX($B$1:B595)+1)</f>
        <v>363</v>
      </c>
      <c r="C596" s="41" t="s">
        <v>652</v>
      </c>
    </row>
    <row r="597" spans="2:3" x14ac:dyDescent="0.2">
      <c r="B597">
        <f>IF(OR(C597="",ISNUMBER(SEARCH("~*",C597))),"",MAX($B$1:B596)+1)</f>
        <v>364</v>
      </c>
      <c r="C597" s="41" t="s">
        <v>653</v>
      </c>
    </row>
    <row r="598" spans="2:3" x14ac:dyDescent="0.2">
      <c r="B598" t="str">
        <f>IF(OR(C598="",ISNUMBER(SEARCH("~*",C598))),"",MAX($B$1:B597)+1)</f>
        <v/>
      </c>
      <c r="C598" s="41"/>
    </row>
    <row r="599" spans="2:3" ht="30" x14ac:dyDescent="0.2">
      <c r="B599">
        <f>IF(OR(C599="",ISNUMBER(SEARCH("~*",C599))),"",MAX($B$1:B598)+1)</f>
        <v>365</v>
      </c>
      <c r="C599" s="41" t="s">
        <v>654</v>
      </c>
    </row>
    <row r="600" spans="2:3" x14ac:dyDescent="0.2">
      <c r="B600" t="str">
        <f>IF(OR(C600="",ISNUMBER(SEARCH("~*",C600))),"",MAX($B$1:B599)+1)</f>
        <v/>
      </c>
      <c r="C600" s="41" t="s">
        <v>655</v>
      </c>
    </row>
    <row r="601" spans="2:3" x14ac:dyDescent="0.2">
      <c r="B601">
        <f>IF(OR(C601="",ISNUMBER(SEARCH("~*",C601))),"",MAX($B$1:B600)+1)</f>
        <v>366</v>
      </c>
      <c r="C601" s="41" t="s">
        <v>656</v>
      </c>
    </row>
    <row r="602" spans="2:3" x14ac:dyDescent="0.2">
      <c r="B602" t="str">
        <f>IF(OR(C602="",ISNUMBER(SEARCH("~*",C602))),"",MAX($B$1:B601)+1)</f>
        <v/>
      </c>
      <c r="C602" s="41"/>
    </row>
    <row r="603" spans="2:3" x14ac:dyDescent="0.2">
      <c r="B603" t="str">
        <f>IF(OR(C603="",ISNUMBER(SEARCH("~*",C603))),"",MAX($B$1:B602)+1)</f>
        <v/>
      </c>
      <c r="C603" s="41" t="s">
        <v>657</v>
      </c>
    </row>
    <row r="604" spans="2:3" x14ac:dyDescent="0.2">
      <c r="B604">
        <f>IF(OR(C604="",ISNUMBER(SEARCH("~*",C604))),"",MAX($B$1:B603)+1)</f>
        <v>367</v>
      </c>
      <c r="C604" s="41" t="s">
        <v>658</v>
      </c>
    </row>
    <row r="605" spans="2:3" ht="30" x14ac:dyDescent="0.2">
      <c r="B605">
        <f>IF(OR(C605="",ISNUMBER(SEARCH("~*",C605))),"",MAX($B$1:B604)+1)</f>
        <v>368</v>
      </c>
      <c r="C605" s="41" t="s">
        <v>659</v>
      </c>
    </row>
    <row r="606" spans="2:3" x14ac:dyDescent="0.2">
      <c r="B606" t="str">
        <f>IF(OR(C606="",ISNUMBER(SEARCH("~*",C606))),"",MAX($B$1:B605)+1)</f>
        <v/>
      </c>
      <c r="C606" s="41"/>
    </row>
    <row r="607" spans="2:3" x14ac:dyDescent="0.2">
      <c r="B607">
        <f>IF(OR(C607="",ISNUMBER(SEARCH("~*",C607))),"",MAX($B$1:B606)+1)</f>
        <v>369</v>
      </c>
      <c r="C607" s="41" t="s">
        <v>660</v>
      </c>
    </row>
    <row r="608" spans="2:3" x14ac:dyDescent="0.2">
      <c r="B608" t="str">
        <f>IF(OR(C608="",ISNUMBER(SEARCH("~*",C608))),"",MAX($B$1:B607)+1)</f>
        <v/>
      </c>
      <c r="C608" s="41"/>
    </row>
    <row r="609" spans="2:3" x14ac:dyDescent="0.2">
      <c r="B609">
        <f>IF(OR(C609="",ISNUMBER(SEARCH("~*",C609))),"",MAX($B$1:B608)+1)</f>
        <v>370</v>
      </c>
      <c r="C609" s="41" t="s">
        <v>661</v>
      </c>
    </row>
    <row r="610" spans="2:3" x14ac:dyDescent="0.2">
      <c r="B610" t="str">
        <f>IF(OR(C610="",ISNUMBER(SEARCH("~*",C610))),"",MAX($B$1:B609)+1)</f>
        <v/>
      </c>
      <c r="C610" s="41" t="s">
        <v>662</v>
      </c>
    </row>
    <row r="611" spans="2:3" x14ac:dyDescent="0.2">
      <c r="B611" t="str">
        <f>IF(OR(C611="",ISNUMBER(SEARCH("~*",C611))),"",MAX($B$1:B610)+1)</f>
        <v/>
      </c>
      <c r="C611" s="41"/>
    </row>
    <row r="612" spans="2:3" x14ac:dyDescent="0.2">
      <c r="B612" t="str">
        <f>IF(OR(C612="",ISNUMBER(SEARCH("~*",C612))),"",MAX($B$1:B611)+1)</f>
        <v/>
      </c>
      <c r="C612" s="41" t="s">
        <v>663</v>
      </c>
    </row>
    <row r="613" spans="2:3" x14ac:dyDescent="0.2">
      <c r="B613" t="str">
        <f>IF(OR(C613="",ISNUMBER(SEARCH("~*",C613))),"",MAX($B$1:B612)+1)</f>
        <v/>
      </c>
      <c r="C613" s="41"/>
    </row>
    <row r="614" spans="2:3" x14ac:dyDescent="0.2">
      <c r="B614" t="str">
        <f>IF(OR(C614="",ISNUMBER(SEARCH("~*",C614))),"",MAX($B$1:B613)+1)</f>
        <v/>
      </c>
      <c r="C614" s="41" t="s">
        <v>664</v>
      </c>
    </row>
    <row r="615" spans="2:3" x14ac:dyDescent="0.2">
      <c r="B615">
        <f>IF(OR(C615="",ISNUMBER(SEARCH("~*",C615))),"",MAX($B$1:B614)+1)</f>
        <v>371</v>
      </c>
      <c r="C615" s="41" t="s">
        <v>665</v>
      </c>
    </row>
    <row r="616" spans="2:3" x14ac:dyDescent="0.2">
      <c r="B616">
        <f>IF(OR(C616="",ISNUMBER(SEARCH("~*",C616))),"",MAX($B$1:B615)+1)</f>
        <v>372</v>
      </c>
      <c r="C616" s="41" t="s">
        <v>666</v>
      </c>
    </row>
    <row r="617" spans="2:3" x14ac:dyDescent="0.2">
      <c r="B617" t="str">
        <f>IF(OR(C617="",ISNUMBER(SEARCH("~*",C617))),"",MAX($B$1:B616)+1)</f>
        <v/>
      </c>
      <c r="C617" s="41"/>
    </row>
    <row r="618" spans="2:3" x14ac:dyDescent="0.2">
      <c r="B618">
        <f>IF(OR(C618="",ISNUMBER(SEARCH("~*",C618))),"",MAX($B$1:B617)+1)</f>
        <v>373</v>
      </c>
      <c r="C618" s="41" t="s">
        <v>667</v>
      </c>
    </row>
    <row r="619" spans="2:3" x14ac:dyDescent="0.2">
      <c r="B619">
        <f>IF(OR(C619="",ISNUMBER(SEARCH("~*",C619))),"",MAX($B$1:B618)+1)</f>
        <v>374</v>
      </c>
      <c r="C619" s="41" t="s">
        <v>668</v>
      </c>
    </row>
    <row r="620" spans="2:3" x14ac:dyDescent="0.2">
      <c r="B620">
        <f>IF(OR(C620="",ISNUMBER(SEARCH("~*",C620))),"",MAX($B$1:B619)+1)</f>
        <v>375</v>
      </c>
      <c r="C620" s="41" t="s">
        <v>669</v>
      </c>
    </row>
    <row r="621" spans="2:3" x14ac:dyDescent="0.2">
      <c r="B621">
        <f>IF(OR(C621="",ISNUMBER(SEARCH("~*",C621))),"",MAX($B$1:B620)+1)</f>
        <v>376</v>
      </c>
      <c r="C621" s="41" t="s">
        <v>670</v>
      </c>
    </row>
    <row r="622" spans="2:3" x14ac:dyDescent="0.2">
      <c r="B622" t="str">
        <f>IF(OR(C622="",ISNUMBER(SEARCH("~*",C622))),"",MAX($B$1:B621)+1)</f>
        <v/>
      </c>
      <c r="C622" s="41" t="s">
        <v>671</v>
      </c>
    </row>
    <row r="623" spans="2:3" x14ac:dyDescent="0.2">
      <c r="B623">
        <f>IF(OR(C623="",ISNUMBER(SEARCH("~*",C623))),"",MAX($B$1:B622)+1)</f>
        <v>377</v>
      </c>
      <c r="C623" s="41" t="s">
        <v>672</v>
      </c>
    </row>
    <row r="624" spans="2:3" x14ac:dyDescent="0.2">
      <c r="B624">
        <f>IF(OR(C624="",ISNUMBER(SEARCH("~*",C624))),"",MAX($B$1:B623)+1)</f>
        <v>378</v>
      </c>
      <c r="C624" s="41" t="s">
        <v>673</v>
      </c>
    </row>
    <row r="625" spans="2:3" x14ac:dyDescent="0.2">
      <c r="B625">
        <f>IF(OR(C625="",ISNUMBER(SEARCH("~*",C625))),"",MAX($B$1:B624)+1)</f>
        <v>379</v>
      </c>
      <c r="C625" s="41" t="s">
        <v>674</v>
      </c>
    </row>
    <row r="626" spans="2:3" x14ac:dyDescent="0.2">
      <c r="B626">
        <f>IF(OR(C626="",ISNUMBER(SEARCH("~*",C626))),"",MAX($B$1:B625)+1)</f>
        <v>380</v>
      </c>
      <c r="C626" s="41" t="s">
        <v>675</v>
      </c>
    </row>
    <row r="627" spans="2:3" x14ac:dyDescent="0.2">
      <c r="B627">
        <f>IF(OR(C627="",ISNUMBER(SEARCH("~*",C627))),"",MAX($B$1:B626)+1)</f>
        <v>381</v>
      </c>
      <c r="C627" s="41" t="s">
        <v>676</v>
      </c>
    </row>
    <row r="628" spans="2:3" x14ac:dyDescent="0.2">
      <c r="B628" t="str">
        <f>IF(OR(C628="",ISNUMBER(SEARCH("~*",C628))),"",MAX($B$1:B627)+1)</f>
        <v/>
      </c>
      <c r="C628" s="41"/>
    </row>
    <row r="629" spans="2:3" x14ac:dyDescent="0.2">
      <c r="B629" t="str">
        <f>IF(OR(C629="",ISNUMBER(SEARCH("~*",C629))),"",MAX($B$1:B628)+1)</f>
        <v/>
      </c>
      <c r="C629" s="41" t="s">
        <v>677</v>
      </c>
    </row>
    <row r="630" spans="2:3" x14ac:dyDescent="0.2">
      <c r="B630">
        <f>IF(OR(C630="",ISNUMBER(SEARCH("~*",C630))),"",MAX($B$1:B629)+1)</f>
        <v>382</v>
      </c>
      <c r="C630" s="41" t="s">
        <v>678</v>
      </c>
    </row>
    <row r="631" spans="2:3" x14ac:dyDescent="0.2">
      <c r="B631" t="str">
        <f>IF(OR(C631="",ISNUMBER(SEARCH("~*",C631))),"",MAX($B$1:B630)+1)</f>
        <v/>
      </c>
      <c r="C631" s="41"/>
    </row>
    <row r="632" spans="2:3" x14ac:dyDescent="0.2">
      <c r="B632">
        <f>IF(OR(C632="",ISNUMBER(SEARCH("~*",C632))),"",MAX($B$1:B631)+1)</f>
        <v>383</v>
      </c>
      <c r="C632" s="41" t="s">
        <v>679</v>
      </c>
    </row>
    <row r="633" spans="2:3" x14ac:dyDescent="0.2">
      <c r="B633">
        <f>IF(OR(C633="",ISNUMBER(SEARCH("~*",C633))),"",MAX($B$1:B632)+1)</f>
        <v>384</v>
      </c>
      <c r="C633" s="41" t="s">
        <v>680</v>
      </c>
    </row>
    <row r="634" spans="2:3" x14ac:dyDescent="0.2">
      <c r="B634">
        <f>IF(OR(C634="",ISNUMBER(SEARCH("~*",C634))),"",MAX($B$1:B633)+1)</f>
        <v>385</v>
      </c>
      <c r="C634" s="41" t="s">
        <v>681</v>
      </c>
    </row>
    <row r="635" spans="2:3" x14ac:dyDescent="0.2">
      <c r="B635" t="str">
        <f>IF(OR(C635="",ISNUMBER(SEARCH("~*",C635))),"",MAX($B$1:B634)+1)</f>
        <v/>
      </c>
      <c r="C635" s="41" t="s">
        <v>682</v>
      </c>
    </row>
    <row r="636" spans="2:3" x14ac:dyDescent="0.2">
      <c r="B636">
        <f>IF(OR(C636="",ISNUMBER(SEARCH("~*",C636))),"",MAX($B$1:B635)+1)</f>
        <v>386</v>
      </c>
      <c r="C636" s="41" t="s">
        <v>683</v>
      </c>
    </row>
    <row r="637" spans="2:3" x14ac:dyDescent="0.2">
      <c r="B637">
        <f>IF(OR(C637="",ISNUMBER(SEARCH("~*",C637))),"",MAX($B$1:B636)+1)</f>
        <v>387</v>
      </c>
      <c r="C637" s="41" t="s">
        <v>684</v>
      </c>
    </row>
    <row r="638" spans="2:3" x14ac:dyDescent="0.2">
      <c r="B638" t="str">
        <f>IF(OR(C638="",ISNUMBER(SEARCH("~*",C638))),"",MAX($B$1:B637)+1)</f>
        <v/>
      </c>
      <c r="C638" s="41"/>
    </row>
    <row r="639" spans="2:3" x14ac:dyDescent="0.2">
      <c r="B639">
        <f>IF(OR(C639="",ISNUMBER(SEARCH("~*",C639))),"",MAX($B$1:B638)+1)</f>
        <v>388</v>
      </c>
      <c r="C639" s="41" t="s">
        <v>685</v>
      </c>
    </row>
    <row r="640" spans="2:3" x14ac:dyDescent="0.2">
      <c r="B640" t="str">
        <f>IF(OR(C640="",ISNUMBER(SEARCH("~*",C640))),"",MAX($B$1:B639)+1)</f>
        <v/>
      </c>
      <c r="C640" s="41"/>
    </row>
    <row r="641" spans="2:3" x14ac:dyDescent="0.2">
      <c r="B641">
        <f>IF(OR(C641="",ISNUMBER(SEARCH("~*",C641))),"",MAX($B$1:B640)+1)</f>
        <v>389</v>
      </c>
      <c r="C641" s="41" t="s">
        <v>686</v>
      </c>
    </row>
    <row r="642" spans="2:3" x14ac:dyDescent="0.2">
      <c r="B642">
        <f>IF(OR(C642="",ISNUMBER(SEARCH("~*",C642))),"",MAX($B$1:B641)+1)</f>
        <v>390</v>
      </c>
      <c r="C642" s="41" t="s">
        <v>687</v>
      </c>
    </row>
    <row r="643" spans="2:3" x14ac:dyDescent="0.2">
      <c r="B643" t="str">
        <f>IF(OR(C643="",ISNUMBER(SEARCH("~*",C643))),"",MAX($B$1:B642)+1)</f>
        <v/>
      </c>
      <c r="C643" s="41"/>
    </row>
    <row r="644" spans="2:3" x14ac:dyDescent="0.2">
      <c r="B644" t="str">
        <f>IF(OR(C644="",ISNUMBER(SEARCH("~*",C644))),"",MAX($B$1:B643)+1)</f>
        <v/>
      </c>
      <c r="C644" s="41" t="s">
        <v>688</v>
      </c>
    </row>
    <row r="645" spans="2:3" x14ac:dyDescent="0.2">
      <c r="B645">
        <f>IF(OR(C645="",ISNUMBER(SEARCH("~*",C645))),"",MAX($B$1:B644)+1)</f>
        <v>391</v>
      </c>
      <c r="C645" s="41" t="s">
        <v>689</v>
      </c>
    </row>
    <row r="646" spans="2:3" x14ac:dyDescent="0.2">
      <c r="B646" t="str">
        <f>IF(OR(C646="",ISNUMBER(SEARCH("~*",C646))),"",MAX($B$1:B645)+1)</f>
        <v/>
      </c>
      <c r="C646" s="41"/>
    </row>
    <row r="647" spans="2:3" x14ac:dyDescent="0.2">
      <c r="B647">
        <f>IF(OR(C647="",ISNUMBER(SEARCH("~*",C647))),"",MAX($B$1:B646)+1)</f>
        <v>392</v>
      </c>
      <c r="C647" s="41" t="s">
        <v>690</v>
      </c>
    </row>
    <row r="648" spans="2:3" x14ac:dyDescent="0.2">
      <c r="B648" t="str">
        <f>IF(OR(C648="",ISNUMBER(SEARCH("~*",C648))),"",MAX($B$1:B647)+1)</f>
        <v/>
      </c>
      <c r="C648" s="41"/>
    </row>
    <row r="649" spans="2:3" x14ac:dyDescent="0.2">
      <c r="B649">
        <f>IF(OR(C649="",ISNUMBER(SEARCH("~*",C649))),"",MAX($B$1:B648)+1)</f>
        <v>393</v>
      </c>
      <c r="C649" s="41" t="s">
        <v>691</v>
      </c>
    </row>
    <row r="650" spans="2:3" x14ac:dyDescent="0.2">
      <c r="B650" t="str">
        <f>IF(OR(C650="",ISNUMBER(SEARCH("~*",C650))),"",MAX($B$1:B649)+1)</f>
        <v/>
      </c>
      <c r="C650" s="41" t="s">
        <v>692</v>
      </c>
    </row>
    <row r="651" spans="2:3" x14ac:dyDescent="0.2">
      <c r="B651" t="str">
        <f>IF(OR(C651="",ISNUMBER(SEARCH("~*",C651))),"",MAX($B$1:B650)+1)</f>
        <v/>
      </c>
      <c r="C651" s="41"/>
    </row>
    <row r="652" spans="2:3" x14ac:dyDescent="0.2">
      <c r="B652">
        <f>IF(OR(C652="",ISNUMBER(SEARCH("~*",C652))),"",MAX($B$1:B651)+1)</f>
        <v>394</v>
      </c>
      <c r="C652" s="41" t="s">
        <v>693</v>
      </c>
    </row>
    <row r="653" spans="2:3" x14ac:dyDescent="0.2">
      <c r="B653">
        <f>IF(OR(C653="",ISNUMBER(SEARCH("~*",C653))),"",MAX($B$1:B652)+1)</f>
        <v>395</v>
      </c>
      <c r="C653" s="41" t="s">
        <v>694</v>
      </c>
    </row>
    <row r="654" spans="2:3" x14ac:dyDescent="0.2">
      <c r="B654">
        <f>IF(OR(C654="",ISNUMBER(SEARCH("~*",C654))),"",MAX($B$1:B653)+1)</f>
        <v>396</v>
      </c>
      <c r="C654" s="41" t="s">
        <v>695</v>
      </c>
    </row>
    <row r="655" spans="2:3" x14ac:dyDescent="0.2">
      <c r="B655" t="str">
        <f>IF(OR(C655="",ISNUMBER(SEARCH("~*",C655))),"",MAX($B$1:B654)+1)</f>
        <v/>
      </c>
      <c r="C655" s="41" t="s">
        <v>696</v>
      </c>
    </row>
    <row r="656" spans="2:3" ht="30" x14ac:dyDescent="0.2">
      <c r="B656">
        <f>IF(OR(C656="",ISNUMBER(SEARCH("~*",C656))),"",MAX($B$1:B655)+1)</f>
        <v>397</v>
      </c>
      <c r="C656" s="41" t="s">
        <v>697</v>
      </c>
    </row>
    <row r="657" spans="2:3" x14ac:dyDescent="0.2">
      <c r="B657" t="str">
        <f>IF(OR(C657="",ISNUMBER(SEARCH("~*",C657))),"",MAX($B$1:B656)+1)</f>
        <v/>
      </c>
      <c r="C657" s="41"/>
    </row>
    <row r="658" spans="2:3" x14ac:dyDescent="0.2">
      <c r="B658">
        <f>IF(OR(C658="",ISNUMBER(SEARCH("~*",C658))),"",MAX($B$1:B657)+1)</f>
        <v>398</v>
      </c>
      <c r="C658" s="41" t="s">
        <v>698</v>
      </c>
    </row>
    <row r="659" spans="2:3" x14ac:dyDescent="0.2">
      <c r="C659" s="41"/>
    </row>
  </sheetData>
  <phoneticPr fontId="21" type="noConversion"/>
  <conditionalFormatting sqref="C1:C1048576">
    <cfRule type="containsText" dxfId="2" priority="1" operator="containsText" text="~*">
      <formula>NOT(ISERROR(SEARCH("~*",C1)))</formula>
    </cfRule>
  </conditionalFormatting>
  <printOptions gridLines="1"/>
  <pageMargins left="0.5" right="0.5" top="0.5" bottom="0.5" header="0.3" footer="0.3"/>
  <pageSetup scale="90" fitToHeight="15" orientation="portrait" horizontalDpi="0" verticalDpi="0"/>
  <headerFooter>
    <oddHeader>&amp;C&amp;"Calibri,Regular"&amp;K000000Regan Nicky Full</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L196"/>
  <sheetViews>
    <sheetView workbookViewId="0">
      <selection activeCell="F20" sqref="F20"/>
    </sheetView>
  </sheetViews>
  <sheetFormatPr baseColWidth="10" defaultRowHeight="15" x14ac:dyDescent="0.2"/>
  <cols>
    <col min="2" max="2" width="4.1640625" bestFit="1" customWidth="1"/>
    <col min="3" max="3" width="85.1640625" customWidth="1"/>
    <col min="4" max="4" width="6.6640625" customWidth="1"/>
    <col min="5" max="5" width="4.33203125" customWidth="1"/>
    <col min="6" max="6" width="19.1640625" customWidth="1"/>
    <col min="8" max="8" width="5.1640625" bestFit="1" customWidth="1"/>
    <col min="10" max="10" width="3.83203125" customWidth="1"/>
    <col min="11" max="11" width="6.83203125" bestFit="1" customWidth="1"/>
  </cols>
  <sheetData>
    <row r="1" spans="2:12" x14ac:dyDescent="0.2">
      <c r="B1" s="77"/>
      <c r="C1" s="76" t="s">
        <v>751</v>
      </c>
      <c r="D1" s="77"/>
    </row>
    <row r="2" spans="2:12" x14ac:dyDescent="0.2">
      <c r="B2" s="77"/>
      <c r="C2" s="76"/>
      <c r="D2" s="77"/>
      <c r="E2" s="73">
        <v>2</v>
      </c>
      <c r="F2" t="s">
        <v>785</v>
      </c>
      <c r="H2">
        <f>(333-273+1) + (105-50+1)</f>
        <v>117</v>
      </c>
      <c r="I2" t="s">
        <v>786</v>
      </c>
      <c r="K2">
        <v>86</v>
      </c>
      <c r="L2" t="s">
        <v>787</v>
      </c>
    </row>
    <row r="3" spans="2:12" x14ac:dyDescent="0.2">
      <c r="B3" s="77"/>
      <c r="C3" s="76"/>
      <c r="D3" s="77"/>
      <c r="E3" s="73">
        <v>8</v>
      </c>
      <c r="F3" t="s">
        <v>788</v>
      </c>
      <c r="H3">
        <f>H2-E2</f>
        <v>115</v>
      </c>
      <c r="I3" t="s">
        <v>789</v>
      </c>
      <c r="K3">
        <f>K2-E2</f>
        <v>84</v>
      </c>
      <c r="L3" t="s">
        <v>790</v>
      </c>
    </row>
    <row r="4" spans="2:12" x14ac:dyDescent="0.2">
      <c r="B4" s="77"/>
      <c r="C4" s="76"/>
      <c r="D4" s="77"/>
      <c r="E4" s="73"/>
    </row>
    <row r="5" spans="2:12" x14ac:dyDescent="0.2">
      <c r="B5" s="77"/>
      <c r="C5" s="76"/>
      <c r="D5" s="77"/>
      <c r="E5" s="73">
        <v>29</v>
      </c>
      <c r="F5" t="s">
        <v>791</v>
      </c>
      <c r="H5" s="78">
        <f>H3/H2</f>
        <v>0.98290598290598286</v>
      </c>
      <c r="I5" s="73" t="s">
        <v>792</v>
      </c>
      <c r="K5" s="79">
        <f>K3/K2</f>
        <v>0.97674418604651159</v>
      </c>
      <c r="L5" s="73" t="s">
        <v>793</v>
      </c>
    </row>
    <row r="6" spans="2:12" ht="30" x14ac:dyDescent="0.2">
      <c r="B6" s="77"/>
      <c r="C6" s="56" t="s">
        <v>779</v>
      </c>
      <c r="D6" s="77"/>
    </row>
    <row r="7" spans="2:12" x14ac:dyDescent="0.2">
      <c r="B7" s="77"/>
      <c r="C7" s="77"/>
      <c r="D7" s="77"/>
    </row>
    <row r="8" spans="2:12" x14ac:dyDescent="0.2">
      <c r="B8" s="77">
        <v>50</v>
      </c>
      <c r="C8" s="75" t="s">
        <v>243</v>
      </c>
      <c r="D8" s="77"/>
    </row>
    <row r="9" spans="2:12" x14ac:dyDescent="0.2">
      <c r="B9" s="77">
        <v>51</v>
      </c>
      <c r="C9" s="75" t="s">
        <v>244</v>
      </c>
      <c r="D9" s="77"/>
    </row>
    <row r="10" spans="2:12" x14ac:dyDescent="0.2">
      <c r="B10" s="77">
        <v>52</v>
      </c>
      <c r="C10" s="75" t="s">
        <v>245</v>
      </c>
      <c r="D10" s="77"/>
      <c r="F10" t="s">
        <v>794</v>
      </c>
    </row>
    <row r="11" spans="2:12" x14ac:dyDescent="0.2">
      <c r="B11" s="77">
        <v>53</v>
      </c>
      <c r="C11" s="75" t="s">
        <v>246</v>
      </c>
      <c r="D11" s="77" t="s">
        <v>739</v>
      </c>
    </row>
    <row r="12" spans="2:12" x14ac:dyDescent="0.2">
      <c r="B12" s="77">
        <v>54</v>
      </c>
      <c r="C12" s="75" t="s">
        <v>247</v>
      </c>
      <c r="D12" s="77"/>
    </row>
    <row r="13" spans="2:12" x14ac:dyDescent="0.2">
      <c r="B13" s="77">
        <v>55</v>
      </c>
      <c r="C13" s="75" t="s">
        <v>248</v>
      </c>
      <c r="D13" s="77"/>
    </row>
    <row r="14" spans="2:12" x14ac:dyDescent="0.2">
      <c r="B14" s="77" t="s">
        <v>750</v>
      </c>
      <c r="C14" s="75"/>
      <c r="D14" s="77"/>
    </row>
    <row r="15" spans="2:12" x14ac:dyDescent="0.2">
      <c r="B15" s="77" t="s">
        <v>750</v>
      </c>
      <c r="C15" s="75" t="s">
        <v>753</v>
      </c>
      <c r="D15" s="77"/>
    </row>
    <row r="16" spans="2:12" x14ac:dyDescent="0.2">
      <c r="B16" s="77">
        <v>56</v>
      </c>
      <c r="C16" s="75" t="s">
        <v>250</v>
      </c>
      <c r="D16" s="77"/>
    </row>
    <row r="17" spans="2:6" x14ac:dyDescent="0.2">
      <c r="B17" s="77">
        <v>57</v>
      </c>
      <c r="C17" s="75" t="s">
        <v>251</v>
      </c>
      <c r="D17" s="77"/>
    </row>
    <row r="18" spans="2:6" x14ac:dyDescent="0.2">
      <c r="B18" s="77">
        <v>58</v>
      </c>
      <c r="C18" s="75" t="s">
        <v>252</v>
      </c>
      <c r="D18" s="77"/>
    </row>
    <row r="19" spans="2:6" x14ac:dyDescent="0.2">
      <c r="B19" s="77" t="s">
        <v>750</v>
      </c>
      <c r="C19" s="75"/>
      <c r="D19" s="77"/>
    </row>
    <row r="20" spans="2:6" x14ac:dyDescent="0.2">
      <c r="B20" s="77" t="s">
        <v>750</v>
      </c>
      <c r="C20" s="75" t="s">
        <v>253</v>
      </c>
      <c r="D20" s="77"/>
    </row>
    <row r="21" spans="2:6" x14ac:dyDescent="0.2">
      <c r="B21" s="77" t="s">
        <v>750</v>
      </c>
      <c r="C21" s="75" t="s">
        <v>254</v>
      </c>
      <c r="D21" s="77"/>
    </row>
    <row r="22" spans="2:6" x14ac:dyDescent="0.2">
      <c r="B22" s="77">
        <v>59</v>
      </c>
      <c r="C22" s="75" t="s">
        <v>255</v>
      </c>
      <c r="D22" s="77"/>
    </row>
    <row r="23" spans="2:6" x14ac:dyDescent="0.2">
      <c r="B23" s="77" t="s">
        <v>750</v>
      </c>
      <c r="C23" s="75"/>
      <c r="D23" s="77"/>
    </row>
    <row r="24" spans="2:6" x14ac:dyDescent="0.2">
      <c r="B24" s="77">
        <v>60</v>
      </c>
      <c r="C24" s="75" t="s">
        <v>256</v>
      </c>
      <c r="D24" s="77"/>
    </row>
    <row r="25" spans="2:6" x14ac:dyDescent="0.2">
      <c r="B25" s="77">
        <v>61</v>
      </c>
      <c r="C25" s="75" t="s">
        <v>257</v>
      </c>
      <c r="D25" s="77" t="s">
        <v>736</v>
      </c>
    </row>
    <row r="26" spans="2:6" x14ac:dyDescent="0.2">
      <c r="B26" s="77">
        <v>62</v>
      </c>
      <c r="C26" s="75" t="s">
        <v>258</v>
      </c>
      <c r="D26" s="77" t="s">
        <v>736</v>
      </c>
    </row>
    <row r="27" spans="2:6" x14ac:dyDescent="0.2">
      <c r="B27" s="77">
        <v>63</v>
      </c>
      <c r="C27" s="75" t="s">
        <v>259</v>
      </c>
      <c r="D27" s="77"/>
    </row>
    <row r="28" spans="2:6" x14ac:dyDescent="0.2">
      <c r="B28" s="77">
        <v>64</v>
      </c>
      <c r="C28" s="82" t="s">
        <v>260</v>
      </c>
      <c r="D28" s="83"/>
      <c r="F28" t="s">
        <v>795</v>
      </c>
    </row>
    <row r="29" spans="2:6" x14ac:dyDescent="0.2">
      <c r="B29" s="77">
        <v>65</v>
      </c>
      <c r="C29" s="75" t="s">
        <v>261</v>
      </c>
      <c r="D29" s="77"/>
    </row>
    <row r="30" spans="2:6" x14ac:dyDescent="0.2">
      <c r="B30" s="77" t="s">
        <v>750</v>
      </c>
      <c r="C30" s="75" t="s">
        <v>262</v>
      </c>
      <c r="D30" s="77"/>
    </row>
    <row r="31" spans="2:6" x14ac:dyDescent="0.2">
      <c r="B31" s="77" t="s">
        <v>750</v>
      </c>
      <c r="C31" s="75"/>
      <c r="D31" s="77"/>
    </row>
    <row r="32" spans="2:6" x14ac:dyDescent="0.2">
      <c r="B32" s="77" t="s">
        <v>750</v>
      </c>
      <c r="C32" s="75" t="s">
        <v>754</v>
      </c>
      <c r="D32" s="77"/>
    </row>
    <row r="33" spans="2:4" x14ac:dyDescent="0.2">
      <c r="B33" s="77">
        <v>66</v>
      </c>
      <c r="C33" s="75" t="s">
        <v>264</v>
      </c>
      <c r="D33" s="77" t="s">
        <v>736</v>
      </c>
    </row>
    <row r="34" spans="2:4" x14ac:dyDescent="0.2">
      <c r="B34" s="77" t="s">
        <v>750</v>
      </c>
      <c r="C34" s="75" t="s">
        <v>265</v>
      </c>
      <c r="D34" s="77"/>
    </row>
    <row r="35" spans="2:4" x14ac:dyDescent="0.2">
      <c r="B35" s="77" t="s">
        <v>750</v>
      </c>
      <c r="C35" s="75" t="s">
        <v>755</v>
      </c>
      <c r="D35" s="77"/>
    </row>
    <row r="36" spans="2:4" x14ac:dyDescent="0.2">
      <c r="B36" s="77">
        <v>67</v>
      </c>
      <c r="C36" s="75" t="s">
        <v>267</v>
      </c>
      <c r="D36" s="77"/>
    </row>
    <row r="37" spans="2:4" x14ac:dyDescent="0.2">
      <c r="B37" s="77" t="s">
        <v>750</v>
      </c>
      <c r="C37" s="75" t="s">
        <v>756</v>
      </c>
      <c r="D37" s="77"/>
    </row>
    <row r="38" spans="2:4" x14ac:dyDescent="0.2">
      <c r="B38" s="77" t="s">
        <v>750</v>
      </c>
      <c r="C38" s="75" t="s">
        <v>269</v>
      </c>
      <c r="D38" s="77"/>
    </row>
    <row r="39" spans="2:4" x14ac:dyDescent="0.2">
      <c r="B39" s="77">
        <v>68</v>
      </c>
      <c r="C39" s="75" t="s">
        <v>270</v>
      </c>
      <c r="D39" s="77"/>
    </row>
    <row r="40" spans="2:4" x14ac:dyDescent="0.2">
      <c r="B40" s="77">
        <v>69</v>
      </c>
      <c r="C40" s="75" t="s">
        <v>271</v>
      </c>
      <c r="D40" s="77"/>
    </row>
    <row r="41" spans="2:4" x14ac:dyDescent="0.2">
      <c r="B41" s="77">
        <v>70</v>
      </c>
      <c r="C41" s="75" t="s">
        <v>272</v>
      </c>
      <c r="D41" s="77"/>
    </row>
    <row r="42" spans="2:4" x14ac:dyDescent="0.2">
      <c r="B42" s="77">
        <v>71</v>
      </c>
      <c r="C42" s="75" t="s">
        <v>273</v>
      </c>
      <c r="D42" s="77"/>
    </row>
    <row r="43" spans="2:4" x14ac:dyDescent="0.2">
      <c r="B43" s="77" t="s">
        <v>750</v>
      </c>
      <c r="C43" s="75" t="s">
        <v>757</v>
      </c>
      <c r="D43" s="77"/>
    </row>
    <row r="44" spans="2:4" x14ac:dyDescent="0.2">
      <c r="B44" s="77" t="s">
        <v>750</v>
      </c>
      <c r="C44" s="75"/>
      <c r="D44" s="77"/>
    </row>
    <row r="45" spans="2:4" x14ac:dyDescent="0.2">
      <c r="B45" s="77">
        <v>72</v>
      </c>
      <c r="C45" s="75" t="s">
        <v>275</v>
      </c>
      <c r="D45" s="77" t="s">
        <v>736</v>
      </c>
    </row>
    <row r="46" spans="2:4" x14ac:dyDescent="0.2">
      <c r="B46" s="77">
        <v>73</v>
      </c>
      <c r="C46" s="75" t="s">
        <v>276</v>
      </c>
      <c r="D46" s="77" t="s">
        <v>736</v>
      </c>
    </row>
    <row r="47" spans="2:4" x14ac:dyDescent="0.2">
      <c r="B47" s="77" t="s">
        <v>750</v>
      </c>
      <c r="C47" s="75"/>
      <c r="D47" s="77"/>
    </row>
    <row r="48" spans="2:4" x14ac:dyDescent="0.2">
      <c r="B48" s="77" t="s">
        <v>750</v>
      </c>
      <c r="C48" s="75" t="s">
        <v>758</v>
      </c>
      <c r="D48" s="77"/>
    </row>
    <row r="49" spans="2:4" ht="30" x14ac:dyDescent="0.2">
      <c r="B49" s="77">
        <v>74</v>
      </c>
      <c r="C49" s="75" t="s">
        <v>278</v>
      </c>
      <c r="D49" s="77"/>
    </row>
    <row r="50" spans="2:4" x14ac:dyDescent="0.2">
      <c r="B50" s="77">
        <v>75</v>
      </c>
      <c r="C50" s="75" t="s">
        <v>279</v>
      </c>
      <c r="D50" s="77"/>
    </row>
    <row r="51" spans="2:4" x14ac:dyDescent="0.2">
      <c r="B51" s="77">
        <v>76</v>
      </c>
      <c r="C51" s="75" t="s">
        <v>280</v>
      </c>
      <c r="D51" s="77"/>
    </row>
    <row r="52" spans="2:4" x14ac:dyDescent="0.2">
      <c r="B52" s="77">
        <v>77</v>
      </c>
      <c r="C52" s="75" t="s">
        <v>281</v>
      </c>
      <c r="D52" s="77"/>
    </row>
    <row r="53" spans="2:4" x14ac:dyDescent="0.2">
      <c r="B53" s="77">
        <v>78</v>
      </c>
      <c r="C53" s="75" t="s">
        <v>282</v>
      </c>
      <c r="D53" s="77"/>
    </row>
    <row r="54" spans="2:4" x14ac:dyDescent="0.2">
      <c r="B54" s="77">
        <v>79</v>
      </c>
      <c r="C54" s="75" t="s">
        <v>283</v>
      </c>
      <c r="D54" s="77" t="s">
        <v>736</v>
      </c>
    </row>
    <row r="55" spans="2:4" x14ac:dyDescent="0.2">
      <c r="B55" s="77">
        <v>80</v>
      </c>
      <c r="C55" s="75" t="s">
        <v>284</v>
      </c>
      <c r="D55" s="77"/>
    </row>
    <row r="56" spans="2:4" x14ac:dyDescent="0.2">
      <c r="B56" s="77">
        <v>81</v>
      </c>
      <c r="C56" s="75" t="s">
        <v>749</v>
      </c>
      <c r="D56" s="77"/>
    </row>
    <row r="57" spans="2:4" x14ac:dyDescent="0.2">
      <c r="B57" s="77">
        <v>82</v>
      </c>
      <c r="C57" s="75" t="s">
        <v>286</v>
      </c>
      <c r="D57" s="77"/>
    </row>
    <row r="58" spans="2:4" x14ac:dyDescent="0.2">
      <c r="B58" s="77">
        <v>83</v>
      </c>
      <c r="C58" s="75" t="s">
        <v>287</v>
      </c>
      <c r="D58" s="77"/>
    </row>
    <row r="59" spans="2:4" ht="30" x14ac:dyDescent="0.2">
      <c r="B59" s="77">
        <v>84</v>
      </c>
      <c r="C59" s="75" t="s">
        <v>288</v>
      </c>
      <c r="D59" s="77"/>
    </row>
    <row r="60" spans="2:4" ht="30" x14ac:dyDescent="0.2">
      <c r="B60" s="77">
        <v>85</v>
      </c>
      <c r="C60" s="75" t="s">
        <v>289</v>
      </c>
      <c r="D60" s="77" t="s">
        <v>736</v>
      </c>
    </row>
    <row r="61" spans="2:4" x14ac:dyDescent="0.2">
      <c r="B61" s="77">
        <v>86</v>
      </c>
      <c r="C61" s="75" t="s">
        <v>290</v>
      </c>
      <c r="D61" s="77"/>
    </row>
    <row r="62" spans="2:4" x14ac:dyDescent="0.2">
      <c r="B62" s="77">
        <v>87</v>
      </c>
      <c r="C62" s="75" t="s">
        <v>291</v>
      </c>
      <c r="D62" s="77"/>
    </row>
    <row r="63" spans="2:4" x14ac:dyDescent="0.2">
      <c r="B63" s="77">
        <v>88</v>
      </c>
      <c r="C63" s="75" t="s">
        <v>292</v>
      </c>
      <c r="D63" s="77"/>
    </row>
    <row r="64" spans="2:4" x14ac:dyDescent="0.2">
      <c r="B64" s="77" t="s">
        <v>750</v>
      </c>
      <c r="C64" s="75"/>
      <c r="D64" s="77"/>
    </row>
    <row r="65" spans="2:6" x14ac:dyDescent="0.2">
      <c r="B65" s="77">
        <v>89</v>
      </c>
      <c r="C65" s="75" t="s">
        <v>293</v>
      </c>
      <c r="D65" s="77"/>
    </row>
    <row r="66" spans="2:6" x14ac:dyDescent="0.2">
      <c r="B66" s="77" t="s">
        <v>750</v>
      </c>
      <c r="C66" s="75"/>
      <c r="D66" s="77"/>
    </row>
    <row r="67" spans="2:6" x14ac:dyDescent="0.2">
      <c r="B67" s="77" t="s">
        <v>750</v>
      </c>
      <c r="C67" s="75" t="s">
        <v>759</v>
      </c>
      <c r="D67" s="77"/>
    </row>
    <row r="68" spans="2:6" x14ac:dyDescent="0.2">
      <c r="B68" s="77" t="s">
        <v>750</v>
      </c>
      <c r="C68" s="75"/>
      <c r="D68" s="77"/>
    </row>
    <row r="69" spans="2:6" x14ac:dyDescent="0.2">
      <c r="B69" s="77" t="s">
        <v>750</v>
      </c>
      <c r="C69" s="75" t="s">
        <v>295</v>
      </c>
      <c r="D69" s="77"/>
    </row>
    <row r="70" spans="2:6" x14ac:dyDescent="0.2">
      <c r="B70" s="77">
        <v>90</v>
      </c>
      <c r="C70" s="75" t="s">
        <v>296</v>
      </c>
      <c r="D70" s="77"/>
    </row>
    <row r="71" spans="2:6" x14ac:dyDescent="0.2">
      <c r="B71" s="77">
        <v>91</v>
      </c>
      <c r="C71" s="75" t="s">
        <v>297</v>
      </c>
      <c r="D71" s="77"/>
    </row>
    <row r="72" spans="2:6" x14ac:dyDescent="0.2">
      <c r="B72" s="77">
        <v>92</v>
      </c>
      <c r="C72" s="75" t="s">
        <v>298</v>
      </c>
      <c r="D72" s="77"/>
    </row>
    <row r="73" spans="2:6" ht="30" x14ac:dyDescent="0.2">
      <c r="B73" s="77">
        <v>93</v>
      </c>
      <c r="C73" s="75" t="s">
        <v>299</v>
      </c>
      <c r="D73" s="77" t="s">
        <v>741</v>
      </c>
    </row>
    <row r="74" spans="2:6" x14ac:dyDescent="0.2">
      <c r="B74" s="77">
        <v>94</v>
      </c>
      <c r="C74" s="75" t="s">
        <v>300</v>
      </c>
      <c r="D74" s="77"/>
    </row>
    <row r="75" spans="2:6" x14ac:dyDescent="0.2">
      <c r="B75" s="77">
        <v>95</v>
      </c>
      <c r="C75" s="75" t="s">
        <v>301</v>
      </c>
      <c r="D75" s="77"/>
    </row>
    <row r="76" spans="2:6" x14ac:dyDescent="0.2">
      <c r="B76" s="77">
        <v>96</v>
      </c>
      <c r="C76" s="75" t="s">
        <v>302</v>
      </c>
      <c r="D76" s="77"/>
    </row>
    <row r="77" spans="2:6" x14ac:dyDescent="0.2">
      <c r="B77" s="77">
        <v>97</v>
      </c>
      <c r="C77" s="84" t="s">
        <v>303</v>
      </c>
      <c r="D77" s="85" t="s">
        <v>741</v>
      </c>
      <c r="F77" t="s">
        <v>796</v>
      </c>
    </row>
    <row r="78" spans="2:6" x14ac:dyDescent="0.2">
      <c r="B78" s="77">
        <v>98</v>
      </c>
      <c r="C78" s="75" t="s">
        <v>304</v>
      </c>
      <c r="D78" s="77"/>
    </row>
    <row r="79" spans="2:6" x14ac:dyDescent="0.2">
      <c r="B79" s="77">
        <v>99</v>
      </c>
      <c r="C79" s="84" t="s">
        <v>305</v>
      </c>
      <c r="D79" s="85" t="s">
        <v>741</v>
      </c>
      <c r="F79" t="s">
        <v>796</v>
      </c>
    </row>
    <row r="80" spans="2:6" x14ac:dyDescent="0.2">
      <c r="B80" s="77">
        <v>100</v>
      </c>
      <c r="C80" s="75" t="s">
        <v>306</v>
      </c>
      <c r="D80" s="77" t="s">
        <v>736</v>
      </c>
    </row>
    <row r="81" spans="2:6" x14ac:dyDescent="0.2">
      <c r="B81" s="77">
        <v>101</v>
      </c>
      <c r="C81" s="84" t="s">
        <v>307</v>
      </c>
      <c r="D81" s="85" t="s">
        <v>741</v>
      </c>
      <c r="F81" t="s">
        <v>796</v>
      </c>
    </row>
    <row r="82" spans="2:6" x14ac:dyDescent="0.2">
      <c r="B82" s="77">
        <v>102</v>
      </c>
      <c r="C82" s="75" t="s">
        <v>308</v>
      </c>
      <c r="D82" s="77" t="s">
        <v>736</v>
      </c>
    </row>
    <row r="83" spans="2:6" x14ac:dyDescent="0.2">
      <c r="B83" s="77" t="s">
        <v>750</v>
      </c>
      <c r="C83" s="75"/>
      <c r="D83" s="77"/>
    </row>
    <row r="84" spans="2:6" x14ac:dyDescent="0.2">
      <c r="B84" s="77" t="s">
        <v>750</v>
      </c>
      <c r="C84" s="75" t="s">
        <v>309</v>
      </c>
      <c r="D84" s="77"/>
    </row>
    <row r="85" spans="2:6" x14ac:dyDescent="0.2">
      <c r="B85" s="77" t="s">
        <v>750</v>
      </c>
      <c r="C85" s="75" t="s">
        <v>760</v>
      </c>
      <c r="D85" s="77"/>
    </row>
    <row r="86" spans="2:6" x14ac:dyDescent="0.2">
      <c r="B86" s="77">
        <v>103</v>
      </c>
      <c r="C86" s="75" t="s">
        <v>311</v>
      </c>
      <c r="D86" s="77" t="s">
        <v>736</v>
      </c>
    </row>
    <row r="87" spans="2:6" x14ac:dyDescent="0.2">
      <c r="B87" s="77">
        <v>104</v>
      </c>
      <c r="C87" s="84" t="s">
        <v>312</v>
      </c>
      <c r="D87" s="85" t="s">
        <v>741</v>
      </c>
      <c r="F87" t="s">
        <v>796</v>
      </c>
    </row>
    <row r="88" spans="2:6" ht="45" x14ac:dyDescent="0.2">
      <c r="B88" s="77">
        <v>105</v>
      </c>
      <c r="C88" s="75" t="s">
        <v>313</v>
      </c>
      <c r="D88" s="77" t="s">
        <v>736</v>
      </c>
    </row>
    <row r="89" spans="2:6" x14ac:dyDescent="0.2">
      <c r="B89" s="77"/>
      <c r="C89" s="77"/>
      <c r="D89" s="77"/>
    </row>
    <row r="90" spans="2:6" x14ac:dyDescent="0.2">
      <c r="B90" s="77"/>
      <c r="C90" s="42" t="s">
        <v>781</v>
      </c>
      <c r="D90" s="77"/>
    </row>
    <row r="91" spans="2:6" x14ac:dyDescent="0.2">
      <c r="B91" s="77"/>
      <c r="C91" s="77"/>
      <c r="D91" s="77"/>
    </row>
    <row r="92" spans="2:6" x14ac:dyDescent="0.2">
      <c r="B92" s="77">
        <v>273</v>
      </c>
      <c r="C92" s="75" t="s">
        <v>532</v>
      </c>
      <c r="D92" s="77"/>
    </row>
    <row r="93" spans="2:6" x14ac:dyDescent="0.2">
      <c r="B93" s="77" t="s">
        <v>750</v>
      </c>
      <c r="C93" s="75" t="s">
        <v>761</v>
      </c>
      <c r="D93" s="77"/>
    </row>
    <row r="94" spans="2:6" x14ac:dyDescent="0.2">
      <c r="B94" s="77">
        <v>274</v>
      </c>
      <c r="C94" s="75" t="s">
        <v>534</v>
      </c>
      <c r="D94" s="77"/>
    </row>
    <row r="95" spans="2:6" x14ac:dyDescent="0.2">
      <c r="B95" s="77">
        <v>275</v>
      </c>
      <c r="C95" s="75" t="s">
        <v>535</v>
      </c>
      <c r="D95" s="77"/>
    </row>
    <row r="96" spans="2:6" x14ac:dyDescent="0.2">
      <c r="B96" s="77">
        <v>276</v>
      </c>
      <c r="C96" s="75" t="s">
        <v>536</v>
      </c>
      <c r="D96" s="77"/>
    </row>
    <row r="97" spans="2:6" x14ac:dyDescent="0.2">
      <c r="B97" s="77">
        <v>277</v>
      </c>
      <c r="C97" s="75" t="s">
        <v>537</v>
      </c>
      <c r="D97" s="77"/>
    </row>
    <row r="98" spans="2:6" x14ac:dyDescent="0.2">
      <c r="B98" s="77" t="s">
        <v>750</v>
      </c>
      <c r="C98" s="75" t="s">
        <v>762</v>
      </c>
      <c r="D98" s="77"/>
    </row>
    <row r="99" spans="2:6" x14ac:dyDescent="0.2">
      <c r="B99" s="77">
        <v>278</v>
      </c>
      <c r="C99" s="80" t="s">
        <v>539</v>
      </c>
      <c r="D99" s="81" t="s">
        <v>741</v>
      </c>
      <c r="F99" t="s">
        <v>797</v>
      </c>
    </row>
    <row r="100" spans="2:6" x14ac:dyDescent="0.2">
      <c r="B100" s="77">
        <v>279</v>
      </c>
      <c r="C100" s="75" t="s">
        <v>540</v>
      </c>
      <c r="D100" s="77"/>
    </row>
    <row r="101" spans="2:6" x14ac:dyDescent="0.2">
      <c r="B101" s="77">
        <v>280</v>
      </c>
      <c r="C101" s="75" t="s">
        <v>541</v>
      </c>
      <c r="D101" s="77"/>
    </row>
    <row r="102" spans="2:6" x14ac:dyDescent="0.2">
      <c r="B102" s="77" t="s">
        <v>750</v>
      </c>
      <c r="C102" s="75"/>
      <c r="D102" s="77"/>
    </row>
    <row r="103" spans="2:6" x14ac:dyDescent="0.2">
      <c r="B103" s="77">
        <v>281</v>
      </c>
      <c r="C103" s="75" t="s">
        <v>542</v>
      </c>
      <c r="D103" s="77"/>
    </row>
    <row r="104" spans="2:6" x14ac:dyDescent="0.2">
      <c r="B104" s="77" t="s">
        <v>750</v>
      </c>
      <c r="C104" s="75"/>
      <c r="D104" s="77"/>
    </row>
    <row r="105" spans="2:6" x14ac:dyDescent="0.2">
      <c r="B105" s="77" t="s">
        <v>750</v>
      </c>
      <c r="C105" s="75" t="s">
        <v>763</v>
      </c>
      <c r="D105" s="77"/>
    </row>
    <row r="106" spans="2:6" x14ac:dyDescent="0.2">
      <c r="B106" s="77">
        <v>282</v>
      </c>
      <c r="C106" s="75" t="s">
        <v>544</v>
      </c>
      <c r="D106" s="77"/>
    </row>
    <row r="107" spans="2:6" x14ac:dyDescent="0.2">
      <c r="B107" s="77">
        <v>283</v>
      </c>
      <c r="C107" s="75" t="s">
        <v>545</v>
      </c>
      <c r="D107" s="77"/>
    </row>
    <row r="108" spans="2:6" x14ac:dyDescent="0.2">
      <c r="B108" s="77">
        <v>284</v>
      </c>
      <c r="C108" s="75" t="s">
        <v>782</v>
      </c>
      <c r="D108" s="77"/>
    </row>
    <row r="109" spans="2:6" x14ac:dyDescent="0.2">
      <c r="B109" s="77" t="s">
        <v>750</v>
      </c>
      <c r="C109" s="75" t="s">
        <v>764</v>
      </c>
      <c r="D109" s="77"/>
    </row>
    <row r="110" spans="2:6" x14ac:dyDescent="0.2">
      <c r="B110" s="77">
        <v>285</v>
      </c>
      <c r="C110" s="75" t="s">
        <v>548</v>
      </c>
      <c r="D110" s="77"/>
    </row>
    <row r="111" spans="2:6" x14ac:dyDescent="0.2">
      <c r="B111" s="77" t="s">
        <v>750</v>
      </c>
      <c r="C111" s="75"/>
      <c r="D111" s="77"/>
    </row>
    <row r="112" spans="2:6" x14ac:dyDescent="0.2">
      <c r="B112" s="77">
        <v>286</v>
      </c>
      <c r="C112" s="75" t="s">
        <v>549</v>
      </c>
      <c r="D112" s="77"/>
    </row>
    <row r="113" spans="2:6" x14ac:dyDescent="0.2">
      <c r="B113" s="77" t="s">
        <v>750</v>
      </c>
      <c r="C113" s="75"/>
      <c r="D113" s="77"/>
    </row>
    <row r="114" spans="2:6" ht="30" x14ac:dyDescent="0.2">
      <c r="B114" s="77">
        <v>287</v>
      </c>
      <c r="C114" s="75" t="s">
        <v>550</v>
      </c>
      <c r="D114" s="77"/>
    </row>
    <row r="115" spans="2:6" x14ac:dyDescent="0.2">
      <c r="B115" s="77" t="s">
        <v>750</v>
      </c>
      <c r="C115" s="75" t="s">
        <v>765</v>
      </c>
      <c r="D115" s="77"/>
    </row>
    <row r="116" spans="2:6" x14ac:dyDescent="0.2">
      <c r="B116" s="77">
        <v>288</v>
      </c>
      <c r="C116" s="75" t="s">
        <v>552</v>
      </c>
      <c r="D116" s="77" t="s">
        <v>736</v>
      </c>
    </row>
    <row r="117" spans="2:6" x14ac:dyDescent="0.2">
      <c r="B117" s="77">
        <v>289</v>
      </c>
      <c r="C117" s="75" t="s">
        <v>553</v>
      </c>
      <c r="D117" s="77"/>
      <c r="F117" t="s">
        <v>798</v>
      </c>
    </row>
    <row r="118" spans="2:6" x14ac:dyDescent="0.2">
      <c r="B118" s="77" t="s">
        <v>750</v>
      </c>
      <c r="C118" s="75" t="s">
        <v>766</v>
      </c>
      <c r="D118" s="77"/>
    </row>
    <row r="119" spans="2:6" x14ac:dyDescent="0.2">
      <c r="B119" s="77">
        <v>290</v>
      </c>
      <c r="C119" s="75" t="s">
        <v>555</v>
      </c>
      <c r="D119" s="77"/>
    </row>
    <row r="120" spans="2:6" x14ac:dyDescent="0.2">
      <c r="B120" s="77" t="s">
        <v>750</v>
      </c>
      <c r="C120" s="75"/>
      <c r="D120" s="77"/>
    </row>
    <row r="121" spans="2:6" ht="30" x14ac:dyDescent="0.2">
      <c r="B121" s="77">
        <v>291</v>
      </c>
      <c r="C121" s="75" t="s">
        <v>556</v>
      </c>
      <c r="D121" s="77" t="s">
        <v>736</v>
      </c>
    </row>
    <row r="122" spans="2:6" x14ac:dyDescent="0.2">
      <c r="B122" s="77">
        <v>292</v>
      </c>
      <c r="C122" s="75" t="s">
        <v>557</v>
      </c>
      <c r="D122" s="77"/>
    </row>
    <row r="123" spans="2:6" x14ac:dyDescent="0.2">
      <c r="B123" s="77">
        <v>293</v>
      </c>
      <c r="C123" s="75" t="s">
        <v>558</v>
      </c>
      <c r="D123" s="77"/>
    </row>
    <row r="124" spans="2:6" x14ac:dyDescent="0.2">
      <c r="B124" s="77" t="s">
        <v>750</v>
      </c>
      <c r="C124" s="75"/>
      <c r="D124" s="77"/>
    </row>
    <row r="125" spans="2:6" x14ac:dyDescent="0.2">
      <c r="B125" s="77" t="s">
        <v>750</v>
      </c>
      <c r="C125" s="75" t="s">
        <v>559</v>
      </c>
      <c r="D125" s="77"/>
    </row>
    <row r="126" spans="2:6" x14ac:dyDescent="0.2">
      <c r="B126" s="77" t="s">
        <v>750</v>
      </c>
      <c r="C126" s="75"/>
      <c r="D126" s="77"/>
    </row>
    <row r="127" spans="2:6" x14ac:dyDescent="0.2">
      <c r="B127" s="77">
        <v>294</v>
      </c>
      <c r="C127" s="75" t="s">
        <v>560</v>
      </c>
      <c r="D127" s="77"/>
    </row>
    <row r="128" spans="2:6" x14ac:dyDescent="0.2">
      <c r="B128" s="77" t="s">
        <v>750</v>
      </c>
      <c r="C128" s="75"/>
      <c r="D128" s="77"/>
    </row>
    <row r="129" spans="2:6" x14ac:dyDescent="0.2">
      <c r="B129" s="77" t="s">
        <v>750</v>
      </c>
      <c r="C129" s="75" t="s">
        <v>767</v>
      </c>
      <c r="D129" s="77"/>
    </row>
    <row r="130" spans="2:6" x14ac:dyDescent="0.2">
      <c r="B130" s="77">
        <v>295</v>
      </c>
      <c r="C130" s="80" t="s">
        <v>562</v>
      </c>
      <c r="D130" s="81" t="s">
        <v>736</v>
      </c>
      <c r="F130" t="s">
        <v>799</v>
      </c>
    </row>
    <row r="131" spans="2:6" x14ac:dyDescent="0.2">
      <c r="B131" s="77" t="s">
        <v>750</v>
      </c>
      <c r="C131" s="75"/>
      <c r="D131" s="77"/>
    </row>
    <row r="132" spans="2:6" x14ac:dyDescent="0.2">
      <c r="B132" s="77">
        <v>296</v>
      </c>
      <c r="C132" s="75" t="s">
        <v>563</v>
      </c>
      <c r="D132" s="77"/>
    </row>
    <row r="133" spans="2:6" x14ac:dyDescent="0.2">
      <c r="B133" s="77">
        <v>297</v>
      </c>
      <c r="C133" s="75" t="s">
        <v>564</v>
      </c>
      <c r="D133" s="77"/>
    </row>
    <row r="134" spans="2:6" x14ac:dyDescent="0.2">
      <c r="B134" s="77" t="s">
        <v>750</v>
      </c>
      <c r="C134" s="75" t="s">
        <v>768</v>
      </c>
      <c r="D134" s="77"/>
    </row>
    <row r="135" spans="2:6" x14ac:dyDescent="0.2">
      <c r="B135" s="77">
        <v>298</v>
      </c>
      <c r="C135" s="75" t="s">
        <v>566</v>
      </c>
      <c r="D135" s="77"/>
    </row>
    <row r="136" spans="2:6" x14ac:dyDescent="0.2">
      <c r="B136" s="77">
        <v>299</v>
      </c>
      <c r="C136" s="75" t="s">
        <v>567</v>
      </c>
      <c r="D136" s="77"/>
    </row>
    <row r="137" spans="2:6" x14ac:dyDescent="0.2">
      <c r="B137" s="77">
        <v>300</v>
      </c>
      <c r="C137" s="75" t="s">
        <v>568</v>
      </c>
      <c r="D137" s="77"/>
    </row>
    <row r="138" spans="2:6" x14ac:dyDescent="0.2">
      <c r="B138" s="77" t="s">
        <v>750</v>
      </c>
      <c r="C138" s="75"/>
      <c r="D138" s="77"/>
    </row>
    <row r="139" spans="2:6" x14ac:dyDescent="0.2">
      <c r="B139" s="77">
        <v>301</v>
      </c>
      <c r="C139" s="75" t="s">
        <v>752</v>
      </c>
      <c r="D139" s="77"/>
    </row>
    <row r="140" spans="2:6" x14ac:dyDescent="0.2">
      <c r="B140" s="77" t="s">
        <v>750</v>
      </c>
      <c r="C140" s="75"/>
      <c r="D140" s="77"/>
    </row>
    <row r="141" spans="2:6" x14ac:dyDescent="0.2">
      <c r="B141" s="77" t="s">
        <v>750</v>
      </c>
      <c r="C141" s="75" t="s">
        <v>769</v>
      </c>
      <c r="D141" s="77"/>
    </row>
    <row r="142" spans="2:6" x14ac:dyDescent="0.2">
      <c r="B142" s="77" t="s">
        <v>750</v>
      </c>
      <c r="C142" s="75"/>
      <c r="D142" s="77"/>
    </row>
    <row r="143" spans="2:6" x14ac:dyDescent="0.2">
      <c r="B143" s="77" t="s">
        <v>750</v>
      </c>
      <c r="C143" s="75" t="s">
        <v>770</v>
      </c>
      <c r="D143" s="77"/>
    </row>
    <row r="144" spans="2:6" x14ac:dyDescent="0.2">
      <c r="B144" s="77">
        <v>302</v>
      </c>
      <c r="C144" s="75" t="s">
        <v>572</v>
      </c>
      <c r="D144" s="77"/>
    </row>
    <row r="145" spans="2:4" x14ac:dyDescent="0.2">
      <c r="B145" s="77">
        <v>303</v>
      </c>
      <c r="C145" s="75" t="s">
        <v>573</v>
      </c>
      <c r="D145" s="77"/>
    </row>
    <row r="146" spans="2:4" x14ac:dyDescent="0.2">
      <c r="B146" s="77">
        <v>304</v>
      </c>
      <c r="C146" s="75" t="s">
        <v>574</v>
      </c>
      <c r="D146" s="77"/>
    </row>
    <row r="147" spans="2:4" x14ac:dyDescent="0.2">
      <c r="B147" s="77">
        <v>305</v>
      </c>
      <c r="C147" s="75" t="s">
        <v>575</v>
      </c>
      <c r="D147" s="77"/>
    </row>
    <row r="148" spans="2:4" x14ac:dyDescent="0.2">
      <c r="B148" s="77">
        <v>306</v>
      </c>
      <c r="C148" s="75" t="s">
        <v>576</v>
      </c>
      <c r="D148" s="77"/>
    </row>
    <row r="149" spans="2:4" x14ac:dyDescent="0.2">
      <c r="B149" s="77" t="s">
        <v>750</v>
      </c>
      <c r="C149" s="75"/>
      <c r="D149" s="77"/>
    </row>
    <row r="150" spans="2:4" x14ac:dyDescent="0.2">
      <c r="B150" s="77">
        <v>307</v>
      </c>
      <c r="C150" s="75" t="s">
        <v>577</v>
      </c>
      <c r="D150" s="77"/>
    </row>
    <row r="151" spans="2:4" x14ac:dyDescent="0.2">
      <c r="B151" s="77" t="s">
        <v>750</v>
      </c>
      <c r="C151" s="75" t="s">
        <v>771</v>
      </c>
      <c r="D151" s="77"/>
    </row>
    <row r="152" spans="2:4" x14ac:dyDescent="0.2">
      <c r="B152" s="77">
        <v>308</v>
      </c>
      <c r="C152" s="75" t="s">
        <v>783</v>
      </c>
      <c r="D152" s="77"/>
    </row>
    <row r="153" spans="2:4" x14ac:dyDescent="0.2">
      <c r="B153" s="77">
        <v>309</v>
      </c>
      <c r="C153" s="75" t="s">
        <v>580</v>
      </c>
      <c r="D153" s="77"/>
    </row>
    <row r="154" spans="2:4" x14ac:dyDescent="0.2">
      <c r="B154" s="77">
        <v>310</v>
      </c>
      <c r="C154" s="75" t="s">
        <v>581</v>
      </c>
      <c r="D154" s="77"/>
    </row>
    <row r="155" spans="2:4" x14ac:dyDescent="0.2">
      <c r="B155" s="77" t="s">
        <v>750</v>
      </c>
      <c r="C155" s="75"/>
      <c r="D155" s="77"/>
    </row>
    <row r="156" spans="2:4" x14ac:dyDescent="0.2">
      <c r="B156" s="77">
        <v>311</v>
      </c>
      <c r="C156" s="75" t="s">
        <v>582</v>
      </c>
      <c r="D156" s="77"/>
    </row>
    <row r="157" spans="2:4" x14ac:dyDescent="0.2">
      <c r="B157" s="77" t="s">
        <v>750</v>
      </c>
      <c r="C157" s="75" t="s">
        <v>772</v>
      </c>
      <c r="D157" s="77"/>
    </row>
    <row r="158" spans="2:4" x14ac:dyDescent="0.2">
      <c r="B158" s="77">
        <v>312</v>
      </c>
      <c r="C158" s="75" t="s">
        <v>584</v>
      </c>
      <c r="D158" s="77" t="s">
        <v>736</v>
      </c>
    </row>
    <row r="159" spans="2:4" x14ac:dyDescent="0.2">
      <c r="B159" s="77" t="s">
        <v>750</v>
      </c>
      <c r="C159" s="75"/>
      <c r="D159" s="77"/>
    </row>
    <row r="160" spans="2:4" x14ac:dyDescent="0.2">
      <c r="B160" s="77" t="s">
        <v>750</v>
      </c>
      <c r="C160" s="75" t="s">
        <v>585</v>
      </c>
      <c r="D160" s="77"/>
    </row>
    <row r="161" spans="2:6" x14ac:dyDescent="0.2">
      <c r="B161" s="77" t="s">
        <v>750</v>
      </c>
      <c r="C161" s="75"/>
      <c r="D161" s="77"/>
    </row>
    <row r="162" spans="2:6" x14ac:dyDescent="0.2">
      <c r="B162" s="77">
        <v>313</v>
      </c>
      <c r="C162" s="75" t="s">
        <v>586</v>
      </c>
      <c r="D162" s="77"/>
    </row>
    <row r="163" spans="2:6" x14ac:dyDescent="0.2">
      <c r="B163" s="77">
        <v>314</v>
      </c>
      <c r="C163" s="75" t="s">
        <v>587</v>
      </c>
      <c r="D163" s="77"/>
    </row>
    <row r="164" spans="2:6" x14ac:dyDescent="0.2">
      <c r="B164" s="77" t="s">
        <v>750</v>
      </c>
      <c r="C164" s="75"/>
      <c r="D164" s="77"/>
    </row>
    <row r="165" spans="2:6" x14ac:dyDescent="0.2">
      <c r="B165" s="77" t="s">
        <v>750</v>
      </c>
      <c r="C165" s="75" t="s">
        <v>588</v>
      </c>
      <c r="D165" s="77"/>
    </row>
    <row r="166" spans="2:6" x14ac:dyDescent="0.2">
      <c r="B166" s="77" t="s">
        <v>750</v>
      </c>
      <c r="C166" s="75" t="s">
        <v>589</v>
      </c>
      <c r="D166" s="77"/>
    </row>
    <row r="167" spans="2:6" x14ac:dyDescent="0.2">
      <c r="B167" s="77" t="s">
        <v>750</v>
      </c>
      <c r="C167" s="75"/>
      <c r="D167" s="77"/>
    </row>
    <row r="168" spans="2:6" x14ac:dyDescent="0.2">
      <c r="B168" s="77">
        <v>315</v>
      </c>
      <c r="C168" s="75" t="s">
        <v>590</v>
      </c>
      <c r="D168" s="77" t="s">
        <v>740</v>
      </c>
    </row>
    <row r="169" spans="2:6" x14ac:dyDescent="0.2">
      <c r="B169" s="77" t="s">
        <v>750</v>
      </c>
      <c r="C169" s="75" t="s">
        <v>773</v>
      </c>
      <c r="D169" s="77"/>
    </row>
    <row r="170" spans="2:6" ht="30" x14ac:dyDescent="0.2">
      <c r="B170" s="77">
        <v>316</v>
      </c>
      <c r="C170" s="75" t="s">
        <v>593</v>
      </c>
      <c r="D170" s="77"/>
    </row>
    <row r="171" spans="2:6" x14ac:dyDescent="0.2">
      <c r="B171" s="77">
        <v>317</v>
      </c>
      <c r="C171" s="84" t="s">
        <v>594</v>
      </c>
      <c r="D171" s="85" t="s">
        <v>740</v>
      </c>
      <c r="F171" t="s">
        <v>800</v>
      </c>
    </row>
    <row r="172" spans="2:6" x14ac:dyDescent="0.2">
      <c r="B172" s="77">
        <v>318</v>
      </c>
      <c r="C172" s="75" t="s">
        <v>595</v>
      </c>
      <c r="D172" s="77"/>
    </row>
    <row r="173" spans="2:6" x14ac:dyDescent="0.2">
      <c r="B173" s="77" t="s">
        <v>750</v>
      </c>
      <c r="C173" s="75"/>
      <c r="D173" s="77"/>
    </row>
    <row r="174" spans="2:6" x14ac:dyDescent="0.2">
      <c r="B174" s="77">
        <v>319</v>
      </c>
      <c r="C174" s="84" t="s">
        <v>596</v>
      </c>
      <c r="D174" s="85" t="s">
        <v>740</v>
      </c>
      <c r="F174" t="s">
        <v>800</v>
      </c>
    </row>
    <row r="175" spans="2:6" x14ac:dyDescent="0.2">
      <c r="B175" s="77" t="s">
        <v>750</v>
      </c>
      <c r="C175" s="75" t="s">
        <v>774</v>
      </c>
      <c r="D175" s="77"/>
    </row>
    <row r="176" spans="2:6" x14ac:dyDescent="0.2">
      <c r="B176" s="77">
        <v>320</v>
      </c>
      <c r="C176" s="84" t="s">
        <v>598</v>
      </c>
      <c r="D176" s="85" t="s">
        <v>740</v>
      </c>
      <c r="F176" t="s">
        <v>800</v>
      </c>
    </row>
    <row r="177" spans="2:6" x14ac:dyDescent="0.2">
      <c r="B177" s="77" t="s">
        <v>750</v>
      </c>
      <c r="C177" s="75"/>
      <c r="D177" s="77"/>
    </row>
    <row r="178" spans="2:6" x14ac:dyDescent="0.2">
      <c r="B178" s="77">
        <v>321</v>
      </c>
      <c r="C178" s="75" t="s">
        <v>599</v>
      </c>
      <c r="D178" s="77"/>
    </row>
    <row r="179" spans="2:6" x14ac:dyDescent="0.2">
      <c r="B179" s="77" t="s">
        <v>750</v>
      </c>
      <c r="C179" s="75" t="s">
        <v>775</v>
      </c>
      <c r="D179" s="77"/>
    </row>
    <row r="180" spans="2:6" x14ac:dyDescent="0.2">
      <c r="B180" s="77">
        <v>322</v>
      </c>
      <c r="C180" s="75" t="s">
        <v>601</v>
      </c>
      <c r="D180" s="77"/>
    </row>
    <row r="181" spans="2:6" x14ac:dyDescent="0.2">
      <c r="B181" s="77">
        <v>323</v>
      </c>
      <c r="C181" s="75" t="s">
        <v>602</v>
      </c>
      <c r="D181" s="77"/>
    </row>
    <row r="182" spans="2:6" x14ac:dyDescent="0.2">
      <c r="B182" s="77">
        <v>324</v>
      </c>
      <c r="C182" s="75" t="s">
        <v>603</v>
      </c>
      <c r="D182" s="77"/>
    </row>
    <row r="183" spans="2:6" x14ac:dyDescent="0.2">
      <c r="B183" s="77">
        <v>325</v>
      </c>
      <c r="C183" s="75" t="s">
        <v>604</v>
      </c>
      <c r="D183" s="77"/>
    </row>
    <row r="184" spans="2:6" x14ac:dyDescent="0.2">
      <c r="B184" s="77">
        <v>326</v>
      </c>
      <c r="C184" s="75" t="s">
        <v>780</v>
      </c>
      <c r="D184" s="77"/>
    </row>
    <row r="185" spans="2:6" x14ac:dyDescent="0.2">
      <c r="B185" s="77" t="s">
        <v>750</v>
      </c>
      <c r="C185" s="75"/>
      <c r="D185" s="77"/>
    </row>
    <row r="186" spans="2:6" x14ac:dyDescent="0.2">
      <c r="B186" s="77" t="s">
        <v>750</v>
      </c>
      <c r="C186" s="75" t="s">
        <v>776</v>
      </c>
      <c r="D186" s="77"/>
    </row>
    <row r="187" spans="2:6" x14ac:dyDescent="0.2">
      <c r="B187" s="77">
        <v>327</v>
      </c>
      <c r="C187" s="84" t="s">
        <v>784</v>
      </c>
      <c r="D187" s="85" t="s">
        <v>740</v>
      </c>
      <c r="F187" t="s">
        <v>800</v>
      </c>
    </row>
    <row r="188" spans="2:6" ht="30" x14ac:dyDescent="0.2">
      <c r="B188" s="77">
        <v>328</v>
      </c>
      <c r="C188" s="75" t="s">
        <v>608</v>
      </c>
      <c r="D188" s="77"/>
    </row>
    <row r="189" spans="2:6" x14ac:dyDescent="0.2">
      <c r="B189" s="77">
        <v>329</v>
      </c>
      <c r="C189" s="75" t="s">
        <v>777</v>
      </c>
      <c r="D189" s="77"/>
    </row>
    <row r="190" spans="2:6" x14ac:dyDescent="0.2">
      <c r="B190" s="77">
        <v>330</v>
      </c>
      <c r="C190" s="75" t="s">
        <v>610</v>
      </c>
      <c r="D190" s="77"/>
    </row>
    <row r="191" spans="2:6" x14ac:dyDescent="0.2">
      <c r="B191" s="77" t="s">
        <v>750</v>
      </c>
      <c r="C191" s="75" t="s">
        <v>778</v>
      </c>
      <c r="D191" s="77"/>
    </row>
    <row r="192" spans="2:6" x14ac:dyDescent="0.2">
      <c r="B192" s="77">
        <v>331</v>
      </c>
      <c r="C192" s="75" t="s">
        <v>612</v>
      </c>
      <c r="D192" s="77" t="s">
        <v>740</v>
      </c>
    </row>
    <row r="193" spans="2:4" x14ac:dyDescent="0.2">
      <c r="B193" s="77" t="s">
        <v>750</v>
      </c>
      <c r="C193" s="75"/>
      <c r="D193" s="77"/>
    </row>
    <row r="194" spans="2:4" x14ac:dyDescent="0.2">
      <c r="B194" s="77">
        <v>332</v>
      </c>
      <c r="C194" s="75" t="s">
        <v>613</v>
      </c>
      <c r="D194" s="77"/>
    </row>
    <row r="195" spans="2:4" x14ac:dyDescent="0.2">
      <c r="B195" s="77" t="s">
        <v>750</v>
      </c>
      <c r="C195" s="75"/>
      <c r="D195" s="77"/>
    </row>
    <row r="196" spans="2:4" x14ac:dyDescent="0.2">
      <c r="B196" s="77">
        <v>333</v>
      </c>
      <c r="C196" s="75" t="s">
        <v>614</v>
      </c>
      <c r="D196" s="77" t="s">
        <v>740</v>
      </c>
    </row>
  </sheetData>
  <phoneticPr fontId="21" type="noConversion"/>
  <conditionalFormatting sqref="C8:C88 C90">
    <cfRule type="containsText" dxfId="1" priority="2" operator="containsText" text="~*">
      <formula>NOT(ISERROR(SEARCH("~*",C8)))</formula>
    </cfRule>
  </conditionalFormatting>
  <conditionalFormatting sqref="C92:C196">
    <cfRule type="containsText" dxfId="0" priority="1" operator="containsText" text="~*">
      <formula>NOT(ISERROR(SEARCH("~*",C92)))</formula>
    </cfRule>
  </conditionalFormatting>
  <printOptions gridLines="1"/>
  <pageMargins left="0.5" right="0.5" top="0.5" bottom="0.5" header="0.3" footer="0.3"/>
  <pageSetup scale="92" fitToHeight="4" orientation="portrait" horizontalDpi="0" verticalDpi="0"/>
  <headerFooter>
    <oddHeader>&amp;C&amp;"Calibri,Regular"&amp;K000000Regan &amp; Nicky</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Regan</vt:lpstr>
      <vt:lpstr>Nicky</vt:lpstr>
      <vt:lpstr>coding speech 1st try</vt:lpstr>
      <vt:lpstr>coding test responses</vt:lpstr>
      <vt:lpstr>coding 2</vt:lpstr>
      <vt:lpstr>coding after IRR</vt:lpstr>
      <vt:lpstr>formatted for IRR</vt:lpstr>
      <vt:lpstr>subset for IRR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SAndrews_Home</dc:creator>
  <cp:lastModifiedBy>Microsoft Office User</cp:lastModifiedBy>
  <cp:lastPrinted>2016-04-27T16:47:40Z</cp:lastPrinted>
  <dcterms:created xsi:type="dcterms:W3CDTF">2014-02-20T01:46:10Z</dcterms:created>
  <dcterms:modified xsi:type="dcterms:W3CDTF">2017-07-17T18:30:04Z</dcterms:modified>
</cp:coreProperties>
</file>