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cjandrews/Documents/Failure research/workshop data/"/>
    </mc:Choice>
  </mc:AlternateContent>
  <bookViews>
    <workbookView xWindow="0" yWindow="460" windowWidth="25600" windowHeight="14840" tabRatio="500" activeTab="4"/>
  </bookViews>
  <sheets>
    <sheet name="Sheet1" sheetId="1" r:id="rId1"/>
    <sheet name="blocks" sheetId="2" r:id="rId2"/>
    <sheet name="points" sheetId="3" r:id="rId3"/>
    <sheet name="coding 1" sheetId="5" r:id="rId4"/>
    <sheet name="coding 2" sheetId="6" r:id="rId5"/>
    <sheet name="coding after IRR" sheetId="9" r:id="rId6"/>
    <sheet name="formatted for IRR" sheetId="7" r:id="rId7"/>
    <sheet name="subset for IRR" sheetId="8" r:id="rId8"/>
  </sheets>
  <definedNames>
    <definedName name="_xlnm.Print_Area" localSheetId="6">'formatted for IRR'!$B$2:$D$659</definedName>
    <definedName name="_xlnm.Print_Area" localSheetId="7">'subset for IRR'!$B$1:$D$149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2" i="9" l="1"/>
  <c r="F4" i="9"/>
  <c r="H107" i="9"/>
  <c r="F107" i="9"/>
  <c r="H104" i="9"/>
  <c r="F10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5" i="9"/>
  <c r="B106" i="9"/>
  <c r="B108" i="9"/>
  <c r="B109" i="9"/>
  <c r="B110" i="9"/>
  <c r="B111" i="9"/>
  <c r="B112" i="9"/>
  <c r="B113" i="9"/>
  <c r="B114" i="9"/>
  <c r="B115" i="9"/>
  <c r="B116" i="9"/>
  <c r="B117" i="9"/>
  <c r="B118" i="9"/>
  <c r="B119" i="9"/>
  <c r="B120" i="9"/>
  <c r="B121" i="9"/>
  <c r="B122" i="9"/>
  <c r="B123" i="9"/>
  <c r="B124" i="9"/>
  <c r="B125" i="9"/>
  <c r="B126" i="9"/>
  <c r="B127" i="9"/>
  <c r="B128" i="9"/>
  <c r="B129"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B625" i="9"/>
  <c r="B626" i="9"/>
  <c r="B627" i="9"/>
  <c r="B628" i="9"/>
  <c r="B629" i="9"/>
  <c r="B630" i="9"/>
  <c r="B631" i="9"/>
  <c r="B632" i="9"/>
  <c r="B633" i="9"/>
  <c r="B634" i="9"/>
  <c r="B635" i="9"/>
  <c r="B636" i="9"/>
  <c r="B637" i="9"/>
  <c r="B638" i="9"/>
  <c r="B639" i="9"/>
  <c r="B640" i="9"/>
  <c r="B641" i="9"/>
  <c r="B642" i="9"/>
  <c r="B643" i="9"/>
  <c r="B644" i="9"/>
  <c r="B645" i="9"/>
  <c r="B646" i="9"/>
  <c r="B647" i="9"/>
  <c r="B648" i="9"/>
  <c r="B649" i="9"/>
  <c r="B650" i="9"/>
  <c r="B651" i="9"/>
  <c r="B652" i="9"/>
  <c r="B653" i="9"/>
  <c r="B654" i="9"/>
  <c r="B655" i="9"/>
  <c r="B656" i="9"/>
  <c r="B657" i="9"/>
  <c r="B658" i="9"/>
  <c r="B659" i="9"/>
  <c r="B660" i="9"/>
  <c r="B661" i="9"/>
  <c r="B662" i="9"/>
  <c r="B663" i="9"/>
  <c r="B664" i="9"/>
  <c r="B665" i="9"/>
  <c r="B666" i="9"/>
  <c r="B667" i="9"/>
  <c r="B668" i="9"/>
  <c r="B669" i="9"/>
  <c r="B670" i="9"/>
  <c r="B671" i="9"/>
  <c r="B672" i="9"/>
  <c r="B673" i="9"/>
  <c r="B674" i="9"/>
  <c r="B675" i="9"/>
  <c r="B676" i="9"/>
  <c r="B677" i="9"/>
  <c r="B678" i="9"/>
  <c r="B679" i="9"/>
  <c r="B680" i="9"/>
  <c r="B681" i="9"/>
  <c r="B682" i="9"/>
  <c r="B683" i="9"/>
  <c r="B684" i="9"/>
  <c r="B685" i="9"/>
  <c r="B686" i="9"/>
  <c r="B687" i="9"/>
  <c r="B688" i="9"/>
  <c r="B689" i="9"/>
  <c r="B690" i="9"/>
  <c r="B691" i="9"/>
  <c r="B692" i="9"/>
  <c r="B693" i="9"/>
  <c r="B694" i="9"/>
  <c r="B695" i="9"/>
  <c r="B696" i="9"/>
  <c r="B697" i="9"/>
  <c r="B698" i="9"/>
  <c r="B699" i="9"/>
  <c r="B700" i="9"/>
  <c r="B701" i="9"/>
  <c r="B702" i="9"/>
  <c r="B14" i="9"/>
  <c r="F722" i="9"/>
  <c r="F721" i="9"/>
  <c r="F720" i="9"/>
  <c r="F719" i="9"/>
  <c r="F718" i="9"/>
  <c r="F717" i="9"/>
  <c r="F716" i="9"/>
  <c r="F715" i="9"/>
  <c r="F714" i="9"/>
  <c r="F713" i="9"/>
  <c r="F712" i="9"/>
  <c r="F711" i="9"/>
  <c r="F710" i="9"/>
  <c r="F709" i="9"/>
  <c r="F708" i="9"/>
  <c r="F707" i="9"/>
  <c r="F706" i="9"/>
  <c r="F705" i="9"/>
  <c r="H704" i="9"/>
  <c r="F704" i="9"/>
  <c r="H703" i="9"/>
  <c r="F703" i="9"/>
  <c r="H702" i="9"/>
  <c r="F702" i="9"/>
  <c r="H701" i="9"/>
  <c r="F701" i="9"/>
  <c r="H700" i="9"/>
  <c r="F700" i="9"/>
  <c r="H699" i="9"/>
  <c r="F699" i="9"/>
  <c r="H698" i="9"/>
  <c r="F698" i="9"/>
  <c r="H697" i="9"/>
  <c r="F697" i="9"/>
  <c r="H696" i="9"/>
  <c r="F696" i="9"/>
  <c r="H695" i="9"/>
  <c r="F695" i="9"/>
  <c r="H694" i="9"/>
  <c r="F694" i="9"/>
  <c r="H693" i="9"/>
  <c r="F693" i="9"/>
  <c r="H692" i="9"/>
  <c r="F692" i="9"/>
  <c r="H691" i="9"/>
  <c r="F691" i="9"/>
  <c r="H690" i="9"/>
  <c r="F690" i="9"/>
  <c r="H689" i="9"/>
  <c r="F689" i="9"/>
  <c r="H688" i="9"/>
  <c r="F688" i="9"/>
  <c r="H687" i="9"/>
  <c r="F687" i="9"/>
  <c r="H686" i="9"/>
  <c r="F686" i="9"/>
  <c r="H685" i="9"/>
  <c r="F685" i="9"/>
  <c r="H684" i="9"/>
  <c r="F684" i="9"/>
  <c r="H683" i="9"/>
  <c r="F683" i="9"/>
  <c r="H682" i="9"/>
  <c r="F682" i="9"/>
  <c r="H681" i="9"/>
  <c r="F681" i="9"/>
  <c r="H680" i="9"/>
  <c r="F680" i="9"/>
  <c r="H679" i="9"/>
  <c r="F679" i="9"/>
  <c r="H678" i="9"/>
  <c r="F678" i="9"/>
  <c r="H677" i="9"/>
  <c r="F677" i="9"/>
  <c r="H676" i="9"/>
  <c r="F676" i="9"/>
  <c r="H675" i="9"/>
  <c r="F675" i="9"/>
  <c r="H674" i="9"/>
  <c r="F674" i="9"/>
  <c r="H673" i="9"/>
  <c r="F673" i="9"/>
  <c r="H672" i="9"/>
  <c r="F672" i="9"/>
  <c r="H671" i="9"/>
  <c r="F671" i="9"/>
  <c r="H670" i="9"/>
  <c r="F670" i="9"/>
  <c r="H669" i="9"/>
  <c r="F669" i="9"/>
  <c r="H668" i="9"/>
  <c r="F668" i="9"/>
  <c r="H667" i="9"/>
  <c r="F667" i="9"/>
  <c r="H666" i="9"/>
  <c r="F666" i="9"/>
  <c r="H665" i="9"/>
  <c r="F665" i="9"/>
  <c r="H664" i="9"/>
  <c r="F664" i="9"/>
  <c r="H663" i="9"/>
  <c r="F663" i="9"/>
  <c r="H662" i="9"/>
  <c r="F662" i="9"/>
  <c r="H661" i="9"/>
  <c r="F661" i="9"/>
  <c r="H660" i="9"/>
  <c r="F660" i="9"/>
  <c r="H659" i="9"/>
  <c r="F659" i="9"/>
  <c r="H658" i="9"/>
  <c r="F658" i="9"/>
  <c r="H657" i="9"/>
  <c r="F657" i="9"/>
  <c r="H656" i="9"/>
  <c r="F656" i="9"/>
  <c r="H655" i="9"/>
  <c r="F655" i="9"/>
  <c r="H654" i="9"/>
  <c r="F654" i="9"/>
  <c r="H653" i="9"/>
  <c r="F653" i="9"/>
  <c r="H652" i="9"/>
  <c r="F652" i="9"/>
  <c r="H651" i="9"/>
  <c r="F651" i="9"/>
  <c r="H650" i="9"/>
  <c r="F650" i="9"/>
  <c r="H649" i="9"/>
  <c r="F649" i="9"/>
  <c r="H648" i="9"/>
  <c r="F648" i="9"/>
  <c r="H647" i="9"/>
  <c r="F647" i="9"/>
  <c r="H646" i="9"/>
  <c r="F646" i="9"/>
  <c r="H645" i="9"/>
  <c r="F645" i="9"/>
  <c r="H644" i="9"/>
  <c r="F644" i="9"/>
  <c r="H643" i="9"/>
  <c r="F643" i="9"/>
  <c r="H642" i="9"/>
  <c r="F642" i="9"/>
  <c r="H641" i="9"/>
  <c r="F641" i="9"/>
  <c r="H640" i="9"/>
  <c r="F640" i="9"/>
  <c r="H639" i="9"/>
  <c r="F639" i="9"/>
  <c r="H638" i="9"/>
  <c r="F638" i="9"/>
  <c r="H637" i="9"/>
  <c r="F637" i="9"/>
  <c r="H636" i="9"/>
  <c r="F636" i="9"/>
  <c r="H635" i="9"/>
  <c r="F635" i="9"/>
  <c r="H634" i="9"/>
  <c r="F634" i="9"/>
  <c r="H633" i="9"/>
  <c r="F633" i="9"/>
  <c r="H632" i="9"/>
  <c r="F632" i="9"/>
  <c r="H631" i="9"/>
  <c r="F631" i="9"/>
  <c r="H630" i="9"/>
  <c r="F630" i="9"/>
  <c r="H629" i="9"/>
  <c r="F629" i="9"/>
  <c r="H628" i="9"/>
  <c r="F628" i="9"/>
  <c r="H627" i="9"/>
  <c r="F627" i="9"/>
  <c r="H626" i="9"/>
  <c r="F626" i="9"/>
  <c r="H625" i="9"/>
  <c r="F625" i="9"/>
  <c r="H624" i="9"/>
  <c r="F624" i="9"/>
  <c r="H623" i="9"/>
  <c r="F623" i="9"/>
  <c r="H622" i="9"/>
  <c r="F622" i="9"/>
  <c r="H621" i="9"/>
  <c r="F621" i="9"/>
  <c r="H620" i="9"/>
  <c r="F620" i="9"/>
  <c r="H619" i="9"/>
  <c r="F619" i="9"/>
  <c r="H618" i="9"/>
  <c r="F618" i="9"/>
  <c r="H617" i="9"/>
  <c r="F617" i="9"/>
  <c r="H616" i="9"/>
  <c r="F616" i="9"/>
  <c r="H615" i="9"/>
  <c r="F615" i="9"/>
  <c r="H614" i="9"/>
  <c r="F614" i="9"/>
  <c r="H613" i="9"/>
  <c r="F613" i="9"/>
  <c r="H612" i="9"/>
  <c r="F612" i="9"/>
  <c r="H611" i="9"/>
  <c r="F611" i="9"/>
  <c r="H610" i="9"/>
  <c r="F610" i="9"/>
  <c r="H609" i="9"/>
  <c r="F609" i="9"/>
  <c r="H608" i="9"/>
  <c r="F608" i="9"/>
  <c r="H607" i="9"/>
  <c r="F607" i="9"/>
  <c r="H606" i="9"/>
  <c r="F606" i="9"/>
  <c r="H605" i="9"/>
  <c r="F605" i="9"/>
  <c r="H604" i="9"/>
  <c r="F604" i="9"/>
  <c r="H603" i="9"/>
  <c r="F603" i="9"/>
  <c r="H602" i="9"/>
  <c r="F602" i="9"/>
  <c r="H601" i="9"/>
  <c r="F601" i="9"/>
  <c r="H600" i="9"/>
  <c r="F600" i="9"/>
  <c r="H599" i="9"/>
  <c r="F599" i="9"/>
  <c r="H598" i="9"/>
  <c r="F598" i="9"/>
  <c r="H597" i="9"/>
  <c r="F597" i="9"/>
  <c r="H596" i="9"/>
  <c r="F596" i="9"/>
  <c r="H595" i="9"/>
  <c r="F595" i="9"/>
  <c r="H594" i="9"/>
  <c r="F594" i="9"/>
  <c r="H593" i="9"/>
  <c r="F593" i="9"/>
  <c r="H592" i="9"/>
  <c r="F592" i="9"/>
  <c r="H591" i="9"/>
  <c r="F591" i="9"/>
  <c r="H590" i="9"/>
  <c r="F590" i="9"/>
  <c r="H589" i="9"/>
  <c r="F589" i="9"/>
  <c r="H588" i="9"/>
  <c r="F588" i="9"/>
  <c r="H587" i="9"/>
  <c r="F587" i="9"/>
  <c r="H586" i="9"/>
  <c r="F586" i="9"/>
  <c r="H585" i="9"/>
  <c r="F585" i="9"/>
  <c r="H584" i="9"/>
  <c r="F584" i="9"/>
  <c r="H583" i="9"/>
  <c r="F583" i="9"/>
  <c r="H582" i="9"/>
  <c r="F582" i="9"/>
  <c r="H581" i="9"/>
  <c r="F581" i="9"/>
  <c r="H580" i="9"/>
  <c r="F580" i="9"/>
  <c r="H579" i="9"/>
  <c r="F579" i="9"/>
  <c r="H578" i="9"/>
  <c r="F578" i="9"/>
  <c r="H577" i="9"/>
  <c r="F577" i="9"/>
  <c r="H576" i="9"/>
  <c r="F576" i="9"/>
  <c r="H575" i="9"/>
  <c r="F575" i="9"/>
  <c r="H574" i="9"/>
  <c r="F574" i="9"/>
  <c r="H573" i="9"/>
  <c r="F573" i="9"/>
  <c r="H572" i="9"/>
  <c r="F572" i="9"/>
  <c r="H571" i="9"/>
  <c r="F571" i="9"/>
  <c r="H570" i="9"/>
  <c r="F570" i="9"/>
  <c r="H569" i="9"/>
  <c r="F569" i="9"/>
  <c r="H568" i="9"/>
  <c r="F568" i="9"/>
  <c r="H567" i="9"/>
  <c r="F567" i="9"/>
  <c r="H566" i="9"/>
  <c r="F566" i="9"/>
  <c r="H565" i="9"/>
  <c r="F565" i="9"/>
  <c r="H564" i="9"/>
  <c r="F564" i="9"/>
  <c r="H563" i="9"/>
  <c r="F563" i="9"/>
  <c r="H562" i="9"/>
  <c r="F562" i="9"/>
  <c r="H561" i="9"/>
  <c r="F561" i="9"/>
  <c r="H560" i="9"/>
  <c r="F560" i="9"/>
  <c r="H559" i="9"/>
  <c r="F559" i="9"/>
  <c r="H558" i="9"/>
  <c r="F558" i="9"/>
  <c r="H557" i="9"/>
  <c r="F557" i="9"/>
  <c r="H556" i="9"/>
  <c r="F556" i="9"/>
  <c r="H555" i="9"/>
  <c r="F555" i="9"/>
  <c r="H554" i="9"/>
  <c r="F554" i="9"/>
  <c r="H553" i="9"/>
  <c r="F553" i="9"/>
  <c r="H552" i="9"/>
  <c r="F552" i="9"/>
  <c r="H551" i="9"/>
  <c r="F551" i="9"/>
  <c r="H550" i="9"/>
  <c r="F550" i="9"/>
  <c r="H549" i="9"/>
  <c r="F549" i="9"/>
  <c r="H548" i="9"/>
  <c r="F548" i="9"/>
  <c r="H547" i="9"/>
  <c r="F547" i="9"/>
  <c r="H546" i="9"/>
  <c r="F546" i="9"/>
  <c r="H545" i="9"/>
  <c r="F545" i="9"/>
  <c r="H544" i="9"/>
  <c r="F544" i="9"/>
  <c r="H543" i="9"/>
  <c r="F543" i="9"/>
  <c r="H542" i="9"/>
  <c r="F542" i="9"/>
  <c r="H541" i="9"/>
  <c r="F541" i="9"/>
  <c r="H540" i="9"/>
  <c r="F540" i="9"/>
  <c r="H539" i="9"/>
  <c r="F539" i="9"/>
  <c r="H538" i="9"/>
  <c r="F538" i="9"/>
  <c r="H537" i="9"/>
  <c r="F537" i="9"/>
  <c r="H536" i="9"/>
  <c r="F536" i="9"/>
  <c r="H535" i="9"/>
  <c r="F535" i="9"/>
  <c r="H534" i="9"/>
  <c r="F534" i="9"/>
  <c r="H533" i="9"/>
  <c r="F533" i="9"/>
  <c r="H532" i="9"/>
  <c r="F532" i="9"/>
  <c r="H531" i="9"/>
  <c r="F531" i="9"/>
  <c r="H530" i="9"/>
  <c r="F530" i="9"/>
  <c r="H529" i="9"/>
  <c r="F529" i="9"/>
  <c r="H528" i="9"/>
  <c r="F528" i="9"/>
  <c r="H527" i="9"/>
  <c r="F527" i="9"/>
  <c r="H526" i="9"/>
  <c r="F526" i="9"/>
  <c r="H525" i="9"/>
  <c r="F525" i="9"/>
  <c r="H524" i="9"/>
  <c r="F524" i="9"/>
  <c r="H523" i="9"/>
  <c r="F523" i="9"/>
  <c r="H522" i="9"/>
  <c r="F522" i="9"/>
  <c r="H521" i="9"/>
  <c r="F521" i="9"/>
  <c r="H520" i="9"/>
  <c r="F520" i="9"/>
  <c r="H519" i="9"/>
  <c r="F519" i="9"/>
  <c r="H518" i="9"/>
  <c r="F518" i="9"/>
  <c r="H517" i="9"/>
  <c r="F517" i="9"/>
  <c r="H516" i="9"/>
  <c r="F516" i="9"/>
  <c r="H515" i="9"/>
  <c r="F515" i="9"/>
  <c r="H514" i="9"/>
  <c r="F514" i="9"/>
  <c r="H513" i="9"/>
  <c r="F513" i="9"/>
  <c r="H512" i="9"/>
  <c r="F512" i="9"/>
  <c r="H511" i="9"/>
  <c r="F511" i="9"/>
  <c r="H510" i="9"/>
  <c r="F510" i="9"/>
  <c r="H509" i="9"/>
  <c r="F509" i="9"/>
  <c r="H508" i="9"/>
  <c r="F508" i="9"/>
  <c r="H507" i="9"/>
  <c r="F507" i="9"/>
  <c r="H506" i="9"/>
  <c r="F506" i="9"/>
  <c r="H505" i="9"/>
  <c r="F505" i="9"/>
  <c r="H504" i="9"/>
  <c r="F504" i="9"/>
  <c r="H503" i="9"/>
  <c r="F503" i="9"/>
  <c r="H502" i="9"/>
  <c r="F502" i="9"/>
  <c r="H501" i="9"/>
  <c r="F501" i="9"/>
  <c r="H500" i="9"/>
  <c r="F500" i="9"/>
  <c r="H499" i="9"/>
  <c r="F499" i="9"/>
  <c r="H498" i="9"/>
  <c r="F498" i="9"/>
  <c r="H497" i="9"/>
  <c r="F497" i="9"/>
  <c r="H496" i="9"/>
  <c r="F496" i="9"/>
  <c r="H495" i="9"/>
  <c r="F495" i="9"/>
  <c r="H494" i="9"/>
  <c r="F494" i="9"/>
  <c r="H493" i="9"/>
  <c r="F493" i="9"/>
  <c r="F492" i="9"/>
  <c r="F491" i="9"/>
  <c r="F490" i="9"/>
  <c r="F489" i="9"/>
  <c r="F488" i="9"/>
  <c r="F487" i="9"/>
  <c r="F486" i="9"/>
  <c r="F485" i="9"/>
  <c r="F484" i="9"/>
  <c r="F483" i="9"/>
  <c r="F482" i="9"/>
  <c r="F481" i="9"/>
  <c r="F480" i="9"/>
  <c r="F479" i="9"/>
  <c r="F478" i="9"/>
  <c r="H477" i="9"/>
  <c r="F477" i="9"/>
  <c r="H476" i="9"/>
  <c r="F476" i="9"/>
  <c r="H475" i="9"/>
  <c r="F475" i="9"/>
  <c r="H474" i="9"/>
  <c r="F474" i="9"/>
  <c r="H473" i="9"/>
  <c r="F473" i="9"/>
  <c r="H472" i="9"/>
  <c r="F472" i="9"/>
  <c r="H471" i="9"/>
  <c r="F471" i="9"/>
  <c r="H470" i="9"/>
  <c r="F470" i="9"/>
  <c r="H469" i="9"/>
  <c r="F469" i="9"/>
  <c r="H468" i="9"/>
  <c r="F468" i="9"/>
  <c r="H467" i="9"/>
  <c r="F467" i="9"/>
  <c r="H466" i="9"/>
  <c r="F466" i="9"/>
  <c r="H465" i="9"/>
  <c r="F465" i="9"/>
  <c r="H464" i="9"/>
  <c r="F464" i="9"/>
  <c r="H463" i="9"/>
  <c r="F463" i="9"/>
  <c r="H462" i="9"/>
  <c r="F462" i="9"/>
  <c r="H461" i="9"/>
  <c r="F461" i="9"/>
  <c r="H460" i="9"/>
  <c r="F460" i="9"/>
  <c r="H459" i="9"/>
  <c r="F459" i="9"/>
  <c r="H458" i="9"/>
  <c r="F458" i="9"/>
  <c r="H457" i="9"/>
  <c r="F457" i="9"/>
  <c r="H456" i="9"/>
  <c r="F456" i="9"/>
  <c r="H455" i="9"/>
  <c r="F455" i="9"/>
  <c r="H454" i="9"/>
  <c r="F454" i="9"/>
  <c r="H453" i="9"/>
  <c r="F453" i="9"/>
  <c r="H452" i="9"/>
  <c r="F452" i="9"/>
  <c r="H451" i="9"/>
  <c r="F451" i="9"/>
  <c r="H450" i="9"/>
  <c r="F450" i="9"/>
  <c r="H449" i="9"/>
  <c r="F449" i="9"/>
  <c r="H448" i="9"/>
  <c r="F448" i="9"/>
  <c r="H447" i="9"/>
  <c r="F447" i="9"/>
  <c r="H446" i="9"/>
  <c r="F446" i="9"/>
  <c r="H445" i="9"/>
  <c r="F445" i="9"/>
  <c r="H444" i="9"/>
  <c r="F444" i="9"/>
  <c r="H443" i="9"/>
  <c r="F443" i="9"/>
  <c r="H442" i="9"/>
  <c r="F442" i="9"/>
  <c r="H441" i="9"/>
  <c r="F441" i="9"/>
  <c r="H440" i="9"/>
  <c r="F440" i="9"/>
  <c r="H439" i="9"/>
  <c r="F439" i="9"/>
  <c r="H438" i="9"/>
  <c r="F438" i="9"/>
  <c r="H437" i="9"/>
  <c r="F437" i="9"/>
  <c r="H436" i="9"/>
  <c r="F436" i="9"/>
  <c r="H435" i="9"/>
  <c r="F435" i="9"/>
  <c r="H434" i="9"/>
  <c r="F434" i="9"/>
  <c r="H433" i="9"/>
  <c r="F433" i="9"/>
  <c r="H432" i="9"/>
  <c r="F432" i="9"/>
  <c r="H431" i="9"/>
  <c r="F431" i="9"/>
  <c r="H430" i="9"/>
  <c r="F430" i="9"/>
  <c r="H429" i="9"/>
  <c r="F429" i="9"/>
  <c r="H428" i="9"/>
  <c r="F428" i="9"/>
  <c r="H427" i="9"/>
  <c r="F427" i="9"/>
  <c r="H426" i="9"/>
  <c r="F426" i="9"/>
  <c r="H425" i="9"/>
  <c r="F425" i="9"/>
  <c r="H424" i="9"/>
  <c r="F424" i="9"/>
  <c r="H423" i="9"/>
  <c r="F423" i="9"/>
  <c r="H422" i="9"/>
  <c r="F422" i="9"/>
  <c r="H421" i="9"/>
  <c r="F421" i="9"/>
  <c r="H420" i="9"/>
  <c r="F420" i="9"/>
  <c r="H419" i="9"/>
  <c r="F419" i="9"/>
  <c r="H418" i="9"/>
  <c r="F418" i="9"/>
  <c r="H417" i="9"/>
  <c r="F417" i="9"/>
  <c r="H416" i="9"/>
  <c r="F416" i="9"/>
  <c r="H415" i="9"/>
  <c r="F415" i="9"/>
  <c r="H414" i="9"/>
  <c r="F414" i="9"/>
  <c r="H413" i="9"/>
  <c r="F413" i="9"/>
  <c r="H412" i="9"/>
  <c r="F412" i="9"/>
  <c r="H411" i="9"/>
  <c r="F411" i="9"/>
  <c r="H410" i="9"/>
  <c r="F410" i="9"/>
  <c r="H409" i="9"/>
  <c r="F409" i="9"/>
  <c r="H408" i="9"/>
  <c r="F408" i="9"/>
  <c r="H407" i="9"/>
  <c r="F407" i="9"/>
  <c r="H406" i="9"/>
  <c r="F406" i="9"/>
  <c r="H405" i="9"/>
  <c r="F405" i="9"/>
  <c r="H404" i="9"/>
  <c r="F404" i="9"/>
  <c r="H403" i="9"/>
  <c r="F403" i="9"/>
  <c r="H402" i="9"/>
  <c r="F402" i="9"/>
  <c r="H401" i="9"/>
  <c r="F401" i="9"/>
  <c r="H400" i="9"/>
  <c r="F400" i="9"/>
  <c r="H399" i="9"/>
  <c r="F399" i="9"/>
  <c r="H398" i="9"/>
  <c r="F398" i="9"/>
  <c r="H397" i="9"/>
  <c r="F397" i="9"/>
  <c r="H396" i="9"/>
  <c r="F396" i="9"/>
  <c r="H395" i="9"/>
  <c r="F395" i="9"/>
  <c r="H394" i="9"/>
  <c r="F394" i="9"/>
  <c r="H393" i="9"/>
  <c r="F393" i="9"/>
  <c r="H392" i="9"/>
  <c r="F392" i="9"/>
  <c r="H391" i="9"/>
  <c r="F391" i="9"/>
  <c r="H390" i="9"/>
  <c r="F390" i="9"/>
  <c r="H389" i="9"/>
  <c r="F389" i="9"/>
  <c r="H388" i="9"/>
  <c r="F388" i="9"/>
  <c r="H387" i="9"/>
  <c r="F387" i="9"/>
  <c r="H386" i="9"/>
  <c r="F386" i="9"/>
  <c r="H385" i="9"/>
  <c r="F385" i="9"/>
  <c r="H384" i="9"/>
  <c r="F384" i="9"/>
  <c r="H383" i="9"/>
  <c r="F383" i="9"/>
  <c r="H382" i="9"/>
  <c r="F382" i="9"/>
  <c r="H381" i="9"/>
  <c r="F381" i="9"/>
  <c r="H380" i="9"/>
  <c r="F380" i="9"/>
  <c r="H379" i="9"/>
  <c r="F379" i="9"/>
  <c r="H378" i="9"/>
  <c r="F378" i="9"/>
  <c r="H377" i="9"/>
  <c r="F377" i="9"/>
  <c r="H376" i="9"/>
  <c r="F376" i="9"/>
  <c r="H375" i="9"/>
  <c r="F375" i="9"/>
  <c r="H374" i="9"/>
  <c r="F374" i="9"/>
  <c r="H373" i="9"/>
  <c r="F373" i="9"/>
  <c r="H372" i="9"/>
  <c r="F372" i="9"/>
  <c r="H371" i="9"/>
  <c r="F371" i="9"/>
  <c r="H370" i="9"/>
  <c r="F370" i="9"/>
  <c r="H369" i="9"/>
  <c r="F369" i="9"/>
  <c r="H368" i="9"/>
  <c r="F368" i="9"/>
  <c r="H367" i="9"/>
  <c r="F367" i="9"/>
  <c r="H366" i="9"/>
  <c r="F366" i="9"/>
  <c r="H365" i="9"/>
  <c r="F365" i="9"/>
  <c r="H364" i="9"/>
  <c r="F364" i="9"/>
  <c r="H363" i="9"/>
  <c r="F363" i="9"/>
  <c r="H362" i="9"/>
  <c r="F362" i="9"/>
  <c r="H361" i="9"/>
  <c r="F361" i="9"/>
  <c r="H360" i="9"/>
  <c r="F360" i="9"/>
  <c r="H359" i="9"/>
  <c r="F359" i="9"/>
  <c r="H358" i="9"/>
  <c r="F358" i="9"/>
  <c r="H357" i="9"/>
  <c r="F357" i="9"/>
  <c r="H356" i="9"/>
  <c r="F356" i="9"/>
  <c r="H355" i="9"/>
  <c r="F355" i="9"/>
  <c r="H354" i="9"/>
  <c r="F354" i="9"/>
  <c r="H353" i="9"/>
  <c r="F353" i="9"/>
  <c r="H352" i="9"/>
  <c r="F352" i="9"/>
  <c r="H351" i="9"/>
  <c r="F351" i="9"/>
  <c r="H350" i="9"/>
  <c r="F350" i="9"/>
  <c r="H349" i="9"/>
  <c r="F349" i="9"/>
  <c r="H348" i="9"/>
  <c r="F348" i="9"/>
  <c r="H347" i="9"/>
  <c r="F347" i="9"/>
  <c r="H346" i="9"/>
  <c r="F346" i="9"/>
  <c r="H345" i="9"/>
  <c r="F345" i="9"/>
  <c r="H344" i="9"/>
  <c r="F344" i="9"/>
  <c r="H343" i="9"/>
  <c r="F343" i="9"/>
  <c r="H342" i="9"/>
  <c r="F342" i="9"/>
  <c r="H341" i="9"/>
  <c r="F341" i="9"/>
  <c r="H340" i="9"/>
  <c r="F340" i="9"/>
  <c r="H339" i="9"/>
  <c r="F339" i="9"/>
  <c r="H338" i="9"/>
  <c r="F338" i="9"/>
  <c r="H337" i="9"/>
  <c r="F337" i="9"/>
  <c r="H336" i="9"/>
  <c r="F336" i="9"/>
  <c r="H335" i="9"/>
  <c r="F335" i="9"/>
  <c r="H334" i="9"/>
  <c r="F334" i="9"/>
  <c r="H333" i="9"/>
  <c r="F333" i="9"/>
  <c r="H332" i="9"/>
  <c r="F332" i="9"/>
  <c r="H331" i="9"/>
  <c r="F331" i="9"/>
  <c r="H330" i="9"/>
  <c r="F330" i="9"/>
  <c r="H329" i="9"/>
  <c r="F329" i="9"/>
  <c r="H328" i="9"/>
  <c r="F328" i="9"/>
  <c r="H327" i="9"/>
  <c r="F327" i="9"/>
  <c r="H326" i="9"/>
  <c r="F326" i="9"/>
  <c r="H325" i="9"/>
  <c r="F325" i="9"/>
  <c r="H324" i="9"/>
  <c r="F324" i="9"/>
  <c r="H323" i="9"/>
  <c r="F323" i="9"/>
  <c r="H322" i="9"/>
  <c r="F322" i="9"/>
  <c r="H321" i="9"/>
  <c r="F321" i="9"/>
  <c r="H320" i="9"/>
  <c r="F320" i="9"/>
  <c r="H319" i="9"/>
  <c r="F319" i="9"/>
  <c r="H318" i="9"/>
  <c r="F318" i="9"/>
  <c r="H317" i="9"/>
  <c r="F317" i="9"/>
  <c r="H316" i="9"/>
  <c r="F316" i="9"/>
  <c r="H315" i="9"/>
  <c r="F315" i="9"/>
  <c r="H314" i="9"/>
  <c r="F314" i="9"/>
  <c r="H313" i="9"/>
  <c r="F313" i="9"/>
  <c r="H312" i="9"/>
  <c r="F312" i="9"/>
  <c r="H311" i="9"/>
  <c r="F311" i="9"/>
  <c r="H310" i="9"/>
  <c r="F310" i="9"/>
  <c r="H309" i="9"/>
  <c r="F309" i="9"/>
  <c r="H308" i="9"/>
  <c r="F308" i="9"/>
  <c r="H307" i="9"/>
  <c r="F307" i="9"/>
  <c r="H306" i="9"/>
  <c r="F306" i="9"/>
  <c r="H305" i="9"/>
  <c r="F305" i="9"/>
  <c r="H304" i="9"/>
  <c r="F304" i="9"/>
  <c r="H303" i="9"/>
  <c r="F303" i="9"/>
  <c r="H302" i="9"/>
  <c r="F302" i="9"/>
  <c r="H301" i="9"/>
  <c r="F301" i="9"/>
  <c r="H300" i="9"/>
  <c r="F300" i="9"/>
  <c r="H299" i="9"/>
  <c r="F299" i="9"/>
  <c r="H298" i="9"/>
  <c r="F298" i="9"/>
  <c r="H297" i="9"/>
  <c r="F297" i="9"/>
  <c r="H296" i="9"/>
  <c r="F296" i="9"/>
  <c r="H295" i="9"/>
  <c r="F295" i="9"/>
  <c r="H294" i="9"/>
  <c r="F294" i="9"/>
  <c r="H293" i="9"/>
  <c r="F293" i="9"/>
  <c r="H292" i="9"/>
  <c r="F292" i="9"/>
  <c r="H291" i="9"/>
  <c r="F291" i="9"/>
  <c r="H290" i="9"/>
  <c r="F290" i="9"/>
  <c r="H289" i="9"/>
  <c r="F289" i="9"/>
  <c r="H288" i="9"/>
  <c r="F288" i="9"/>
  <c r="H287" i="9"/>
  <c r="F287" i="9"/>
  <c r="H286" i="9"/>
  <c r="F286" i="9"/>
  <c r="H285" i="9"/>
  <c r="F285" i="9"/>
  <c r="H284" i="9"/>
  <c r="F284" i="9"/>
  <c r="H283" i="9"/>
  <c r="F283" i="9"/>
  <c r="H282" i="9"/>
  <c r="F282" i="9"/>
  <c r="H281" i="9"/>
  <c r="F281" i="9"/>
  <c r="H280" i="9"/>
  <c r="F280" i="9"/>
  <c r="H279" i="9"/>
  <c r="F279" i="9"/>
  <c r="H278" i="9"/>
  <c r="F278" i="9"/>
  <c r="H277" i="9"/>
  <c r="F277" i="9"/>
  <c r="H276" i="9"/>
  <c r="F276" i="9"/>
  <c r="H275" i="9"/>
  <c r="F275" i="9"/>
  <c r="H274" i="9"/>
  <c r="F274" i="9"/>
  <c r="H273" i="9"/>
  <c r="F273" i="9"/>
  <c r="H272" i="9"/>
  <c r="F272" i="9"/>
  <c r="H271" i="9"/>
  <c r="F271" i="9"/>
  <c r="H270" i="9"/>
  <c r="F270" i="9"/>
  <c r="H269" i="9"/>
  <c r="F269" i="9"/>
  <c r="H268" i="9"/>
  <c r="F268" i="9"/>
  <c r="H267" i="9"/>
  <c r="F267" i="9"/>
  <c r="H266" i="9"/>
  <c r="F266" i="9"/>
  <c r="H265" i="9"/>
  <c r="F265" i="9"/>
  <c r="H264" i="9"/>
  <c r="F264" i="9"/>
  <c r="H263" i="9"/>
  <c r="F263" i="9"/>
  <c r="H262" i="9"/>
  <c r="F262" i="9"/>
  <c r="H261" i="9"/>
  <c r="F261" i="9"/>
  <c r="H260" i="9"/>
  <c r="F260" i="9"/>
  <c r="H259" i="9"/>
  <c r="F259" i="9"/>
  <c r="H258" i="9"/>
  <c r="F258" i="9"/>
  <c r="H257" i="9"/>
  <c r="F257" i="9"/>
  <c r="H256" i="9"/>
  <c r="F256" i="9"/>
  <c r="H255" i="9"/>
  <c r="F255" i="9"/>
  <c r="H254" i="9"/>
  <c r="F254" i="9"/>
  <c r="H253" i="9"/>
  <c r="F253" i="9"/>
  <c r="H252" i="9"/>
  <c r="F252" i="9"/>
  <c r="H251" i="9"/>
  <c r="F251" i="9"/>
  <c r="H250" i="9"/>
  <c r="F250" i="9"/>
  <c r="H249" i="9"/>
  <c r="F249" i="9"/>
  <c r="H248" i="9"/>
  <c r="F248" i="9"/>
  <c r="H247" i="9"/>
  <c r="F247" i="9"/>
  <c r="H246" i="9"/>
  <c r="F246" i="9"/>
  <c r="H245" i="9"/>
  <c r="F245" i="9"/>
  <c r="H244" i="9"/>
  <c r="F244" i="9"/>
  <c r="H243" i="9"/>
  <c r="F243" i="9"/>
  <c r="H242" i="9"/>
  <c r="F242" i="9"/>
  <c r="H241" i="9"/>
  <c r="F241" i="9"/>
  <c r="H240" i="9"/>
  <c r="F240" i="9"/>
  <c r="H239" i="9"/>
  <c r="F239" i="9"/>
  <c r="H238" i="9"/>
  <c r="F238" i="9"/>
  <c r="H237" i="9"/>
  <c r="F237" i="9"/>
  <c r="H236" i="9"/>
  <c r="F236" i="9"/>
  <c r="H235" i="9"/>
  <c r="F235" i="9"/>
  <c r="H234" i="9"/>
  <c r="F234" i="9"/>
  <c r="H233" i="9"/>
  <c r="F233" i="9"/>
  <c r="H232" i="9"/>
  <c r="F232" i="9"/>
  <c r="H231" i="9"/>
  <c r="F231" i="9"/>
  <c r="H230" i="9"/>
  <c r="F230" i="9"/>
  <c r="H229" i="9"/>
  <c r="F229" i="9"/>
  <c r="H228" i="9"/>
  <c r="F228" i="9"/>
  <c r="H227" i="9"/>
  <c r="F227" i="9"/>
  <c r="H226" i="9"/>
  <c r="F226" i="9"/>
  <c r="H225" i="9"/>
  <c r="F225" i="9"/>
  <c r="H224" i="9"/>
  <c r="F224" i="9"/>
  <c r="H223" i="9"/>
  <c r="F223" i="9"/>
  <c r="H222" i="9"/>
  <c r="F222" i="9"/>
  <c r="H221" i="9"/>
  <c r="F221" i="9"/>
  <c r="H220" i="9"/>
  <c r="F220" i="9"/>
  <c r="H219" i="9"/>
  <c r="F219" i="9"/>
  <c r="H218" i="9"/>
  <c r="F218" i="9"/>
  <c r="H217" i="9"/>
  <c r="F217" i="9"/>
  <c r="H216" i="9"/>
  <c r="F216" i="9"/>
  <c r="H215" i="9"/>
  <c r="F215" i="9"/>
  <c r="H214" i="9"/>
  <c r="F214" i="9"/>
  <c r="H213" i="9"/>
  <c r="F213" i="9"/>
  <c r="H212" i="9"/>
  <c r="F212" i="9"/>
  <c r="H211" i="9"/>
  <c r="F211" i="9"/>
  <c r="H210" i="9"/>
  <c r="F210" i="9"/>
  <c r="H209" i="9"/>
  <c r="F209" i="9"/>
  <c r="H208" i="9"/>
  <c r="F208" i="9"/>
  <c r="H207" i="9"/>
  <c r="F207" i="9"/>
  <c r="H206" i="9"/>
  <c r="F206" i="9"/>
  <c r="H205" i="9"/>
  <c r="F205" i="9"/>
  <c r="H204" i="9"/>
  <c r="F204" i="9"/>
  <c r="H203" i="9"/>
  <c r="F203" i="9"/>
  <c r="H202" i="9"/>
  <c r="F202" i="9"/>
  <c r="H201" i="9"/>
  <c r="F201" i="9"/>
  <c r="H200" i="9"/>
  <c r="F200" i="9"/>
  <c r="H199" i="9"/>
  <c r="F199" i="9"/>
  <c r="H198" i="9"/>
  <c r="F198" i="9"/>
  <c r="H197" i="9"/>
  <c r="F197" i="9"/>
  <c r="H196" i="9"/>
  <c r="F196" i="9"/>
  <c r="H195" i="9"/>
  <c r="F195" i="9"/>
  <c r="H194" i="9"/>
  <c r="F194" i="9"/>
  <c r="H193" i="9"/>
  <c r="F193" i="9"/>
  <c r="H192" i="9"/>
  <c r="F192" i="9"/>
  <c r="H191" i="9"/>
  <c r="F191" i="9"/>
  <c r="H190" i="9"/>
  <c r="F190" i="9"/>
  <c r="H189" i="9"/>
  <c r="F189" i="9"/>
  <c r="H188" i="9"/>
  <c r="F188" i="9"/>
  <c r="H187" i="9"/>
  <c r="F187" i="9"/>
  <c r="H186" i="9"/>
  <c r="F186" i="9"/>
  <c r="H185" i="9"/>
  <c r="F185" i="9"/>
  <c r="H184" i="9"/>
  <c r="F184" i="9"/>
  <c r="H183" i="9"/>
  <c r="F183" i="9"/>
  <c r="H182" i="9"/>
  <c r="F182" i="9"/>
  <c r="H181" i="9"/>
  <c r="F181" i="9"/>
  <c r="H180" i="9"/>
  <c r="F180" i="9"/>
  <c r="H179" i="9"/>
  <c r="F179" i="9"/>
  <c r="H178" i="9"/>
  <c r="F178" i="9"/>
  <c r="H177" i="9"/>
  <c r="F177" i="9"/>
  <c r="H176" i="9"/>
  <c r="F176" i="9"/>
  <c r="H175" i="9"/>
  <c r="F175" i="9"/>
  <c r="H174" i="9"/>
  <c r="F174" i="9"/>
  <c r="H173" i="9"/>
  <c r="F173" i="9"/>
  <c r="H172" i="9"/>
  <c r="F172" i="9"/>
  <c r="H171" i="9"/>
  <c r="F171" i="9"/>
  <c r="H170" i="9"/>
  <c r="F170" i="9"/>
  <c r="H169" i="9"/>
  <c r="F169" i="9"/>
  <c r="H168" i="9"/>
  <c r="F168" i="9"/>
  <c r="H167" i="9"/>
  <c r="F167" i="9"/>
  <c r="H166" i="9"/>
  <c r="F166" i="9"/>
  <c r="H165" i="9"/>
  <c r="F165" i="9"/>
  <c r="H164" i="9"/>
  <c r="F164" i="9"/>
  <c r="H163" i="9"/>
  <c r="F163" i="9"/>
  <c r="H162" i="9"/>
  <c r="F162" i="9"/>
  <c r="H161" i="9"/>
  <c r="F161" i="9"/>
  <c r="H160" i="9"/>
  <c r="F160" i="9"/>
  <c r="H159" i="9"/>
  <c r="F159" i="9"/>
  <c r="H158" i="9"/>
  <c r="F158" i="9"/>
  <c r="H157" i="9"/>
  <c r="F157" i="9"/>
  <c r="H156" i="9"/>
  <c r="F156" i="9"/>
  <c r="H155" i="9"/>
  <c r="F155" i="9"/>
  <c r="H154" i="9"/>
  <c r="F154" i="9"/>
  <c r="H153" i="9"/>
  <c r="F153" i="9"/>
  <c r="H152" i="9"/>
  <c r="F152" i="9"/>
  <c r="H151" i="9"/>
  <c r="F151" i="9"/>
  <c r="H150" i="9"/>
  <c r="F150" i="9"/>
  <c r="H149" i="9"/>
  <c r="F149" i="9"/>
  <c r="H148" i="9"/>
  <c r="F148" i="9"/>
  <c r="H147" i="9"/>
  <c r="F147" i="9"/>
  <c r="H146" i="9"/>
  <c r="F146" i="9"/>
  <c r="H145" i="9"/>
  <c r="F145" i="9"/>
  <c r="H144" i="9"/>
  <c r="F144" i="9"/>
  <c r="H143" i="9"/>
  <c r="F143" i="9"/>
  <c r="H142" i="9"/>
  <c r="F142" i="9"/>
  <c r="H141" i="9"/>
  <c r="F141" i="9"/>
  <c r="H140" i="9"/>
  <c r="F140" i="9"/>
  <c r="H139" i="9"/>
  <c r="F139" i="9"/>
  <c r="H138" i="9"/>
  <c r="F138" i="9"/>
  <c r="H137" i="9"/>
  <c r="F137" i="9"/>
  <c r="H136" i="9"/>
  <c r="F136" i="9"/>
  <c r="H135" i="9"/>
  <c r="F135" i="9"/>
  <c r="H134" i="9"/>
  <c r="F134" i="9"/>
  <c r="H133" i="9"/>
  <c r="F133" i="9"/>
  <c r="H132" i="9"/>
  <c r="F132" i="9"/>
  <c r="H131" i="9"/>
  <c r="F131" i="9"/>
  <c r="H130" i="9"/>
  <c r="F130" i="9"/>
  <c r="H129" i="9"/>
  <c r="F129" i="9"/>
  <c r="H128" i="9"/>
  <c r="F128" i="9"/>
  <c r="H127" i="9"/>
  <c r="F127" i="9"/>
  <c r="H126" i="9"/>
  <c r="F126" i="9"/>
  <c r="H125" i="9"/>
  <c r="F125" i="9"/>
  <c r="H124" i="9"/>
  <c r="F124" i="9"/>
  <c r="H123" i="9"/>
  <c r="F123" i="9"/>
  <c r="H122" i="9"/>
  <c r="F122" i="9"/>
  <c r="H121" i="9"/>
  <c r="F121" i="9"/>
  <c r="H120" i="9"/>
  <c r="F120" i="9"/>
  <c r="H119" i="9"/>
  <c r="F119" i="9"/>
  <c r="H118" i="9"/>
  <c r="F118" i="9"/>
  <c r="H117" i="9"/>
  <c r="F117" i="9"/>
  <c r="H116" i="9"/>
  <c r="F116" i="9"/>
  <c r="H115" i="9"/>
  <c r="F115" i="9"/>
  <c r="H114" i="9"/>
  <c r="F114" i="9"/>
  <c r="H113" i="9"/>
  <c r="F113" i="9"/>
  <c r="H112" i="9"/>
  <c r="F112" i="9"/>
  <c r="H111" i="9"/>
  <c r="F111" i="9"/>
  <c r="H110" i="9"/>
  <c r="F110" i="9"/>
  <c r="H109" i="9"/>
  <c r="F109" i="9"/>
  <c r="H108" i="9"/>
  <c r="F108" i="9"/>
  <c r="H106" i="9"/>
  <c r="F106" i="9"/>
  <c r="H105" i="9"/>
  <c r="F105" i="9"/>
  <c r="H103" i="9"/>
  <c r="F103" i="9"/>
  <c r="H102" i="9"/>
  <c r="F102" i="9"/>
  <c r="H101" i="9"/>
  <c r="F101" i="9"/>
  <c r="H100" i="9"/>
  <c r="F100" i="9"/>
  <c r="H99" i="9"/>
  <c r="F99" i="9"/>
  <c r="H98" i="9"/>
  <c r="F98" i="9"/>
  <c r="H97" i="9"/>
  <c r="F97" i="9"/>
  <c r="H96" i="9"/>
  <c r="F96" i="9"/>
  <c r="H95" i="9"/>
  <c r="F95" i="9"/>
  <c r="H94" i="9"/>
  <c r="F94" i="9"/>
  <c r="H93" i="9"/>
  <c r="F93" i="9"/>
  <c r="H92" i="9"/>
  <c r="F92" i="9"/>
  <c r="H91" i="9"/>
  <c r="F91" i="9"/>
  <c r="H90" i="9"/>
  <c r="F90" i="9"/>
  <c r="H89" i="9"/>
  <c r="F89" i="9"/>
  <c r="H88" i="9"/>
  <c r="F88" i="9"/>
  <c r="H87" i="9"/>
  <c r="F87" i="9"/>
  <c r="H86" i="9"/>
  <c r="F86" i="9"/>
  <c r="H85" i="9"/>
  <c r="F85" i="9"/>
  <c r="H84" i="9"/>
  <c r="F84" i="9"/>
  <c r="H83" i="9"/>
  <c r="F83" i="9"/>
  <c r="H82" i="9"/>
  <c r="F82" i="9"/>
  <c r="H81" i="9"/>
  <c r="F81" i="9"/>
  <c r="H80" i="9"/>
  <c r="F80" i="9"/>
  <c r="H79" i="9"/>
  <c r="F79" i="9"/>
  <c r="H78" i="9"/>
  <c r="F78" i="9"/>
  <c r="H77" i="9"/>
  <c r="F77" i="9"/>
  <c r="H76" i="9"/>
  <c r="F76" i="9"/>
  <c r="H75" i="9"/>
  <c r="F75" i="9"/>
  <c r="H74" i="9"/>
  <c r="F74" i="9"/>
  <c r="H73" i="9"/>
  <c r="F73" i="9"/>
  <c r="H72" i="9"/>
  <c r="F72" i="9"/>
  <c r="H71" i="9"/>
  <c r="F71" i="9"/>
  <c r="H70" i="9"/>
  <c r="F70" i="9"/>
  <c r="H69" i="9"/>
  <c r="F69" i="9"/>
  <c r="H68" i="9"/>
  <c r="F68" i="9"/>
  <c r="H67" i="9"/>
  <c r="F67" i="9"/>
  <c r="H66" i="9"/>
  <c r="F66" i="9"/>
  <c r="H65" i="9"/>
  <c r="F65" i="9"/>
  <c r="H64" i="9"/>
  <c r="F64" i="9"/>
  <c r="H63" i="9"/>
  <c r="F63" i="9"/>
  <c r="H62" i="9"/>
  <c r="F62" i="9"/>
  <c r="H61" i="9"/>
  <c r="F61" i="9"/>
  <c r="H60" i="9"/>
  <c r="F60" i="9"/>
  <c r="H59" i="9"/>
  <c r="F59" i="9"/>
  <c r="H58" i="9"/>
  <c r="F58" i="9"/>
  <c r="H57" i="9"/>
  <c r="F57" i="9"/>
  <c r="H56" i="9"/>
  <c r="F56" i="9"/>
  <c r="H55" i="9"/>
  <c r="F55" i="9"/>
  <c r="H54" i="9"/>
  <c r="F54" i="9"/>
  <c r="L53" i="9"/>
  <c r="H53" i="9"/>
  <c r="F53" i="9"/>
  <c r="L52" i="9"/>
  <c r="H52" i="9"/>
  <c r="F52" i="9"/>
  <c r="L51" i="9"/>
  <c r="H51" i="9"/>
  <c r="F51" i="9"/>
  <c r="L50" i="9"/>
  <c r="H50" i="9"/>
  <c r="F50" i="9"/>
  <c r="L49" i="9"/>
  <c r="H49" i="9"/>
  <c r="F49" i="9"/>
  <c r="L48" i="9"/>
  <c r="H48" i="9"/>
  <c r="F48" i="9"/>
  <c r="L47" i="9"/>
  <c r="H47" i="9"/>
  <c r="F47" i="9"/>
  <c r="L46" i="9"/>
  <c r="H46" i="9"/>
  <c r="F46" i="9"/>
  <c r="L45" i="9"/>
  <c r="H45" i="9"/>
  <c r="F45" i="9"/>
  <c r="L44" i="9"/>
  <c r="H44" i="9"/>
  <c r="F44" i="9"/>
  <c r="L43" i="9"/>
  <c r="H43" i="9"/>
  <c r="F43" i="9"/>
  <c r="L42" i="9"/>
  <c r="H42" i="9"/>
  <c r="F42" i="9"/>
  <c r="L41" i="9"/>
  <c r="H41" i="9"/>
  <c r="F41" i="9"/>
  <c r="L40" i="9"/>
  <c r="H40" i="9"/>
  <c r="F40" i="9"/>
  <c r="L39" i="9"/>
  <c r="H39" i="9"/>
  <c r="F39" i="9"/>
  <c r="L38" i="9"/>
  <c r="H38" i="9"/>
  <c r="F38" i="9"/>
  <c r="L37" i="9"/>
  <c r="H37" i="9"/>
  <c r="F37" i="9"/>
  <c r="L36" i="9"/>
  <c r="H36" i="9"/>
  <c r="F36" i="9"/>
  <c r="L35" i="9"/>
  <c r="H35" i="9"/>
  <c r="F35" i="9"/>
  <c r="L34" i="9"/>
  <c r="H34" i="9"/>
  <c r="F34" i="9"/>
  <c r="L33" i="9"/>
  <c r="H33" i="9"/>
  <c r="F33" i="9"/>
  <c r="L32" i="9"/>
  <c r="H32" i="9"/>
  <c r="L31" i="9"/>
  <c r="H31" i="9"/>
  <c r="F31" i="9"/>
  <c r="L30" i="9"/>
  <c r="H30" i="9"/>
  <c r="F30" i="9"/>
  <c r="L29" i="9"/>
  <c r="H29" i="9"/>
  <c r="F29" i="9"/>
  <c r="L28" i="9"/>
  <c r="H28" i="9"/>
  <c r="F28" i="9"/>
  <c r="L27" i="9"/>
  <c r="H27" i="9"/>
  <c r="F27" i="9"/>
  <c r="L26" i="9"/>
  <c r="H26" i="9"/>
  <c r="F26" i="9"/>
  <c r="L25" i="9"/>
  <c r="H25" i="9"/>
  <c r="F25" i="9"/>
  <c r="L24" i="9"/>
  <c r="H24" i="9"/>
  <c r="F24" i="9"/>
  <c r="L23" i="9"/>
  <c r="H23" i="9"/>
  <c r="F23" i="9"/>
  <c r="L22" i="9"/>
  <c r="H22" i="9"/>
  <c r="F22" i="9"/>
  <c r="L21" i="9"/>
  <c r="H21" i="9"/>
  <c r="F21" i="9"/>
  <c r="L20" i="9"/>
  <c r="H20" i="9"/>
  <c r="F20" i="9"/>
  <c r="L19" i="9"/>
  <c r="H19" i="9"/>
  <c r="F19" i="9"/>
  <c r="L18" i="9"/>
  <c r="H18" i="9"/>
  <c r="F18" i="9"/>
  <c r="L17" i="9"/>
  <c r="H17" i="9"/>
  <c r="F17" i="9"/>
  <c r="L16" i="9"/>
  <c r="H16" i="9"/>
  <c r="F16" i="9"/>
  <c r="L15" i="9"/>
  <c r="H15" i="9"/>
  <c r="F15" i="9"/>
  <c r="L14" i="9"/>
  <c r="H14" i="9"/>
  <c r="F14" i="9"/>
  <c r="L13" i="9"/>
  <c r="L12" i="9"/>
  <c r="L11" i="9"/>
  <c r="L10" i="9"/>
  <c r="L9" i="9"/>
  <c r="K3" i="8"/>
  <c r="H3" i="8"/>
  <c r="H5" i="8"/>
  <c r="K5" i="8"/>
  <c r="H2" i="8"/>
  <c r="B99" i="7"/>
  <c r="B100" i="7"/>
  <c r="B101" i="7"/>
  <c r="B102"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6" i="7"/>
  <c r="B137" i="7"/>
  <c r="B138" i="7"/>
  <c r="B139" i="7"/>
  <c r="B140" i="7"/>
  <c r="B141" i="7"/>
  <c r="B142" i="7"/>
  <c r="B144" i="7"/>
  <c r="B145" i="7"/>
  <c r="B146" i="7"/>
  <c r="B147" i="7"/>
  <c r="B148" i="7"/>
  <c r="B149" i="7"/>
  <c r="B150" i="7"/>
  <c r="B151" i="7"/>
  <c r="B152" i="7"/>
  <c r="B153" i="7"/>
  <c r="B154" i="7"/>
  <c r="B155" i="7"/>
  <c r="B156" i="7"/>
  <c r="B157" i="7"/>
  <c r="B159" i="7"/>
  <c r="B160" i="7"/>
  <c r="B161" i="7"/>
  <c r="B162" i="7"/>
  <c r="B163" i="7"/>
  <c r="B164" i="7"/>
  <c r="B166" i="7"/>
  <c r="B167" i="7"/>
  <c r="B168" i="7"/>
  <c r="B169" i="7"/>
  <c r="B170" i="7"/>
  <c r="B171" i="7"/>
  <c r="B172" i="7"/>
  <c r="B174" i="7"/>
  <c r="B175" i="7"/>
  <c r="B176" i="7"/>
  <c r="B177" i="7"/>
  <c r="B178" i="7"/>
  <c r="B179" i="7"/>
  <c r="B180" i="7"/>
  <c r="B181" i="7"/>
  <c r="B182" i="7"/>
  <c r="B183" i="7"/>
  <c r="B184" i="7"/>
  <c r="B185" i="7"/>
  <c r="B186" i="7"/>
  <c r="B187" i="7"/>
  <c r="B188" i="7"/>
  <c r="B189" i="7"/>
  <c r="B191" i="7"/>
  <c r="B192" i="7"/>
  <c r="B193" i="7"/>
  <c r="B194" i="7"/>
  <c r="B195" i="7"/>
  <c r="B196" i="7"/>
  <c r="B198" i="7"/>
  <c r="B199" i="7"/>
  <c r="B200" i="7"/>
  <c r="B201" i="7"/>
  <c r="B202" i="7"/>
  <c r="B203" i="7"/>
  <c r="B205"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F2" i="7"/>
  <c r="G4" i="7"/>
  <c r="E95" i="7"/>
  <c r="H2" i="7"/>
  <c r="G2" i="7"/>
  <c r="E251" i="6"/>
  <c r="G251"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10" i="6"/>
  <c r="K48" i="3"/>
  <c r="G491"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A59" i="3"/>
  <c r="B59" i="3"/>
  <c r="C59" i="3"/>
  <c r="D59" i="3"/>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8" i="6"/>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9" i="3"/>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G514" i="6"/>
  <c r="G513" i="6"/>
  <c r="G512" i="6"/>
  <c r="G511" i="6"/>
  <c r="G510" i="6"/>
  <c r="G509" i="6"/>
  <c r="G508" i="6"/>
  <c r="G507" i="6"/>
  <c r="G506" i="6"/>
  <c r="G505" i="6"/>
  <c r="G504" i="6"/>
  <c r="G503" i="6"/>
  <c r="G502" i="6"/>
  <c r="G501" i="6"/>
  <c r="G500" i="6"/>
  <c r="G499" i="6"/>
  <c r="G498" i="6"/>
  <c r="G497" i="6"/>
  <c r="G496" i="6"/>
  <c r="G495" i="6"/>
  <c r="G494" i="6"/>
  <c r="G493" i="6"/>
  <c r="G492"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N36" i="3"/>
  <c r="N37" i="3"/>
  <c r="N38" i="3"/>
  <c r="N39" i="3"/>
  <c r="N40" i="3"/>
  <c r="N41" i="3"/>
  <c r="N42" i="3"/>
  <c r="N43" i="3"/>
  <c r="N44" i="3"/>
  <c r="N45" i="3"/>
  <c r="M36" i="3"/>
  <c r="M37" i="3"/>
  <c r="M38" i="3"/>
  <c r="M39" i="3"/>
  <c r="M40" i="3"/>
  <c r="M41" i="3"/>
  <c r="M42" i="3"/>
  <c r="M43" i="3"/>
  <c r="M44" i="3"/>
  <c r="M45" i="3"/>
  <c r="L37" i="3"/>
  <c r="L38" i="3"/>
  <c r="L39" i="3"/>
  <c r="L40" i="3"/>
  <c r="L41" i="3"/>
  <c r="L42" i="3"/>
  <c r="L43" i="3"/>
  <c r="L36" i="3"/>
  <c r="L44" i="3"/>
  <c r="L45" i="3"/>
  <c r="N48" i="3"/>
  <c r="N49" i="3"/>
  <c r="M48" i="3"/>
  <c r="M49" i="3"/>
  <c r="L48" i="3"/>
  <c r="L49" i="3"/>
  <c r="D51" i="2"/>
  <c r="D52" i="2"/>
  <c r="D53" i="2"/>
  <c r="D54" i="2"/>
  <c r="D55" i="2"/>
  <c r="D56" i="2"/>
  <c r="D57" i="2"/>
  <c r="D58" i="2"/>
  <c r="D59" i="2"/>
  <c r="D60" i="2"/>
  <c r="D61" i="2"/>
  <c r="D62" i="2"/>
  <c r="D63" i="2"/>
  <c r="D64" i="2"/>
  <c r="D65" i="2"/>
  <c r="D66" i="2"/>
  <c r="D67" i="2"/>
  <c r="D68" i="2"/>
  <c r="D50" i="2"/>
  <c r="K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46" i="3"/>
  <c r="N47"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46" i="3"/>
  <c r="L47"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46" i="3"/>
  <c r="M47" i="3"/>
  <c r="M5" i="3"/>
  <c r="N5" i="3"/>
  <c r="L5" i="3"/>
  <c r="B72" i="2"/>
  <c r="D79" i="1"/>
  <c r="D80" i="1"/>
  <c r="D81" i="1"/>
  <c r="D82" i="1"/>
  <c r="D83" i="1"/>
  <c r="D84" i="1"/>
  <c r="D85" i="1"/>
  <c r="D86" i="1"/>
  <c r="D87" i="1"/>
  <c r="D88" i="1"/>
  <c r="D89" i="1"/>
  <c r="D90" i="1"/>
  <c r="D91" i="1"/>
  <c r="D92" i="1"/>
  <c r="D93" i="1"/>
  <c r="D94" i="1"/>
  <c r="D95" i="1"/>
  <c r="D96" i="1"/>
  <c r="D78" i="1"/>
  <c r="D97" i="1"/>
  <c r="B101" i="1"/>
  <c r="D31" i="1"/>
  <c r="B100" i="1"/>
</calcChain>
</file>

<file path=xl/comments1.xml><?xml version="1.0" encoding="utf-8"?>
<comments xmlns="http://schemas.openxmlformats.org/spreadsheetml/2006/main">
  <authors>
    <author>CA</author>
  </authors>
  <commentList>
    <comment ref="A1" authorId="0">
      <text>
        <r>
          <rPr>
            <b/>
            <sz val="9"/>
            <color indexed="81"/>
            <rFont val="Calibri"/>
            <family val="2"/>
          </rPr>
          <t>CA:</t>
        </r>
        <r>
          <rPr>
            <sz val="9"/>
            <color indexed="81"/>
            <rFont val="Calibri"/>
            <family val="2"/>
          </rPr>
          <t xml:space="preserve">
orange diamonds-- 0.04 to make it in the center of the timeline bar (at least for the width I have it at now).</t>
        </r>
      </text>
    </comment>
    <comment ref="B1" authorId="0">
      <text>
        <r>
          <rPr>
            <b/>
            <sz val="9"/>
            <color indexed="81"/>
            <rFont val="Calibri"/>
            <family val="2"/>
          </rPr>
          <t>CA:</t>
        </r>
        <r>
          <rPr>
            <sz val="9"/>
            <color indexed="81"/>
            <rFont val="Calibri"/>
            <family val="2"/>
          </rPr>
          <t xml:space="preserve">
green circles (pictures)-- 0.04 to make it in the center of the timeline bar</t>
        </r>
      </text>
    </comment>
    <comment ref="C1" authorId="0">
      <text>
        <r>
          <rPr>
            <b/>
            <sz val="9"/>
            <color indexed="81"/>
            <rFont val="Calibri"/>
            <family val="2"/>
          </rPr>
          <t>CA:</t>
        </r>
        <r>
          <rPr>
            <sz val="9"/>
            <color indexed="81"/>
            <rFont val="Calibri"/>
            <family val="2"/>
          </rPr>
          <t xml:space="preserve">
black dashes (transcript)-- 0.1 to make it to the right of the timeline bar.</t>
        </r>
      </text>
    </comment>
  </commentList>
</comments>
</file>

<file path=xl/sharedStrings.xml><?xml version="1.0" encoding="utf-8"?>
<sst xmlns="http://schemas.openxmlformats.org/spreadsheetml/2006/main" count="2755" uniqueCount="800">
  <si>
    <t>start</t>
  </si>
  <si>
    <t>build</t>
  </si>
  <si>
    <t>test</t>
  </si>
  <si>
    <t>test 1</t>
  </si>
  <si>
    <t>test 2</t>
  </si>
  <si>
    <t>test 3</t>
  </si>
  <si>
    <t>test 4</t>
  </si>
  <si>
    <t>final</t>
  </si>
  <si>
    <t>FOR DOWN HERE (rows 49-68)</t>
  </si>
  <si>
    <t>FOR UP ABOVE (rows 2-46)</t>
  </si>
  <si>
    <t>Col A: makes blue sections on timeline</t>
  </si>
  <si>
    <t>Col B: makes red sections on timeline</t>
  </si>
  <si>
    <t>Col C: makes purple section on timeline</t>
  </si>
  <si>
    <t>Col A: points, = 0.04 (to be in middle of line)</t>
  </si>
  <si>
    <t>Col C: transcript short dashes, =0.1 (to be next to vertical line)</t>
  </si>
  <si>
    <t>Col B: points (I used to mark pictures), = 0.04 (to be in middle of line)</t>
  </si>
  <si>
    <t>NOTES</t>
  </si>
  <si>
    <t>SEE NOTES DOWN BELOW</t>
  </si>
  <si>
    <t>diamonds</t>
  </si>
  <si>
    <t>circles</t>
  </si>
  <si>
    <t>dashes</t>
  </si>
  <si>
    <t>Sophia</t>
  </si>
  <si>
    <t>Cecelia</t>
  </si>
  <si>
    <t>Ruth</t>
  </si>
  <si>
    <t>To plot actual timeilne (thick colored lines--blue background)</t>
  </si>
  <si>
    <t>Sophia goes to test</t>
  </si>
  <si>
    <t>Sophia back</t>
  </si>
  <si>
    <t>Cecelia goes to test</t>
  </si>
  <si>
    <t>Cecelia back</t>
  </si>
  <si>
    <t>C goes to test</t>
  </si>
  <si>
    <t>C back</t>
  </si>
  <si>
    <t>C back (but then goes to watch)</t>
  </si>
  <si>
    <t>C goes to test, Ruth follows</t>
  </si>
  <si>
    <t>R back, leaves again</t>
  </si>
  <si>
    <t>R leaves (check time)</t>
  </si>
  <si>
    <t>S tests</t>
  </si>
  <si>
    <t>S &amp; C back</t>
  </si>
  <si>
    <t>R back</t>
  </si>
  <si>
    <t>S goes to test</t>
  </si>
  <si>
    <t>S back</t>
  </si>
  <si>
    <t>R goes to test</t>
  </si>
  <si>
    <t>S goes to test--waiting</t>
  </si>
  <si>
    <t>R goes to test?</t>
  </si>
  <si>
    <t>C tests</t>
  </si>
  <si>
    <t>C tests magazine</t>
  </si>
  <si>
    <t>C tests white balloon</t>
  </si>
  <si>
    <t>C tests white balloon again</t>
  </si>
  <si>
    <t>R tests blue balloon</t>
  </si>
  <si>
    <t>R tests white balloon</t>
  </si>
  <si>
    <t>S tests blue balloon</t>
  </si>
  <si>
    <t>C tests balloon wrapped in foil</t>
  </si>
  <si>
    <t>C tests foil balloon</t>
  </si>
  <si>
    <t>S tests again (same time)</t>
  </si>
  <si>
    <t>R tests</t>
  </si>
  <si>
    <t>S tests again</t>
  </si>
  <si>
    <t>C tests again</t>
  </si>
  <si>
    <t>S tests blue balloon, magazines on side</t>
  </si>
  <si>
    <t>S tests balloon</t>
  </si>
  <si>
    <t>C tests? Doesn't let go--parachute</t>
  </si>
  <si>
    <t>S tests balloon: WORKS!</t>
  </si>
  <si>
    <t>R tests balloon with foil</t>
  </si>
  <si>
    <t>new camera at row 36</t>
  </si>
  <si>
    <t>for camera 1:</t>
  </si>
  <si>
    <t>offset</t>
  </si>
  <si>
    <t>for camera 2:</t>
  </si>
  <si>
    <t>up</t>
  </si>
  <si>
    <t>flies up</t>
  </si>
  <si>
    <t>drops</t>
  </si>
  <si>
    <t>hovers, then flies up</t>
  </si>
  <si>
    <t>hovers above tube</t>
  </si>
  <si>
    <t>low, then falls</t>
  </si>
  <si>
    <t>hovers right at top of tube</t>
  </si>
  <si>
    <t>sinks</t>
  </si>
  <si>
    <t>hovers, then falls</t>
  </si>
  <si>
    <t>hovers to 7 tehn falls</t>
  </si>
  <si>
    <t>slowly sinks, foil flies off</t>
  </si>
  <si>
    <t>hovers half in tube</t>
  </si>
  <si>
    <t>very slowly sinks</t>
  </si>
  <si>
    <t>hovers at top ring</t>
  </si>
  <si>
    <t>works, then sticks to side</t>
  </si>
  <si>
    <t>works to 5, then falls too low</t>
  </si>
  <si>
    <t>hovers out of top</t>
  </si>
  <si>
    <t>hovers, then falls slowly</t>
  </si>
  <si>
    <t>"think it's going to float"</t>
  </si>
  <si>
    <t>works!</t>
  </si>
  <si>
    <t>slowly sinks</t>
  </si>
  <si>
    <t>??</t>
  </si>
  <si>
    <t>% SCR wind 1</t>
  </si>
  <si>
    <t>% Sophia, Cecelia, Ruth</t>
  </si>
  <si>
    <t>% camera at table</t>
  </si>
  <si>
    <t>% 31:59 total</t>
  </si>
  <si>
    <t>% Sophia: red hoodie (usually far left)</t>
  </si>
  <si>
    <t>% Cecelia: pink/red striped hoodie (usually middle)</t>
  </si>
  <si>
    <t>% Ruth: black shirt, glasses (usually right)</t>
  </si>
  <si>
    <t>[00:00:00.00] Sophia: ...so that it was double.</t>
  </si>
  <si>
    <t>[00:00:15.11] Sophia: Why don't we like, take four of these things and</t>
  </si>
  <si>
    <t>[00:00:18.15] Cecelia: Wait wait, let's wait until they give us more materials and we'll see what there is.</t>
  </si>
  <si>
    <t>[00:00:31.20] Sophia: Ooo, this might...coffee filters.</t>
  </si>
  <si>
    <t>[00:00:38.25] Cecelia: Balloons! Oh my gosh.</t>
  </si>
  <si>
    <t>[00:00:41.16] Ruth: Balloons, I want a balloon.</t>
  </si>
  <si>
    <t>[00:00:46.11] Cecelia: What if we blow them up and tie it?</t>
  </si>
  <si>
    <t>[00:00:47.20] Sophia: What if we put, like, some paper clips or something in here.</t>
  </si>
  <si>
    <t>[00:00:50.11] Cecelia: What if we blew it up and tied it?</t>
  </si>
  <si>
    <t>[00:00:53.23] Sophia: Yeah but that would go out immediately.</t>
  </si>
  <si>
    <t>[00:00:56.03] Cecelia: Oh right.</t>
  </si>
  <si>
    <t>[00:00:57.12] Sophia: We should, we just have to weight it down with something. Like, umm, scissors. Why don't we put--let's see what's like heavy enough to, oh I didn't even notice this blue paper.</t>
  </si>
  <si>
    <t>[00:01:10.00] Cecelia: No wait, because this isn't helium so it will just go down and the air will be pushing it up.</t>
  </si>
  <si>
    <t>[00:01:14.13] Sophia: Yeah I know but, I know but the air it will be so strong.</t>
  </si>
  <si>
    <t>[00:01:19.01] Ruth: Let's look through the box of materials we have and then once we look through them we might get some ideas.</t>
  </si>
  <si>
    <t>[00:01:28.02] Sophia: Okay, but I mean, just, there isn't that much, there's only the paper bag left.</t>
  </si>
  <si>
    <t>[00:01:33.28] Ruth: Umm, once we share our ideas maybe we can, umm, we can put them together to form some kind of item with all of our ideas</t>
  </si>
  <si>
    <t>[00:01:43.17] Cecelia: What if we, like, did this (picking up coffee filter). Poked holes through this and put the straws through it (across the coffee filter)</t>
  </si>
  <si>
    <t>[00:01:50.27] Sophia: But I think we should use the balloon and like weight the balloon down with something.</t>
  </si>
  <si>
    <t>[00:02:05.04] Sophia: But that's 'cause it not...</t>
  </si>
  <si>
    <t>[00:02:15.20] Sophia: Okay, so I have a question, so if we, say we use a balloon and we fill it up and get that it goes down and we can't untie it, can we, and if we run out of balloons can we just get new ones.</t>
  </si>
  <si>
    <t>[00:02:29.07] Chelsea: We have a few extra balloons but if it goes down then we can still get it out.</t>
  </si>
  <si>
    <t>[00:02:33.09] Sophia: No no, if you tie it and you can't untie it...</t>
  </si>
  <si>
    <t>[00:02:36.29] Chelsea: Ohhhhhh...yeah, I have a couple extras. We could probably, we might be able to help you untie it too do we'll try that first.</t>
  </si>
  <si>
    <t>[00:02:54.24] Sophia: I'm gonna try a balloon first and see if it works 'cause--</t>
  </si>
  <si>
    <t>[00:02:58.00] Cecelia: And I'll try this. Do you have an idea? (to Ruth) So that we can all try our own ideas and see whose works the best maybe.</t>
  </si>
  <si>
    <t>[00:03:05.02] Ruth: Umm...hold on a second...</t>
  </si>
  <si>
    <t>[00:03:18.15] Sophia: Wait, is it okay if I blow this up with my mouth? Is it okay? (Cecelia nods)</t>
  </si>
  <si>
    <t>[00:03:37.21] Ruth: Maybe we could, umm, we could take a balloon and maybe try to stuff it up with newspaper and wrap it up in tin foil to cover some of the-- well, ?? so it has to be at least (pause) and it has to be heavier than ??</t>
  </si>
  <si>
    <t>[00:04:18.05] Sophia: Wait guys, don't tie any balloons yet okay?</t>
  </si>
  <si>
    <t>[00:04:31.04] ** Sophia goes to testing station, Cecelia watching--Sophia tests balloon?, MV testing   **********************************</t>
  </si>
  <si>
    <t>[00:04:49.09] * Sophia back</t>
  </si>
  <si>
    <t>[00:04:49.10] Sophia: We just need to weight it down a little bit like with just a tiny bit of paper or something. Actually I can probably untie this</t>
  </si>
  <si>
    <t>[00:04:56.14] Riley: So what do you guys think? Tell me what you saw happen in your first test.</t>
  </si>
  <si>
    <t>[00:05:02.19] Sophia: Umm, well we just saw like, I mean, it was too--we just need to weight it down a little bit. Like with paper or something.</t>
  </si>
  <si>
    <t>[00:05:09.20] Riley: So why did you decide to untie your balloon?</t>
  </si>
  <si>
    <t>[00:05:12.28] Sophia: So that we can, so that we can reuse it.</t>
  </si>
  <si>
    <t>[00:05:15.24] Riley: Are you going to blow it up to the same size?</t>
  </si>
  <si>
    <t>[00:05:17.29] Sophia: Yeah. So that we could put paper.</t>
  </si>
  <si>
    <t>[00:05:20.06] Riley Oh, you're going to weigh it down on the inside of the balloon? Okay cool.</t>
  </si>
  <si>
    <t>[00:05:25.29] Ruth: I am so bad a blowing up balloons.</t>
  </si>
  <si>
    <t>[00:05:33.02] Cecelia: You want me to see what this does? (the coffee filter) I want to see what this does.</t>
  </si>
  <si>
    <t>[00:05:36.06] Sophia: Yes please</t>
  </si>
  <si>
    <t>[00:05:36.14] ** Cecelia goes to testing station with coffee filter   **********************************</t>
  </si>
  <si>
    <t>[00:05:44.10] * Cecelia back</t>
  </si>
  <si>
    <t>[00:05:44.27] Cecelia: It just does the same thing as the balloon except even higher.</t>
  </si>
  <si>
    <t>[00:05:49.07] Sophia: I'm just going to fold this up really tiny. (foil)</t>
  </si>
  <si>
    <t>[00:05:55.29] Cecelia: Here what if we ball it up (the coffee filter) or tape it and see what happens there.</t>
  </si>
  <si>
    <t>[00:06:00.23] * Ruth blowing up &amp; tying white balloon, Sophia adding to her balloon, Cecelia taping up coffee filter</t>
  </si>
  <si>
    <t>[00:06:22.24] Cecelia: I don't think this will work because it's going to be too small</t>
  </si>
  <si>
    <t>[00:06:29.11] Sophia?: Let's see if this works</t>
  </si>
  <si>
    <t>[00:06:29.23] * Ruth's balloon flies away while trying to tie it</t>
  </si>
  <si>
    <t>[00:06:31.25] ** Sophia goes to test? (maybe can't because Lija starts talking)--Cecelia follows soon</t>
  </si>
  <si>
    <t>[00:06:35.29] Lija: So, engineers, I just want to point out that some people are going up and just taking just one material and testing the tube, that is awesome. Just to see how a material works can actually help you a lot if you design whatever it is you're designing to cover. So if you want to see how a piece of paper floats or a ballon or anything, test it out. Don't hesistate to jump up there and go.</t>
  </si>
  <si>
    <t>[00:06:58.05] Cecelia: Let's cut this in half (small magazine), I just have a feeling it's going to-</t>
  </si>
  <si>
    <t>[00:07:11.06] Sophia: look at that, it's funny. Oh look, look, that's so funny the orange is right under the bars and the other one is right over.</t>
  </si>
  <si>
    <t>[00:07:28.06] Ruth: Hold on a second. Somebody blow up a bigger balloon than this and then we'll see which one is heavier, the bigger or smaller one.</t>
  </si>
  <si>
    <t>[00:07:37.14] Cecelia: What?</t>
  </si>
  <si>
    <t>[00:07:38.24] Ruth: Um, somebody blow up a bigger ballon than this and we'll see which one is heavier the bigger or the smaller</t>
  </si>
  <si>
    <t>[00:07:42.02] Sophia: Yeah, I'm just weighing down this balloon on the inside.</t>
  </si>
  <si>
    <t>[00:07:47.05] ** Cecelia goes to test               **********************************</t>
  </si>
  <si>
    <t>[00:07:47.10] Ruth: I have no I have never tied a balloon in my life and it's so hard</t>
  </si>
  <si>
    <t>[00:07:53.00] * Cecelia back</t>
  </si>
  <si>
    <t>[00:07:53.09] Cecelia: This is too heavy! (half the magazine)</t>
  </si>
  <si>
    <t>[00:08:01.03] * all watching M&amp;V test</t>
  </si>
  <si>
    <t>[00:08:06.13] Sophia: Alright, so, this is going to take a long time for me to clean out this</t>
  </si>
  <si>
    <t>[00:08:11.11] Cecelia: What's in here?</t>
  </si>
  <si>
    <t>[00:08:12.08] Sophia: Paper</t>
  </si>
  <si>
    <t>[00:08:21.12] Cecelia: you like ball it up like this.</t>
  </si>
  <si>
    <t>[00:08:24.03] Sophia: I know, I know it just takes a long time to actually</t>
  </si>
  <si>
    <t>[00:08:32.24] Sophia: Where are the other balloons?</t>
  </si>
  <si>
    <t>[00:08:42.29] Sophia: I'm just gonna blow it up like this</t>
  </si>
  <si>
    <t>[00:08:49.29] Cecelia: Yeah that's good. Blow it up like that.</t>
  </si>
  <si>
    <t>[00:08:50.21] Ruth: Finally! I learned how to tie a balloon it took about 10 minutes</t>
  </si>
  <si>
    <t>[00:08:58.24] Cecelia: You want to try that? (reaching for Ruth's balloon)</t>
  </si>
  <si>
    <t>[00:08:59.15] Ruth: Blow a big balloon and we'll see which one is heavier. And then when we test it out, whichever one is heavier we might be able to tie it to, we might tie it to, like, the first one, (losing Cecelia's attention) someone blow up a bigger balloon so then we'll see which one is heavier, the bigger one or the smaller one.</t>
  </si>
  <si>
    <t>[00:09:24.25] Cecelia: Is there paper in this? (to Sophia, while she's blowing up the blue balloon)</t>
  </si>
  <si>
    <t>[00:09:32.13] Sophia: Ooo there's a paper ball. Put it in, quickly!</t>
  </si>
  <si>
    <t>[00:09:35.21] Ruth: I hate balloons.</t>
  </si>
  <si>
    <t>[00:09:37.15] Sophia: No it has to be smaller, like put that one, the little tiny one in there. Just drop it in. Drop it in quick, quick, quick, quick! Okay now drop another one in. Perfect. That's a good plan to just open it up really wide.</t>
  </si>
  <si>
    <t>[00:10:01.05] Cecelia: (to Ruth) Want me to try this (white balloon) and see if it floats higher than the big balloon?</t>
  </si>
  <si>
    <t>[00:10:04.19] Ruth: I want to see which one's heavier, the bigger or the smaller one.</t>
  </si>
  <si>
    <t>[00:10:05.19] ** Cecelia goes to test with Ruth's white balloon, Ruth follows</t>
  </si>
  <si>
    <t>[00:10:13.28] Riley: So Sophia, how do you know how big to blow it up?</t>
  </si>
  <si>
    <t>[00:10:18.16] Sophia: Umm, I usually blow it up to about the same size.</t>
  </si>
  <si>
    <t>[00:10:25.24] * Sophia also at testing station??-- Cecelia &amp; Ruth waiting for M&amp;V</t>
  </si>
  <si>
    <t>[00:10:39.05] * Cecelia tests white balloon-flies out top **********************************</t>
  </si>
  <si>
    <t>[00:10:42.28] * Cecelia back, drops off balloon, back to testing station</t>
  </si>
  <si>
    <t>[00:10:42.17] Cecelia: OK try the one with the paper (to Sophia?)</t>
  </si>
  <si>
    <t>(M&amp;V testing)</t>
  </si>
  <si>
    <t>[00:11:35.12] * Abby testing? MV testing again--up to 12 seconds</t>
  </si>
  <si>
    <t>[00:11:55.16] * Ruth back to table, grabs white balloon (already had blue balloon), leaves again</t>
  </si>
  <si>
    <t>[00:12:02.00] ** Sophia tests her balloon? **********************************</t>
  </si>
  <si>
    <t>[00:12:04.12] * Sophia &amp; Cecelia back to table</t>
  </si>
  <si>
    <t>[00:12:05.28] Sophia: ?? paper</t>
  </si>
  <si>
    <t>[00:12:07.01] Cecelia: What about stuff that's like, this (lollipop sticks). Like paper clips.</t>
  </si>
  <si>
    <t>[00:12:12.21] Sophia: I like paper, I think paper will be good. Actually yeah paper clips would be good too.</t>
  </si>
  <si>
    <t>[00:12:22.06] Cecelia: The only thing is, will they pop the balloon?</t>
  </si>
  <si>
    <t>[00:12:25.28] Sophia: Yeah, they might</t>
  </si>
  <si>
    <t>[00:12:29.27] Cecelia: What about--you saw what they did. You want to try-</t>
  </si>
  <si>
    <t>[00:12:32.13] Sophia: Yeah, but it didn't work that well though.</t>
  </si>
  <si>
    <t>[00:12:35.27] Cecelia: Yeah</t>
  </si>
  <si>
    <t>[00:13:06.20] Cecelia: Ooo, can I wrap the balloon up in this? (tin foil-white balloon-- so asking Ruth?)</t>
  </si>
  <si>
    <t>[00:13:10.26] Sophia: It might work.</t>
  </si>
  <si>
    <t>[00:13:14.28] Cecelia: It's too small. (begins blowing up another balloon)</t>
  </si>
  <si>
    <t>[00:13:42.18] Sophia: Wait, wait. Cecelia I'm going to open this up, would you, I'm going to open this up. Would you just drop these bits of paper in please.</t>
  </si>
  <si>
    <t>[00:13:58.03] Cecelia: I hate tying balloons.</t>
  </si>
  <si>
    <t>(Chelsea fixes camera, talking about camera)</t>
  </si>
  <si>
    <t>[00:14:16.17] Cecelia: Would you tie this balloon for me, I can never tie balloons.</t>
  </si>
  <si>
    <t>[00:14:18.23] Chelsea: Absolutely. They're tough (shows how tie)</t>
  </si>
  <si>
    <t>[00:14:24.05] Sophia: Just, no no no, just one piece at a time.</t>
  </si>
  <si>
    <t>[00:14:27.23] Chelsea: So you're putting paper in the balloon.</t>
  </si>
  <si>
    <t>[00:14:30.16] Sophia: Paper to weigh it down with</t>
  </si>
  <si>
    <t>[00:14:32.22] Chelsea: And then do you blow it up or do you do it just like that.</t>
  </si>
  <si>
    <t>[00:14:34.08] Sophia: Then we blow it up.</t>
  </si>
  <si>
    <t>[00:14:35.12] Chelsea: Interesting</t>
  </si>
  <si>
    <t>[00:14:36.11] Sophia: Wait, a little bit more please.</t>
  </si>
  <si>
    <t>[00:14:39.22] Cecelia: One more?</t>
  </si>
  <si>
    <t>[00:14:41.27] Sophia: Yeah (pause, adjusting balloon) Hey look, this is totally filled.</t>
  </si>
  <si>
    <t>[00:15:09.27] * Cecelia wrapping blue balloon in foil</t>
  </si>
  <si>
    <t>[00:15:27.27] Cecelia: Should I try this? Like put it in the foil? I'm gonna try this.</t>
  </si>
  <si>
    <t>[00:15:34.13] ** Cecelia goes to test-- not sure if she's allowed before Lija talks</t>
  </si>
  <si>
    <t>-Teacher calls their attention</t>
  </si>
  <si>
    <t>[00:15:56.23] Lija: So we're noticing awesome, awesome ideas and we're interested in knowing about what you're thinking before you test. So we've got two cameras on the testing station and we're hoping, if you feel comfortable, if you could say quickly what it is that you hope to see happen. Okay, and if you make a change if you could say why you made that change. And Kerrianne and Riley and Chelsea and I will kind of prompt you so don't worry about it we'll help you with that piece. We'd like to get at your thiking and we want to be noticing your thinking as well.  So you can see how it can help you design something. The second things i we do have water here and cups and we want to make sure that you're hydrating yourselves...</t>
  </si>
  <si>
    <t>[00:15:43.01] * Ruth starts wrapping her blue balloon in foil too</t>
  </si>
  <si>
    <t>[00:15:54.13] * Cecelia back from test</t>
  </si>
  <si>
    <t>[00:15:55.26] * Sophia goes to test--right back (not allowed b/c Lija talking)</t>
  </si>
  <si>
    <t>[00:16:52.00] ** Sophia goes to test **********************************</t>
  </si>
  <si>
    <t>[00:17:08.14] Cecelia: ?? (To Ruth)</t>
  </si>
  <si>
    <t>[00:17:10.03] Ruth: Yes</t>
  </si>
  <si>
    <t>[00:17:15.26] Ruth: ?? (laying out tape)</t>
  </si>
  <si>
    <t>[00:17:32.08] * Sophia back</t>
  </si>
  <si>
    <t>[00:17:32.04] Cecelia: That work?</t>
  </si>
  <si>
    <t>[00:17:33.12] Sophia: A little bit more.</t>
  </si>
  <si>
    <t>[00:18:06.18] Ruth: Way too light (referring to M&amp;V's test)</t>
  </si>
  <si>
    <t>[00:18:13.03] * Ruth &amp; Cecelia taping foil onto their balloons, Sophia lets air out of her balloon again</t>
  </si>
  <si>
    <t>[00:18:23.29] Sophia: Okay, so, here are little bits of paper for you. Would you just put a few, little bit more in? Please?</t>
  </si>
  <si>
    <t>[00:18:32.01] Cecelia: Yeah. Let me just tape this up.</t>
  </si>
  <si>
    <t>[00:18:35.01] Sophia: It's weird cuz now we're all working on our different ideas and and last time we were all working on...</t>
  </si>
  <si>
    <t>[00:18:40.17] Cecelia: Yeah but once one is, like, really close, well me and Ruth are sort of doing the same thing (pause) alright, let' s see.</t>
  </si>
  <si>
    <t>[00:19:10.13] *adding paper to Sophia balloon</t>
  </si>
  <si>
    <t>[00:19:11.18] Cecelia: There's not much room left in this.</t>
  </si>
  <si>
    <t>[00:19:14.04] Sophia: Oops, sorry.</t>
  </si>
  <si>
    <t>[00:19:14.15] Cecelia: A little more?</t>
  </si>
  <si>
    <t>[00:19:15.20] Sophia: Yeah. Like three more....two, one more. Actually one more after this. Thank you. Thank you.</t>
  </si>
  <si>
    <t>[00:19:46.02] Lija: Hello ladies. Foil covered ballons? What's the thinking behind that?</t>
  </si>
  <si>
    <t>[00:19:47.25] Cecelia: We thought it might make it a little bit heavier.</t>
  </si>
  <si>
    <t>[00:19:50.07] Ruth: I tested which one was heavier so I tested the white one and the blue one and, then I, tested this one (white) and it went higher so I knew this one was heavier</t>
  </si>
  <si>
    <t>[00:20:04.03] Lija: So you're trying to find something in between those two things. So why do you think wieght is even important in this activity?</t>
  </si>
  <si>
    <t>[00:20:08.02] Cecelia: Because if it's too light it'll just like, make it go (motioning upwards), it'll like the wind will just push it very easily</t>
  </si>
  <si>
    <t>[00:20:17.10] Lija: It'll fly out</t>
  </si>
  <si>
    <t>[00:20:16.15] Ruth: Too light too high, too heavy too low.</t>
  </si>
  <si>
    <t>[00:20:18.06] Lija: I love how you put that. ??</t>
  </si>
  <si>
    <t>[00:20:24.03] Ruth: ?? when it comes to like</t>
  </si>
  <si>
    <t>[00:20:28.17] Lija: ??</t>
  </si>
  <si>
    <t>[00:20:30.21] Sophia: OK I'm gonna go get a drink</t>
  </si>
  <si>
    <t>[00:20:35.21] ** Cecelia goes to test **********************************</t>
  </si>
  <si>
    <t>[00:21:11.29] ** Sophia goes to test **********************************</t>
  </si>
  <si>
    <t>[00:21:21.10] * Cecelia back-- her balloon also has popsicle sticks taped on it-- takes off popsicle sticks</t>
  </si>
  <si>
    <t>[00:21:51.15] ** Cecelia goes to test again **********************************</t>
  </si>
  <si>
    <t>[00:21:55.07] * Sophia back--untying balloon--having trouble</t>
  </si>
  <si>
    <t>[00:22:03.28] * Ruth taking off foil?</t>
  </si>
  <si>
    <t>[00:22:47.13] * Cecelia back</t>
  </si>
  <si>
    <t>[00:22:50.21] Cecelia: The tin foil makes it really heavy, just to say. (taking off tape &amp; foil)</t>
  </si>
  <si>
    <t>[00:23:02.28] Sophia: Where's the umm, where's the tape? That place? Thank you.</t>
  </si>
  <si>
    <t>[00:23:32.26] ** Cecelia goes to test **********************************</t>
  </si>
  <si>
    <t>[00:23:36.14] ** Sophia goes to test **********************************</t>
  </si>
  <si>
    <t>[00:23:48.18] * Ruth adding something around knot?</t>
  </si>
  <si>
    <t>[00:24:43.21] * Cecelia back</t>
  </si>
  <si>
    <t>[00:24:49.18] ** Ruth goes to test **********************************</t>
  </si>
  <si>
    <t>[00:24:53.14] * Cecelia goes back to testing *********************************</t>
  </si>
  <si>
    <t>[00:24:55.03] * all around testing station</t>
  </si>
  <si>
    <t>[00:25:26.16] * Sophia back, taking off pieces taped to outside</t>
  </si>
  <si>
    <t>[00:25:36.27] ** Sophia goes to test again *********************************</t>
  </si>
  <si>
    <t>[00:25:59.05] * Cecelia back--part of foil had fallen off, tapes back on</t>
  </si>
  <si>
    <t>[00:26:24.20] * Ruth back--adding foil</t>
  </si>
  <si>
    <t>[00:26:58.04] ** Cecelia goes to test again *********************************</t>
  </si>
  <si>
    <t>[00:27:40.26] * Sophia back, tapes more paper on outside</t>
  </si>
  <si>
    <t>[00:28:17.28] ** Sophia goes to test *********************************</t>
  </si>
  <si>
    <t>[00:28:34.25] * Ruth still taping on more foil</t>
  </si>
  <si>
    <t>[00:30:19.27] * Bad noise-- popsicle sticks fall into other fan</t>
  </si>
  <si>
    <t>[00:30:23.19] * Cecelia back, taking off all foil, adds pipe cleaner</t>
  </si>
  <si>
    <t>[00:30:43.07] ** Ruth goes to test *********************************</t>
  </si>
  <si>
    <t>[00:30:52.05] * Sophia back, tapes on more paper</t>
  </si>
  <si>
    <t>[00:31:17.27] Lija: So, engineers, (will have share out, challenge to not use balloon)</t>
  </si>
  <si>
    <t>TAPE 2</t>
  </si>
  <si>
    <t>% SCR wind 2</t>
  </si>
  <si>
    <t>% 20:40 total</t>
  </si>
  <si>
    <t>each working on own balloons</t>
  </si>
  <si>
    <t>cecelia making something with coffee filter</t>
  </si>
  <si>
    <t>[00:00:00.00] Sophia: I wish we had, like, weights.</t>
  </si>
  <si>
    <t>[00:00:04.27] Cecelia: Where's the tape? Can I have the tape? After you Ruth?</t>
  </si>
  <si>
    <t>[00:00:29.01] Cecelia: Wow this is messy. Can I use the tape?</t>
  </si>
  <si>
    <t>[00:00:56.05] * Sophia attempts to grab the tape</t>
  </si>
  <si>
    <t>[00:00:56.03] Sophia: I wawa, I wawa...but I was here before.</t>
  </si>
  <si>
    <t>[00:00:59.01] Cecelia: But I asked first. Let me just take a lot.</t>
  </si>
  <si>
    <t>[00:01:18.13] ** Sophia goes to test **************************</t>
  </si>
  <si>
    <t>[00:01:44.10] * Cecelia taping popsicle sticks to coffee filter</t>
  </si>
  <si>
    <t>[00:01:53.21] * Ruth testing(?) balloon with foil at her seat--bouncing it</t>
  </si>
  <si>
    <t>[00:02:05.25] ** Ruth goes to test **************************</t>
  </si>
  <si>
    <t>[00:02:15.18] Other student: Do you have any, spare of these things?</t>
  </si>
  <si>
    <t>[00:02:19.08] Cecelia: Yeah, you can take it.</t>
  </si>
  <si>
    <t>[00:02:40.00] * Sophia testing--counts to 10--works!</t>
  </si>
  <si>
    <t>[00:02:42.22] ** Cecelia goes to test **************************</t>
  </si>
  <si>
    <t>[00:03:11.15] * Sophia back</t>
  </si>
  <si>
    <t>[00:03:18.06] * Sophia's balloon pops</t>
  </si>
  <si>
    <t>[00:03:46.27] * Sophia cuts up paper bag</t>
  </si>
  <si>
    <t>[00:04:40.18] * Ruth back</t>
  </si>
  <si>
    <t>[00:04:41.26] Ruth: Maybe I should ??</t>
  </si>
  <si>
    <t>[00:04:51.23] * Ruth tapes on lollipop stick</t>
  </si>
  <si>
    <t>[00:05:16.25] ** Sophia goes to test cut out paper bag handle with paper clips-- then goes in other direction-- other testing station?? **************************</t>
  </si>
  <si>
    <t>[00:05:49.06] * Cecelia back with coffee filter design-- adds foil from old design</t>
  </si>
  <si>
    <t>[00:06:07.00] * Sophia grabs materials--working on other side? off screen</t>
  </si>
  <si>
    <t>[00:06:36.23] ** Cecelia goes to test--coffee filter one **************************</t>
  </si>
  <si>
    <t>[00:07:17.18] * Sophia grabs tape, back to other side of table</t>
  </si>
  <si>
    <t>[00:07:33.13] * testing camera has no battery</t>
  </si>
  <si>
    <t>Cecelia testing without camera?</t>
  </si>
  <si>
    <t>[00:08:02.06] * Cecelia back-- adds popsicle sticks to other side of coffee filter</t>
  </si>
  <si>
    <t>[00:08:04.21] ** Sophia at testing station waiting **************************</t>
  </si>
  <si>
    <t>[00:08:22.01] Cecelia: Where's the tape?</t>
  </si>
  <si>
    <t>[00:08:23.15] Ruth: Tape...</t>
  </si>
  <si>
    <t>[00:08:24.15] Cecelia: Oh, I see it.</t>
  </si>
  <si>
    <t>[00:08:44.01] Nicky: Can I use this?</t>
  </si>
  <si>
    <t>[00:08:46.16] Cecelia: Oh no it's ??</t>
  </si>
  <si>
    <t>[00:08:58.04] * Ruth adding thin cardboard</t>
  </si>
  <si>
    <t>[00:09:36.01] ** Cecelia goes to test again **************************</t>
  </si>
  <si>
    <t>[00:10:33.05] * Sophia back-- adds paper</t>
  </si>
  <si>
    <t>[00:11:01.01] * Ruth gets up to testing station-- just watching (puts whatever she's holding back at [00:12:34.01])</t>
  </si>
  <si>
    <t>[00:12:41.07] * Sophia added popsicle sticks to paper bag piece</t>
  </si>
  <si>
    <t>[00:13:25.06] * Sophia goes to test, but just waits</t>
  </si>
  <si>
    <t>[00:13:26.18] * Cecelia back-- taking materials off old design</t>
  </si>
  <si>
    <t>[00:14:22.06] * Sophia back to get more popsicle sticks</t>
  </si>
  <si>
    <t>[00:14:28.16] Cecelia: Mine worked!</t>
  </si>
  <si>
    <t>[00:14:30.14] Sophia: Nice! Mine worked with the balloon.</t>
  </si>
  <si>
    <t>[00:14:30.12] Cecelia: What?</t>
  </si>
  <si>
    <t>[00:14:33.07] Sophia: Mine with the balloon balloon</t>
  </si>
  <si>
    <t>[00:14:35.07] Cecelia: Did you take it apart?</t>
  </si>
  <si>
    <t>[00:14:36.14] Sophia: No, it popped.</t>
  </si>
  <si>
    <t>[00:14:37.09] Cecelia: Oh.</t>
  </si>
  <si>
    <t>[00:14:45.16] ** Sophia goes to test   *************************</t>
  </si>
  <si>
    <t>[00:14:52.11] ** Cecelia goes to test egg carton (no changes) *************************</t>
  </si>
  <si>
    <t>[00:15:14.08] Lija: Engineers! Can I have everbody stop and freeze for a moment? It is almost twelve o'clock so we have been having so much fun that I even lost track on time so I want to get where your heads are and how you feel, okay? Are you ready to, umm, stop and have some lunch or would you like a few more minutes and we'll do a quick big share? Umm, are you guys like, I'm not so hungry, are you guys hungry and ready for lunch?</t>
  </si>
  <si>
    <t>[00:15:48.29] The Kids: Yeah.</t>
  </si>
  <si>
    <t>[00:15:49.28] Lija: Okay, so then this is what I propose. I propose that we all stop, I'll give you like two minutes to do one last thing, we'll have the big share out, get some kudos and some suggestion compliments, and then we'll do a super-fast cleanup and then have lunch. Sound good?</t>
  </si>
  <si>
    <t>[00:16:02.27] The Kids: Yup.</t>
  </si>
  <si>
    <t>[00:16:04.09] Lija: Okay, so literally, two minutes. In two minutes I'm calling time and then we're going to do a big share okay?</t>
  </si>
  <si>
    <t>[00:16:54.17] * Cecelia back, not sure if she tested</t>
  </si>
  <si>
    <t>[00:17:49.14] * Ruth back (not sure where she was)</t>
  </si>
  <si>
    <t>[00:18:08.18] * Cecelia taking apart foil</t>
  </si>
  <si>
    <t>[00:18:12.03] ** Ruth goes to test small thing?</t>
  </si>
  <si>
    <t>[00:18:50.05] Lija: OK, alright, so time. Choose the one thing that you want to show off to the group, cause some of you have more than one design, and if we have time, another time we might do more than one, so choose the one design that was best</t>
  </si>
  <si>
    <t>[00:19:02.27] Sophia: I don't have any because my balloon popped.</t>
  </si>
  <si>
    <t>[00:19:06.03] Lija: Oh that's right, do we have another one?</t>
  </si>
  <si>
    <t>[00:19:08.13] Sophia: No. Just this one and it doesn't work so.</t>
  </si>
  <si>
    <t>[00:19:10.21] Lija: No but I mean do I have another balloon is what I'm asking. You had put the magazine on it and it totally worked.</t>
  </si>
  <si>
    <t>[00:19:17.21] Sophia: Yeah, it's all right, I don't really want, actually want to share</t>
  </si>
  <si>
    <t>[00:19:22.06] Lija: You don't? But it was a cool idea.</t>
  </si>
  <si>
    <t>[00:19:24.28] Sophia: I know, so I could just explain it.</t>
  </si>
  <si>
    <t>[00:19:27.13] Lija: You can, yeah. Is this your balloon?</t>
  </si>
  <si>
    <t>[00:19:30.08] Sophia: No.</t>
  </si>
  <si>
    <t>[00:19:30.27] Lija: Do you, are you going to use it? I mean, I don't think anyone is going to be using it do you want to do it again? You might have to use less magazine but you have the glue. Quickly slap some magazines on there.</t>
  </si>
  <si>
    <t>-Sophia makes a "I don't want to" face.</t>
  </si>
  <si>
    <t>[00:19:42.11] Lija: Just so you can at least have a visual while you explain. Okay?</t>
  </si>
  <si>
    <t>[00:19:45.21] Sophia: Okay.</t>
  </si>
  <si>
    <t>[00:19:48.10] Lija: Thank you Sarah is ready</t>
  </si>
  <si>
    <t>???</t>
  </si>
  <si>
    <t>S tests at back station</t>
  </si>
  <si>
    <t>S tests? Or just commenting on Marco?</t>
  </si>
  <si>
    <t>[00:01:56.25] Cecelia: Oh what, somebody just tried a balloon and it looks like it actually went down and not up, see look.</t>
  </si>
  <si>
    <t>[00:02:03.03] Chelsea: You three girls, this fan is your closest testing station so you can probably want to use that one. If there's like a long line of here and that one's empty then you can totally just go use that one but...</t>
  </si>
  <si>
    <t>[00:02:45.11] Cecelia: Wait, so instead of using the straws I was just thinking of making like a foil with a parachute...</t>
  </si>
  <si>
    <t>[00:13:12.22] * Sophia tests--without letting go</t>
  </si>
  <si>
    <t>[00:13:14.01] Sophia: Yeah, see look, this just goes straight up (holding on, then let's go). Oh! So cool. Oh that's so weird it's like just going straight!</t>
  </si>
  <si>
    <t>[00:13:20.22] Riley: So you got yours to hover but it's not hovering in the right spot. That's cool, can I see it again?</t>
  </si>
  <si>
    <t>[00:13:29.08] * Sophia tests again</t>
  </si>
  <si>
    <t>[00:13:31.11] Sophia: That's so weird it's like...</t>
  </si>
  <si>
    <t>[00:13:37.25] * Sophia leaves</t>
  </si>
  <si>
    <t>------------------------------------------</t>
  </si>
  <si>
    <t>[00:14:27.00] * Cecelia tests coffee filter</t>
  </si>
  <si>
    <t>[00:14:29.08] Cecelia: It does the same thing as the balloon ??</t>
  </si>
  <si>
    <t>[00:14:34.02] * leaves</t>
  </si>
  <si>
    <t>[00:16:38.15] * Cecelia tests magazine--drops</t>
  </si>
  <si>
    <t>[00:18:56.14] * Cecelia tests white balloon- hovers, then flies up</t>
  </si>
  <si>
    <t>[00:19:27.19] * Cecelia tests white balloon again-- flies up</t>
  </si>
  <si>
    <t>[00:19:39.22] * Sophia there trying to tie balloon</t>
  </si>
  <si>
    <t>[00:20:44.22] *  Sophia tests (Cecelia there too)--hovers above tube</t>
  </si>
  <si>
    <t xml:space="preserve">[00:20:48.03] Riley: Still cool right? Pretty mesmerizing. </t>
  </si>
  <si>
    <t>[00:20:50.16] *  Sophia &amp; Cecelia leave</t>
  </si>
  <si>
    <t>[00:20:52.28] *  Ruth tests blue balloon--too light-- hovers above tube</t>
  </si>
  <si>
    <t>[00:20:55.05] Ruth: ??</t>
  </si>
  <si>
    <t>[00:20:58.18] Adult: It's really cool, huh. How about what if you put this one underneath it? (white one--both fly away)</t>
  </si>
  <si>
    <t>[00:21:10.27] *  Ruth tests just white one--still too light</t>
  </si>
  <si>
    <t>[00:21:14.17] Ruth: OK, now I know ??</t>
  </si>
  <si>
    <t>[00:21:46.10] * Ruth leaves</t>
  </si>
  <si>
    <t>[00:12:58.21] * Ruth back--was she testing?- yes</t>
  </si>
  <si>
    <t>[00:24:24.04] *  Cecelia tests balloon wrapped in foil-- a bit low--then falls</t>
  </si>
  <si>
    <t>[00:24:43.12] * Cecelia leaves</t>
  </si>
  <si>
    <t>[00:24:44.23] * Sophia comes to test--Riley tells to go back (Lija talking)</t>
  </si>
  <si>
    <t>[00:25:46.12] * Sophia there to test-- Riley turns on</t>
  </si>
  <si>
    <t>[00:25:59.21] * Sophia tests blue balloon-- hovers right at top of tube</t>
  </si>
  <si>
    <t xml:space="preserve">[00:26:01.14] Sophia: Ugh, a little bit more weights. </t>
  </si>
  <si>
    <t>[00:26:09.11] Riley: Alright, what are you going to do this time?</t>
  </si>
  <si>
    <t xml:space="preserve">[00:26:11.10] Sophia: Umm, put more weights inside and paper inside so I'm going to try and make it even heavier. </t>
  </si>
  <si>
    <t>[00:26:19.14] * Sophia leaves</t>
  </si>
  <si>
    <t>[00:29:27.05] * Cecelia there</t>
  </si>
  <si>
    <t>[00:29:26.14] Riley: Okay, so, before you put it in. What are you expecting to happen?</t>
  </si>
  <si>
    <t>[00:29:31.28] Cecelia: Well, I think it still might be a little high but I'm just going to see, like.</t>
  </si>
  <si>
    <t>[00:29:37.18] Riley: Okay, so what happened last time.</t>
  </si>
  <si>
    <t>[00:29:39.27] Cecelia: Umm, it went like (motions flying out the top)</t>
  </si>
  <si>
    <t xml:space="preserve">[00:29:42.15] Riley: It flew out. Okay good, so check it out. </t>
  </si>
  <si>
    <t>[00:29:46.20] * Cecelia tests foil covered balloon--drops</t>
  </si>
  <si>
    <t>[00:29:48.10] Cecelia: ??</t>
  </si>
  <si>
    <t>[00:29:51.08] Riley: OK, so it sunk down</t>
  </si>
  <si>
    <t>[00:29:52.14] Riley: Why do you think it sunk to the bottom?</t>
  </si>
  <si>
    <t>[00:29:57.08] Cecelia: It might have been too heavy.</t>
  </si>
  <si>
    <t>[00:29:58.24] Riley: Okay, so, what do you think you're going to do to change it?</t>
  </si>
  <si>
    <t>[00:30:05.01] Cecelia: ?? I dunno</t>
  </si>
  <si>
    <t>[00:30:08.28] Riley: OK, let me know you can think about it.</t>
  </si>
  <si>
    <t>[00:30:09.27] * Sophia ready to test</t>
  </si>
  <si>
    <t>[00:30:11.11] Riley: What do you expect to happen this time?</t>
  </si>
  <si>
    <t>[00:30:12.06] Sophia: That it'll be exactly in between the two lines.</t>
  </si>
  <si>
    <t>[00:30:15.04] Riley: So what did you do to change it from last time?</t>
  </si>
  <si>
    <t>[00:30:17.21] Sophia: I put more paper in it.</t>
  </si>
  <si>
    <t>[00:30:21.00] Riley: OK, let's see it</t>
  </si>
  <si>
    <t>[00:30:22.22] * Sophia tests--hovers above tube</t>
  </si>
  <si>
    <t>[00:30:23.11] Riley: Is it lower, or the same?</t>
  </si>
  <si>
    <t>[00:30:25.25] Sophia: It's about the same as it was last time a little lower.</t>
  </si>
  <si>
    <t>[00:30:31.13] Riley: So a litte bit lower than last time but still not low enough.</t>
  </si>
  <si>
    <t>[00:30:34.24] Sophia: Yeah.</t>
  </si>
  <si>
    <t>[00:30:36.05] Riley: Okay, and what are you going to do now?</t>
  </si>
  <si>
    <t>[00:30:39.14] Sophia: I'm gonna put more paper in.</t>
  </si>
  <si>
    <t>[00:30:41.26] * Sophia leaves</t>
  </si>
  <si>
    <t>[00:31:24.15] * Cecelia there</t>
  </si>
  <si>
    <t>[00:31:24.27] Cecelia: I took off half of the popsicle sticks.</t>
  </si>
  <si>
    <t>[00:31:28.22] * Cecelia tests</t>
  </si>
  <si>
    <t>[00:31:30.07] Riley: Still sinks.</t>
  </si>
  <si>
    <t>[00:31:33.00] Cecelia: ??? (leaves)</t>
  </si>
  <si>
    <t>[00:33:18.04] * Cecelia turn</t>
  </si>
  <si>
    <t>[00:33:17.16] Cecelia: I got some of the tape off like here.</t>
  </si>
  <si>
    <t>[00:33:20.22] Riley: And you took off some popsicle sticks too?</t>
  </si>
  <si>
    <t>[00:33:24.05] Cecelia: Yeah.</t>
  </si>
  <si>
    <t>[00:33:25.07] Riley: Okay.</t>
  </si>
  <si>
    <t>[00:33:26.01] * Cecelia tests--hovers above tube</t>
  </si>
  <si>
    <t>[00:33:26.25] Cecelia: Now it's too...</t>
  </si>
  <si>
    <t>[00:33:29.17] Riley: OK</t>
  </si>
  <si>
    <t>[00:33:31.22] Riley: Okay, so what'd you do?</t>
  </si>
  <si>
    <t xml:space="preserve">[00:33:32.13] Sophia: So I put more paper on the outside because it was too much of a pain to open it up again. So I just taped it. And there's still paper on the inside. </t>
  </si>
  <si>
    <t xml:space="preserve">[00:33:41.25] Riley: So it's just a little heavier now. </t>
  </si>
  <si>
    <t>[00:33:43.23] * Sophia tests-- lasts a bit, then falls</t>
  </si>
  <si>
    <t>[00:33:44.22] Sophia: One, two three...oh.</t>
  </si>
  <si>
    <t>[00:33:47.28] Riley: Want to test it again?</t>
  </si>
  <si>
    <t>[00:33:48.10] Sophia: Yeah.</t>
  </si>
  <si>
    <t>[00:33:54.13] * Sophia tests again</t>
  </si>
  <si>
    <t>[00:33:55.00] Sophia: One, two, three, four, five, six, seven...gosh.</t>
  </si>
  <si>
    <t>[00:34:01.25] Riley: Okay, so maybe we have to...</t>
  </si>
  <si>
    <t>[00:34:03.14] Sophia: Take a little bit of these off.</t>
  </si>
  <si>
    <t>[00:34:06.09] Riley: tiny bit of readjustments but it's very different than what happened last time, right?</t>
  </si>
  <si>
    <t xml:space="preserve">[00:34:09.25] Sophia: Yeah. </t>
  </si>
  <si>
    <t>[00:34:33.10] Cecelia: I added the tin foil back on but [____] popsicle sticks.</t>
  </si>
  <si>
    <t>[00:34:38.29] * Cecelia tests-- some foil flies off of balloon, slowly sinks</t>
  </si>
  <si>
    <t>[00:34:41.17] Cecelia: I'll go back and tape it on.</t>
  </si>
  <si>
    <t>[00:34:48.10] * Ruth tests- hovers half in top</t>
  </si>
  <si>
    <t>[00:34:51.28] Riley: Almost there. So tell me about your design.</t>
  </si>
  <si>
    <t>[00:34:54.05] Ruth: Umm, I put some tape right there and put foil in that area so maybe the tin foil wold help it weigh down.</t>
  </si>
  <si>
    <t>[00:35:02.20] Riley: So you made an X of tape of it. Why'd you make the X of tape?</t>
  </si>
  <si>
    <t>[00:35:06.10] Ruth: So I know like where the weights is going to be.</t>
  </si>
  <si>
    <t>[00:35:09.10] Riley: Okay, so a way to help you plan.</t>
  </si>
  <si>
    <t>[00:35:18.01] Riley: Okay, what'd you do?</t>
  </si>
  <si>
    <t>[00:35:19.02] Sophia: I put, I took off a few of these pieces.</t>
  </si>
  <si>
    <t>[00:35:22.18] Riley: Okay, lets test it out.</t>
  </si>
  <si>
    <t>[00:35:24.06] * Sophia tests-- very slowly sinks</t>
  </si>
  <si>
    <t>[00:35:24.22] Sophia: One, two, three, four, five, six seven...ugh.</t>
  </si>
  <si>
    <t>[00:35:31.20] Riley: So why do you think it drops all of a sudden?</t>
  </si>
  <si>
    <t>[00:35:33.26] Sophia: What?</t>
  </si>
  <si>
    <t>[00:35:35.13] Riley: Why do you think it stays up here and then all of a sudden it drops?</t>
  </si>
  <si>
    <t>[00:35:39.24] Sophia: Umm, because</t>
  </si>
  <si>
    <t>[00:35:42.29] Riley: You want to test it again?</t>
  </si>
  <si>
    <t>[00:35:45.12] Sophia: Yeah.</t>
  </si>
  <si>
    <t>[00:35:50.04] * Sophia tests again-- hovers right at top ring</t>
  </si>
  <si>
    <t>[00:35:56.00] Riley: Now it won't go down (changes position of tube over fan)</t>
  </si>
  <si>
    <t>[00:36:06.09] Sophia: Wow that's so weird! Probably because it's not on the center of the thing.</t>
  </si>
  <si>
    <t>[00:36:09.22] Riley: Hmm, maybe I have to put it in the center. So you're saying that when it's on a different spot it also affects the</t>
  </si>
  <si>
    <t>[00:36:17.06] Sophia: Yeah, {to soft to hear}</t>
  </si>
  <si>
    <t>[00:36:19.17] Riley: Okay, so maybe a tiny bit more weight</t>
  </si>
  <si>
    <t>[00:37:16.09] Cecelia: I taped it!</t>
  </si>
  <si>
    <t xml:space="preserve">[00:37:19.04] Riley: Right. So what do you want it to do this time? Okay. </t>
  </si>
  <si>
    <t xml:space="preserve">[00:37:26.00] Riley: Tell me about it Cecelia. </t>
  </si>
  <si>
    <t>[00:37:26.25] Cecelia: Umm, I was just adding tape so...</t>
  </si>
  <si>
    <t xml:space="preserve">[00:37:27.23] Riley: Same amount of weight, but there's tape on now. </t>
  </si>
  <si>
    <t>[00:37:30.22] Cecelia: Well the tape might add a little weight but it really won't be that much.</t>
  </si>
  <si>
    <t>[00:37:33.07] Riley: Okay.</t>
  </si>
  <si>
    <t>[00:37:34.19] * Cecelia tests-- works, then gets stuck to side</t>
  </si>
  <si>
    <t>[00:37:34.26] Cecelia: One, two, three, four, oh I think the tape caught on</t>
  </si>
  <si>
    <t>[00:37:52.18] * Cecelia tests again-- very slowly sinks</t>
  </si>
  <si>
    <t>[00:37:54.04] Cecelia: One, two, three, awww.</t>
  </si>
  <si>
    <t>[00:38:03.22] Riley: Wanna try one more time?</t>
  </si>
  <si>
    <t>[00:38:08.08] * Cecelia tests again-- count to 5, then falls too low</t>
  </si>
  <si>
    <t>(((</t>
  </si>
  <si>
    <t>[00:37:57.23] Regan: It lasts for three seconds, I took away a tiny bit of tin foil, I took away a small tin foil ball, nine seconds and then it went under but this time when I took away a tiny bit...</t>
  </si>
  <si>
    <t>[00:38:09.09] All: One, two, three, four, five aww...</t>
  </si>
  <si>
    <t xml:space="preserve">[00:38:14.16] Regan: it keeps going down, take away tin foil. </t>
  </si>
  <si>
    <t>)))</t>
  </si>
  <si>
    <t xml:space="preserve">[00:38:20.08] Riley: So what do you think? What are you gonna do, it's floating it's not going all the way to the bottom but it's not floating high enough. </t>
  </si>
  <si>
    <t>[00:38:41.10] Cecelia: I dunno. Maybe I should add like a little bit of weight?</t>
  </si>
  <si>
    <t>[00:38:46.07] Riley: So what happened last time?</t>
  </si>
  <si>
    <t>[00:38:49.03] Cecelia: Umm, right before this?</t>
  </si>
  <si>
    <t>[00:38:51.26] Riley: Right now.</t>
  </si>
  <si>
    <t xml:space="preserve">[00:38:53.22] Cecelia: Oh, it floated for like six seconds then went down. </t>
  </si>
  <si>
    <t>[00:38:56.00] Riley: Okay, so why do you think it went down? (long pause) You can think about it. (Cecelia leaves)</t>
  </si>
  <si>
    <t>[00:39:09.13] * Sophia's turn--blue balloon with paper taped on outside</t>
  </si>
  <si>
    <t>[00:39:12.02] Riley: Okay, what did you do differently this time?</t>
  </si>
  <si>
    <t>[00:39:13.18] Sophia: Okay, I took I mean I put more pieces of paper here and I added a little bit more tape.</t>
  </si>
  <si>
    <t>[00:39:19.04] Riley: And the tube's where you want it to be?</t>
  </si>
  <si>
    <t>[00:39:22.05] Sophia: Yeah.</t>
  </si>
  <si>
    <t>[00:39:25.05] * Sophia tests-- hovers above tube</t>
  </si>
  <si>
    <t>[00:39:26.05] Sophia: One...</t>
  </si>
  <si>
    <t>[00:39:30.05] Riley: What do we think?</t>
  </si>
  <si>
    <t>[00:39:30.27] Sophia: It's too light.</t>
  </si>
  <si>
    <t>[00:39:33.12] Riley: So what are you gonna do?</t>
  </si>
  <si>
    <t>[00:39:35.20] Sophia: Umm, put more paper on it.</t>
  </si>
  <si>
    <t>[00:40:04.28] Riley: So what did you do to your (talking to Ruth). Let's listen (to Lija)</t>
  </si>
  <si>
    <t>[00:40:39.16] Riley: Put it in and test it</t>
  </si>
  <si>
    <t>[00:40:42.25] * Ruth tests balloon with foil--hovers half in top</t>
  </si>
  <si>
    <t>[00:40:44.20] Ruth: It's warm[?]</t>
  </si>
  <si>
    <t>[00:40:45.25] Riley: Is it doing the exact same thing?</t>
  </si>
  <si>
    <t>[00:40:47.01] Ruth: Umm, it went a little lower but - and it's going a lot faster.</t>
  </si>
  <si>
    <t>[00:40:58.00] Riley: That's kinda fun, right? Whoops sorry about that. (balloon gets knocked out)</t>
  </si>
  <si>
    <t>NO TABLE CAMERA ON! (SCR1 ends at 40:50 on TestN1)</t>
  </si>
  <si>
    <t>[00:41:03.03] Riley: More paper?</t>
  </si>
  <si>
    <t>[00:41:04.16] Sophia: Yeah.</t>
  </si>
  <si>
    <t>[00:41:04.29] Riley: An, if so, I see it's spread out now. Is that intentional?</t>
  </si>
  <si>
    <t>[00:41:08.23] Sophia: Umm, sort of. It's staying sort of, yeah a little bit.</t>
  </si>
  <si>
    <t>[00:41:17.09] * Sophia tests blue balloon with magazines on sides--hovers out of top</t>
  </si>
  <si>
    <t>[00:41:18.22] Sophia: It has wings!</t>
  </si>
  <si>
    <t>[00:41:21.20] Marco: It looks like a giant thing kind of floating</t>
  </si>
  <si>
    <t>[00:41:25.11] Riley: Or a snitch from Harry Potter.</t>
  </si>
  <si>
    <t>[00:41:27.17] Sophia: Oh yeah.</t>
  </si>
  <si>
    <t>[00:41:30.08] Marco: Like one of those old flying things that...</t>
  </si>
  <si>
    <t>[00:41:33.03] Riley: So what do you think?</t>
  </si>
  <si>
    <t>[00:41:35.20] Sophia: I think I'm going to tape it down a little bit.</t>
  </si>
  <si>
    <t>[00:42:45.27] Riley: Okay Sophia...</t>
  </si>
  <si>
    <t>[00:42:48.14] Sophia: So I added more paper and I made it so it wouldn't fly around.</t>
  </si>
  <si>
    <t>[00:42:55.28] * Sophia tests balloon--hovers, then falls slowly</t>
  </si>
  <si>
    <t>[00:42:56.15] Sophia: One, two...oh.</t>
  </si>
  <si>
    <t>[00:43:04.19] Riley: So what do you think?</t>
  </si>
  <si>
    <t>[00:43:04.29] Sophia: Umm, let me take off a little paper.</t>
  </si>
  <si>
    <t>[00:43:28.26] Riley: You want to go Cecelia?</t>
  </si>
  <si>
    <t>[00:43:30.21] Cecelia: I completly redesigned and I'm just going to try my little parachute thing. (holds the design in the top, but doesn't seem to let go) think it's going to float but yeah.</t>
  </si>
  <si>
    <t>NOT CERTAIN ABOUT ORDER/TIMING OF TESTS!</t>
  </si>
  <si>
    <t>Missing 2:50 between SCR1 &amp; SCR2</t>
  </si>
  <si>
    <t>00:45:51.27] * Sophia tests balloon-- too low</t>
  </si>
  <si>
    <t>[00:45:52.09] Sophia: One, two, three, four, five, uhhh. (sinks too low)</t>
  </si>
  <si>
    <t>[00:46:02.09] Sophia: Well, can I try it again? (goes back up without re-testing) One, two, three, four, five, six, seven, eight, nine, ten. Yay!</t>
  </si>
  <si>
    <t>[00:46:16.25] Lija: That was pretty close.</t>
  </si>
  <si>
    <t>[00:46:19.06] Sophia: What? It worked!</t>
  </si>
  <si>
    <t>[00:46:21.26] Lija: No, it totally worked but if there was something you could do to change it. Is there anything you could do that would really, it kind of went up and down and mostly stayed in this area I'm just encouraging you to think of something different. That's all.</t>
  </si>
  <si>
    <t>[00:46:32.25] Sophia: Um</t>
  </si>
  <si>
    <t>[00:46:38.02] Lija: So that was pretty sucsessful so either you can modify it a little bit or you can try something totally new. Okay?</t>
  </si>
  <si>
    <t>[00:46:44.20] Sophia: Or maybe I'll do the challenge.</t>
  </si>
  <si>
    <t>[00:46:48.19] Lija: OK, I think that's ??</t>
  </si>
  <si>
    <t>[00:46:59.27] * Ruth tests balloon with foil--slowly sinks</t>
  </si>
  <si>
    <t>[00:47:04.03] Ruth: I think I made it a bit too light??</t>
  </si>
  <si>
    <t>[00:47:06.07] Lija: Yeah, want to try it one more time and see what happens? You could</t>
  </si>
  <si>
    <t>(camera cuts off)</t>
  </si>
  <si>
    <t>TESTING CAMERA OFF! (@3:34 on SCR2)</t>
  </si>
  <si>
    <t>SOUTH TESTING STATION!</t>
  </si>
  <si>
    <t>[00:39:42.02] * Sophia tests paper bag-- flies out immediately</t>
  </si>
  <si>
    <t>[00:39:43.03] Kerrianne: Is this a new design?</t>
  </si>
  <si>
    <t>[00:39:43.03] Sophia: Yeah</t>
  </si>
  <si>
    <t>[00:39:43.03] Kerrianne: I like that. It almost looks like a purse, with the handle</t>
  </si>
  <si>
    <t>MISSING THIS TEST</t>
  </si>
  <si>
    <t>MISSING THIS TEST (IF SOPHIA DOES TEST)</t>
  </si>
  <si>
    <t>TESTING CAMERA BACK ON! (~10:40, off for ~7:10)</t>
  </si>
  <si>
    <t>[00:00:21.07] Riley: So what did you do?</t>
  </si>
  <si>
    <t>[00:00:26.11] Cecelia: I wrapped this in ??</t>
  </si>
  <si>
    <t>[00:00:31.17] * Cecelia tests-- coffee filters-- very slowly sinks-- still floating low</t>
  </si>
  <si>
    <t>[00:00:33.08] Riley: One, two. You really got it to float though. Which is cool. Why do you think it's doing that?</t>
  </si>
  <si>
    <t>[00:00:44.29] Cecelia: I don't know.</t>
  </si>
  <si>
    <t>[00:00:46.18] Riley: Here, can I see it one more time?</t>
  </si>
  <si>
    <t>[00:00:48.07] Cecelia: Maybe like the paper is being pushed.</t>
  </si>
  <si>
    <t>[00:00:50.28] Riley: The paper is being pushed down?</t>
  </si>
  <si>
    <t>[00:00:52.23] Cecelia: Yeah, I'm gonna try it like this way</t>
  </si>
  <si>
    <t>[00:00:57.08] * Cecelia tests upside down from before</t>
  </si>
  <si>
    <t>[00:01:00.29] Cecelia: but it just blows right back up see.</t>
  </si>
  <si>
    <t>[00:01:02.00] Riley: Why do you think it blows back up-side down.</t>
  </si>
  <si>
    <t>[00:01:04.00] Cecelia: because, there's space there so...</t>
  </si>
  <si>
    <t>[00:01:05.26] Riley: Count it, one, two...nine ten. I think that's ten. Whoa. So why do you think that's working? it's it's hovering.</t>
  </si>
  <si>
    <t>[00:01:23.18] Cecelia: Umm, because maybe the wind is pushing up, up on the paper.</t>
  </si>
  <si>
    <t>[00:01:32.12] Riley: The what is?</t>
  </si>
  <si>
    <t>[00:01:34.16] Cecelia: The wind.</t>
  </si>
  <si>
    <t>[00:01:41.13] Riley: It's pushing up on the paper so why is it working now more than other times?</t>
  </si>
  <si>
    <t>[00:01:50.19] Cecelia: I don't know. Maybe because I started it right side up and then it flipped itself over</t>
  </si>
  <si>
    <t>[00:01:57.08] Riley: Do you want to test it one more time?</t>
  </si>
  <si>
    <t>[00:02:16.12] Riley: It really likes to be this way huh?</t>
  </si>
  <si>
    <t>[00:02:20.05] Cecelia: That is...that...</t>
  </si>
  <si>
    <t>[00:02:26.15] Riley: What do you think is special about this way that...What's special about it that way that lets it float?</t>
  </si>
  <si>
    <t>[00:02:36.27] Cecelia: I guess the weight on the bottom.</t>
  </si>
  <si>
    <t>[00:02:38.03] Riley: The weight being on the bottom. Okay...What'd you do?</t>
  </si>
  <si>
    <t>[00:03:02.18] Riley: Have you thought about why you think it reacts this way?</t>
  </si>
  <si>
    <t>[Don’t know if they test!]</t>
  </si>
  <si>
    <t>Sophia commenting on Marco—so was at testing station, but didn’t test?</t>
  </si>
  <si>
    <t>[00:05:59.04] Marco: I don't know it just came to me.</t>
  </si>
  <si>
    <t>[00:06:02.18] Sophia: That was slower than like usually...</t>
  </si>
  <si>
    <t>[00:06:05.04] Lija: It was a little bit slower that time?</t>
  </si>
  <si>
    <t>Final share out (on testing camera)</t>
  </si>
  <si>
    <t>[00:14:18.22] Sophia: So, my...</t>
  </si>
  <si>
    <t xml:space="preserve">[00:14:22.24] Lija: I'm going to have you wait until everybody's ready to listen. Guys remember one of our rules that you want to respect others the way you want to be respected. So if you want other people to listen give your ears to other people. </t>
  </si>
  <si>
    <t>[00:14:36.18] Sophia: Okay, so mine popped, the actual thing, so this is just a baby one. So I had, I taped bits of magazines on the edge of it and also put magazines inside it so it would have...umm, and yeah.</t>
  </si>
  <si>
    <t>[00:14:56.21] Lija: And What was your result?</t>
  </si>
  <si>
    <t>[00:14:58.21] Sophia: It worked. But it sort of went down then came up again and then it worked.</t>
  </si>
  <si>
    <t>[00:15:04.05] Lija: Cool, alright, thank you Sofia.</t>
  </si>
  <si>
    <t>[00:15:06.23] Cecelia: Okay and mine I just started with the coffee filter and the umm, pipe cleaner and then I added on popsicle sticks and then tin foil and then this.</t>
  </si>
  <si>
    <t>[00:15:32.20] Riley: Do another go. It was still warming up.</t>
  </si>
  <si>
    <t>[00:15:54.20] Lija: So Cecelia, do you remember the position of it the one time we saw it work? Okay.</t>
  </si>
  <si>
    <t>[00:16:02.13] Cecelia: Here, I'll try it like this.</t>
  </si>
  <si>
    <t xml:space="preserve">[00:16:10.26] Cecelia: It only works when you put it like that. </t>
  </si>
  <si>
    <t>[00:16:15.25] Lija: There we go.</t>
  </si>
  <si>
    <t>[00:16:20.28] Lija: So, no fear, if when you get up here it doesn't do what it did when we felt it was sucsessful we do have it on videotape so we know that it was sucsessful the first time. There, oh look it's getting some life there. Okay, awesome. Thank you Cecelia. Alright, Nicky's group.</t>
  </si>
  <si>
    <t>Sophia, Cecilia, &amp; Ruth wind transcript -- with tests</t>
  </si>
  <si>
    <t>?? Not commenting on her own stuff</t>
  </si>
  <si>
    <t>flies out</t>
  </si>
  <si>
    <t>works again</t>
  </si>
  <si>
    <t>C tests again- works</t>
  </si>
  <si>
    <t>C tests again- works again</t>
  </si>
  <si>
    <t>sinks?</t>
  </si>
  <si>
    <t>C testing coffee filter</t>
  </si>
  <si>
    <t>flies out top</t>
  </si>
  <si>
    <t>"</t>
  </si>
  <si>
    <t>C tests coffee filter</t>
  </si>
  <si>
    <t>can't see</t>
  </si>
  <si>
    <t>S tests-- bag thing?</t>
  </si>
  <si>
    <t>R testing- camera died</t>
  </si>
  <si>
    <t>number</t>
  </si>
  <si>
    <t>successful tests</t>
  </si>
  <si>
    <t>axis labels</t>
  </si>
  <si>
    <t>dummy values</t>
  </si>
  <si>
    <t>Test</t>
  </si>
  <si>
    <t>Weight</t>
  </si>
  <si>
    <t>Size</t>
  </si>
  <si>
    <t>Air flow</t>
  </si>
  <si>
    <t>Other factors</t>
  </si>
  <si>
    <t xml:space="preserve">tests </t>
  </si>
  <si>
    <t>Sophia, Cecilia, &amp; Ruth wind transcript</t>
  </si>
  <si>
    <t>[00:07:38.24] Ruth: Um, somebody blow up a bigger balloon than this and we'll see which one is heavier the bigger or the smaller</t>
  </si>
  <si>
    <t>[00:15:56.23] Lija: So we're noticing awesome, awesome ideas and we're interested in knowing about what you're thinking before you test. So we've got two cameras on the testing station and we're hoping, if you feel comfortable, if you could say quickly what it is that you hope to see happen. Okay, and if you make a change if you could say why you made that change. And Kerrianne and Riley and Chelsea and I will kind of prompt you so don't worry about it we'll help you with that piece. We'd like to get at your thinking and we want to be noticing your thinking as well.  So you can see how it can help you design something. The second things i we do have water here and cups and we want to make sure that you're hydrating yourselves...</t>
  </si>
  <si>
    <t>[00:20:04.03] Lija: So you're trying to find something in between those two things. So why do you think weight is even important in this activity?</t>
  </si>
  <si>
    <t xml:space="preserve">[00:29:48.10] Cecelia: (quietly) It's too heavy. </t>
  </si>
  <si>
    <t>[00:29:51.08] Riley: OK, so it sunk down. Why do you think it sunk to the bottom?</t>
  </si>
  <si>
    <t>[00:30:05.01] Cecelia: I might. (pause) I dunno.</t>
  </si>
  <si>
    <t>[00:34:54.05] Ruth: Umm, I put some tape right there and put foil in that area so maybe the tin foil would help it weigh down.</t>
  </si>
  <si>
    <t>[00:43:30.21] Cecelia: I completely redesigned and I'm just going to try my little parachute thing. (holds the design in the top, but doesn't seem to let go) think it's going to float but yeah.</t>
  </si>
  <si>
    <t>[00:46:38.02] Lija: So that was pretty successful so either you can modify it a little bit or you can try something totally new. Okay?</t>
  </si>
  <si>
    <t>At testing station, but that camera is out, this is what I can hear from the build camera</t>
  </si>
  <si>
    <t>[00:03:44.25] Ruth testing-- picks it up</t>
  </si>
  <si>
    <t>[00:03:52.18] Ruth testing for sure--</t>
  </si>
  <si>
    <t>[00:03:57.23] Lija: ? it immediately flips</t>
  </si>
  <si>
    <t>watching</t>
  </si>
  <si>
    <t xml:space="preserve">[00:04:13.06] Lija: I really think you're on the verge of something here. I think some modifications but I think ?? </t>
  </si>
  <si>
    <t>[00:04:21.08] Ruth: It's a ringer (??) (spinning around I think)</t>
  </si>
  <si>
    <t>[00:04:29.02] Lija: So think about what testing will help you learn. But I think you're really. it's like (gesture: pinching fingers) small amount ?? and I think it will work</t>
  </si>
  <si>
    <t>[00:04:39.02] Ruth: (nodding)</t>
  </si>
  <si>
    <t>[00:04:43.11] * Cecelia tests-- flies out</t>
  </si>
  <si>
    <t>[00:04:45.05] Lija: Try again (C moves to leave). No, try again. ? more than one test</t>
  </si>
  <si>
    <t>[00:04:51.01] * Cecelia tests again-- flies out again</t>
  </si>
  <si>
    <t>[00:04:51.04] Lija: ?? Even though you're quite tall, Cecelia, standing on the chair might help you position it.</t>
  </si>
  <si>
    <t>[00:04:58.15] * Cecelia tests again-- flies out</t>
  </si>
  <si>
    <t>[00:05:02.19] Riley: What do you notice about it ??</t>
  </si>
  <si>
    <t>[00:05:08.22] C: ?? can't hear</t>
  </si>
  <si>
    <t>[00:05:11.23] * C tests again-- flies out (can see it fall to ground)</t>
  </si>
  <si>
    <t>[00:05:18.19] Riley: Do you think it'll react differently?</t>
  </si>
  <si>
    <t>[00:05:26.24] Riley: What are some other ways  you can put it in</t>
  </si>
  <si>
    <t>still testing?</t>
  </si>
  <si>
    <t>[00:07:33.13] * Lija sees testing camera has no battery</t>
  </si>
  <si>
    <r>
      <t>·</t>
    </r>
    <r>
      <rPr>
        <sz val="7"/>
        <color theme="1"/>
        <rFont val="Times New Roman"/>
      </rPr>
      <t xml:space="preserve">       </t>
    </r>
    <r>
      <rPr>
        <sz val="11"/>
        <color theme="1"/>
        <rFont val="Calibri"/>
        <scheme val="minor"/>
      </rPr>
      <t>Cecelia tests (pretty sure), but no dialogue with Riley</t>
    </r>
  </si>
  <si>
    <t>(overhearing testing)</t>
  </si>
  <si>
    <t xml:space="preserve">[00:09:27.12] Riley: Did you change your design Sophia? </t>
  </si>
  <si>
    <t>[00:09:29.11] Sophia: Well yeah because the challenge, we</t>
  </si>
  <si>
    <t>[00:09:34.15] Riley: OK, tell me about your new design</t>
  </si>
  <si>
    <t xml:space="preserve">[00:09:37.28] Sophia: So, ??? and I have ?? all these paper clips to make it </t>
  </si>
  <si>
    <t>[00:09:47.08] Riley: How did you decide the shape of your paper?</t>
  </si>
  <si>
    <t>[00:09:50.01] ??</t>
  </si>
  <si>
    <t>[00:09:50.19] Riley: OK</t>
  </si>
  <si>
    <t>[00:09:58.10] Marco: Oh, a piece of paper got stuck here</t>
  </si>
  <si>
    <t>[00:10:04.00] Riley: Wanna test it again?</t>
  </si>
  <si>
    <t>[00:10:08.21] Riley: ?? put it in the exact way</t>
  </si>
  <si>
    <t>[00:00:26.11] Cecelia: I wrapped this because I didn't want ?? popsicle sticks</t>
  </si>
  <si>
    <t>[00:00:33.08] Riley: One, two. You really got it to float though. (2.5 s pause) This is cool. Why do you think?</t>
  </si>
  <si>
    <t>[00:00:48.07] Cecelia: Because the paper is being pushed. (demonstrating hands almost clapping)</t>
  </si>
  <si>
    <t>[00:00:52.23] Cecelia: Yeah. So I'm gonna try it like this way (flips it upside down)</t>
  </si>
  <si>
    <t>[00:01:00.29] Cecelia: It just goes right back upside down</t>
  </si>
  <si>
    <t>[00:01:02.00] Riley: Why do you think it goes right back upside down?</t>
  </si>
  <si>
    <t>[00:01:04.00] Cecelia: Because, there's space there to-- (interrupted)</t>
  </si>
  <si>
    <t>[00:01:05.26] Riley: Count it, one, (C joins in) two...nine ten. I think that's ten.</t>
  </si>
  <si>
    <t>[00:01:18.00] Cecelia: Yay. (high fives Lija)</t>
  </si>
  <si>
    <t>[00:01:18.24] Riley: Whoa. So why do you think that's work--it's it's hovering?</t>
  </si>
  <si>
    <t>[00:01:23.18] Cecelia: Umm, because maybe the wind is pushing up (gesturing upwards) on the paper.</t>
  </si>
  <si>
    <t>[00:01:41.13] Riley: (takes off tube and C gets design) It's pushing up on the paper, but so why is it working now when it didn't work other times?</t>
  </si>
  <si>
    <t>[00:01:50.19] Cecelia: I don't know. (holding design in hands and rotating it, looking at it) Maybe because I started it (holding it up) right side up and then it flipped itself over (gesturing flipping)</t>
  </si>
  <si>
    <t>[00:01:57.08] Riley: Do you want to test it one more time? I know we have a line going but I want to see if we can figure it out.</t>
  </si>
  <si>
    <t>[00:02:20.05] Cecelia: That is that ??? how it works, yeah</t>
  </si>
  <si>
    <t>[00:02:26.15] Riley: What do you think is special about this way that (tries to grab it out--it drops, picks up tube and C gets it) What's special about it that way that lets it float?</t>
  </si>
  <si>
    <t>[00:02:36.27] Cecelia: I guess the weight on the bottom. (holding it up to show Riley--popsicle sticks on bottom)</t>
  </si>
  <si>
    <t>[00:02:38.03] Riley: The weight being on the bottom. Okay.</t>
  </si>
  <si>
    <t>[00:13:26.18] * Cecelia back-- taking materials off old design, mostly standing around</t>
  </si>
  <si>
    <t xml:space="preserve">[00:14:45.16] ** Sophia goes to test  </t>
  </si>
  <si>
    <t>[00:14:52.11] ** Cecelia goes to test with egg carton (not modified)</t>
  </si>
  <si>
    <t>[00:16:54.17] * Cecelia back, didn’t test, just watched</t>
  </si>
  <si>
    <t>[00:15:06.23] Cecelia: Okay and mine I just started with the coffee filter and the umm, pipe cleaner and then I added on popsicle sticks and then tin foil and then this (points to pops sticks on top)</t>
  </si>
  <si>
    <t>[00:16:20.28] Lija: So, no fear, if when you get up here it doesn't do what it did when we felt it was successful we do have it on videotape so we know that it was successful the first time. There, oh look it's getting some life there. Okay, awesome. Thank you Cecelia. Alright, Nicky's group.</t>
  </si>
  <si>
    <t>****</t>
  </si>
  <si>
    <t>START TAPE 2</t>
  </si>
  <si>
    <t>T</t>
  </si>
  <si>
    <t>W</t>
  </si>
  <si>
    <t>S</t>
  </si>
  <si>
    <t>AF</t>
  </si>
  <si>
    <t>OF</t>
  </si>
  <si>
    <t>AP</t>
  </si>
  <si>
    <t>Air pushing</t>
  </si>
  <si>
    <t>plotting value</t>
  </si>
  <si>
    <t>Non-physical</t>
  </si>
  <si>
    <t>N</t>
  </si>
  <si>
    <t xml:space="preserve">[00:04:31.04] ** Sophia goes to testing station, Cecelia watching--Sophia tests balloon?, MV testing  </t>
  </si>
  <si>
    <t xml:space="preserve">[00:05:36.14] ** Cecelia goes to testing station with coffee filter </t>
  </si>
  <si>
    <t>[00:12:02.00] ** Sophia tests her balloon?</t>
  </si>
  <si>
    <t xml:space="preserve">[00:21:51.15] ** Cecelia goes to test again </t>
  </si>
  <si>
    <t>At testing station, but that camera is out, this is what I can hear from the build camera (applies to all orange)</t>
  </si>
  <si>
    <t>[00:02:05.18] * C tests again-- flies out before it goes in. Picks it up</t>
  </si>
  <si>
    <t>[00:02:11.07] * C tests again the other way-- hovers-- works. both watch for a few seconds</t>
  </si>
  <si>
    <t>* NO TABLE CAMERA ON! (SCR1 ends at 40:50 on TestN1)</t>
  </si>
  <si>
    <t>* TAPE 2</t>
  </si>
  <si>
    <t>* cecelia making something with coffee filter</t>
  </si>
  <si>
    <t>* TESTING CAMERA OFF! (@3:34 on SCR2)</t>
  </si>
  <si>
    <t>* (camera cuts off)</t>
  </si>
  <si>
    <t>* watching</t>
  </si>
  <si>
    <t>* At testing station, but that camera is out, this is what I can hear from the build camera</t>
  </si>
  <si>
    <t>* still testing?</t>
  </si>
  <si>
    <t>[00:05:16.25] ** Sophia goes to test cut out paper bag handle with paper clips-- then goes in other direction-- S testing station</t>
  </si>
  <si>
    <t>* SOUTH TESTING STATION!</t>
  </si>
  <si>
    <t>* MISSING THIS TEST</t>
  </si>
  <si>
    <r>
      <rPr>
        <sz val="7"/>
        <color theme="1"/>
        <rFont val="Times New Roman"/>
      </rPr>
      <t xml:space="preserve">* </t>
    </r>
    <r>
      <rPr>
        <sz val="11"/>
        <color theme="1"/>
        <rFont val="Calibri"/>
        <scheme val="minor"/>
      </rPr>
      <t>Cecelia tests (pretty sure), but no dialogue with Riley</t>
    </r>
  </si>
  <si>
    <t>* MISSING THIS TEST (IF SOPHIA DOES TEST)</t>
  </si>
  <si>
    <t>* (overhearing testing)</t>
  </si>
  <si>
    <t>* TESTING CAMERA BACK ON! (~10:40, off for ~7:10)</t>
  </si>
  <si>
    <t>* Sophia commenting on Marco—so was at testing station, but didn’t test?</t>
  </si>
  <si>
    <t>tot turns:</t>
  </si>
  <si>
    <t>* Sophia makes a "I don't want to" face.</t>
  </si>
  <si>
    <t>subset</t>
  </si>
  <si>
    <t xml:space="preserve">[00:07:47.05] ** Cecelia goes to test               </t>
  </si>
  <si>
    <t>[00:07:53.09] Cecelia: This is too heavy! (the half-magazine)</t>
  </si>
  <si>
    <t>* AT TESTING STATION</t>
  </si>
  <si>
    <t>[00:18:56.14] * Cecelia tests white balloon- hovers, then flies up, returns to building table</t>
  </si>
  <si>
    <t>* Testing done</t>
  </si>
  <si>
    <t>* TESTING STATION</t>
  </si>
  <si>
    <t>[00:10:42.28] * Cecelia back to building table, drops off balloon</t>
  </si>
  <si>
    <t>* At building table</t>
  </si>
  <si>
    <t>* Building table</t>
  </si>
  <si>
    <t>[00:14:16.17] Cecelia: (To Chelsea) Would you tie this balloon for me, I can never tie balloons.</t>
  </si>
  <si>
    <t>[00:15:34.13] ** Cecelia goes to test</t>
  </si>
  <si>
    <t>* testing done</t>
  </si>
  <si>
    <t/>
  </si>
  <si>
    <t>Sophia, Cecelia, &amp; Ruth transcript</t>
  </si>
  <si>
    <t>[00:09:37.15] Sophia: No it has to be smaller [paper ball has to be smaller to fit in balloon opening], like put that one, the little tiny one in there. Just drop it in. Drop it in quick, quick, quick, quick! Okay now drop another one in. Perfect. That's a good plan to just open it up really wide.</t>
  </si>
  <si>
    <t>[00:21:10.27] *  Ruth tests just white one--flies up</t>
  </si>
  <si>
    <t>[00:13:14.28] Cecelia: It's too small. (either balloon or foil was too small to wrap it up, begins blowing up another balloon)</t>
  </si>
  <si>
    <t>[00:15:56.23] Lija: So we're noticing awesome, awesome ideas and we're interested in knowing about what you're thinking before you test. So we've got two cameras on the testing station and we're hoping, if you feel comfortable, if you could say quickly what it is that you hope to see happen. Okay, and if you make a change if you could say why you made that change. And Kerrianne and Riley and Chelsea and I will kind of prompt you so don't worry about it we'll help you with that piece. We'd like to get at your thinking and we want to be noticing your thinking as well.  So you can see how it can help you design something. ...</t>
  </si>
  <si>
    <t>[00:18:35.01] Sophia: It's weird 'cause now we're all working on our different ideas and and last time we were all working on...</t>
  </si>
  <si>
    <t>[00:19:11.18] Cecelia: There's not much room left in this. [room to add more paper balls in balloon]</t>
  </si>
  <si>
    <t>differences (all agreed)</t>
  </si>
  <si>
    <t>total turns</t>
  </si>
  <si>
    <t>student turns</t>
  </si>
  <si>
    <t>revoicing differences</t>
  </si>
  <si>
    <t>agreed</t>
  </si>
  <si>
    <t>agreed student turns</t>
  </si>
  <si>
    <t>total coded turns</t>
  </si>
  <si>
    <t>% agreement</t>
  </si>
  <si>
    <t>% agree student</t>
  </si>
  <si>
    <t>S,W</t>
  </si>
  <si>
    <t>both missing, agreed</t>
  </si>
  <si>
    <t>M had S, agreed nothing</t>
  </si>
  <si>
    <t>K had W, M had nothing, I had W,S-- decided W</t>
  </si>
  <si>
    <t>W,AP</t>
  </si>
  <si>
    <t>RV</t>
  </si>
  <si>
    <t>* At testing station, that camera is out, this is what I can hear from the build camera (applies to all orange)</t>
  </si>
  <si>
    <t>* ------------------------------------------</t>
  </si>
  <si>
    <t>* (M&amp;V testing)</t>
  </si>
  <si>
    <t>* (Chelsea fixes camera, talking about camera)</t>
  </si>
  <si>
    <t>* -Teacher calls their attention</t>
  </si>
  <si>
    <t>* (((</t>
  </si>
  <si>
    <t>* )))</t>
  </si>
  <si>
    <t>*NOT CERTAIN ABOUT ORDER/TIMING OF TESTS!</t>
  </si>
  <si>
    <t>* % SCR wind 2</t>
  </si>
  <si>
    <t>* % camera at table</t>
  </si>
  <si>
    <t>* % 20:40 total</t>
  </si>
  <si>
    <t>* Missing 2:50 between SCR1 &amp; SCR2</t>
  </si>
  <si>
    <t>* each working on own balloons</t>
  </si>
  <si>
    <t>* At testing station, but that camera is out, this is what I can hear from the build camera (applies to all orange)</t>
  </si>
  <si>
    <t xml:space="preserve"> * SOUTH TESTING STATION!</t>
  </si>
  <si>
    <r>
      <rPr>
        <sz val="7"/>
        <color theme="1"/>
        <rFont val="Times New Roman"/>
      </rPr>
      <t xml:space="preserve">*   </t>
    </r>
    <r>
      <rPr>
        <sz val="11"/>
        <color theme="1"/>
        <rFont val="Calibri"/>
        <scheme val="minor"/>
      </rPr>
      <t>Cecelia tests (pretty sure), but no dialogue with Riley</t>
    </r>
  </si>
  <si>
    <t>* [00:15:48.29] The Kids: Yeah.</t>
  </si>
  <si>
    <t>* [00:15:49.28] Lija: Okay, so then this is what I propose. I propose that we all stop, I'll give you like two minutes to do one last thing, we'll have the big share out, get some kudos and some suggestion compliments, and then we'll do a super-fast cleanup and then have lunch. Sound good?</t>
  </si>
  <si>
    <t>* [00:16:02.27] The Kids: Yup.</t>
  </si>
  <si>
    <t>* [00:16:04.09] Lija: Okay, so literally, two minutes. In two minutes I'm calling time and then we're going to do a big share okay?</t>
  </si>
  <si>
    <t>* -Sophia makes a "I don't want to" face.</t>
  </si>
  <si>
    <t>* [00:03:44.25] Ruth testing-- picks it up</t>
  </si>
  <si>
    <t>* [00:03:52.18] Ruth testing for sure--</t>
  </si>
  <si>
    <t># codes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</si>
</sst>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ss"/>
    <numFmt numFmtId="165" formatCode="[m]:ss"/>
    <numFmt numFmtId="166" formatCode="m:ss"/>
    <numFmt numFmtId="167" formatCode="[h]:mm"/>
    <numFmt numFmtId="168" formatCode="0.0"/>
    <numFmt numFmtId="169" formatCode="[h]:mm:ss;@"/>
  </numFmts>
  <fonts count="23" x14ac:knownFonts="1">
    <font>
      <sz val="12"/>
      <color theme="1"/>
      <name val="Calibri"/>
      <family val="2"/>
      <scheme val="minor"/>
    </font>
    <font>
      <sz val="12"/>
      <color theme="1"/>
      <name val="Calibri"/>
      <family val="2"/>
      <scheme val="minor"/>
    </font>
    <font>
      <sz val="12"/>
      <name val="Calibri"/>
      <scheme val="minor"/>
    </font>
    <font>
      <u/>
      <sz val="12"/>
      <color theme="10"/>
      <name val="Calibri"/>
      <family val="2"/>
      <scheme val="minor"/>
    </font>
    <font>
      <u/>
      <sz val="12"/>
      <color theme="11"/>
      <name val="Calibri"/>
      <family val="2"/>
      <scheme val="minor"/>
    </font>
    <font>
      <b/>
      <sz val="12"/>
      <color theme="1"/>
      <name val="Calibri"/>
      <family val="2"/>
      <scheme val="minor"/>
    </font>
    <font>
      <sz val="9"/>
      <color indexed="81"/>
      <name val="Calibri"/>
      <family val="2"/>
    </font>
    <font>
      <b/>
      <sz val="9"/>
      <color indexed="81"/>
      <name val="Calibri"/>
      <family val="2"/>
    </font>
    <font>
      <sz val="12"/>
      <color rgb="FFFF0000"/>
      <name val="Calibri"/>
      <family val="2"/>
      <scheme val="minor"/>
    </font>
    <font>
      <sz val="12"/>
      <color theme="4"/>
      <name val="Calibri"/>
      <scheme val="minor"/>
    </font>
    <font>
      <sz val="12"/>
      <color theme="5"/>
      <name val="Calibri"/>
      <scheme val="minor"/>
    </font>
    <font>
      <sz val="12"/>
      <color rgb="FF008000"/>
      <name val="Calibri"/>
      <scheme val="minor"/>
    </font>
    <font>
      <b/>
      <sz val="13"/>
      <color theme="1"/>
      <name val="Cambria"/>
    </font>
    <font>
      <sz val="11"/>
      <color theme="1"/>
      <name val="Calibri"/>
      <scheme val="minor"/>
    </font>
    <font>
      <b/>
      <sz val="11"/>
      <color theme="1"/>
      <name val="Calibri"/>
      <scheme val="minor"/>
    </font>
    <font>
      <sz val="11"/>
      <color rgb="FFFF0000"/>
      <name val="Calibri"/>
      <scheme val="minor"/>
    </font>
    <font>
      <b/>
      <sz val="11"/>
      <color rgb="FFFF0000"/>
      <name val="Calibri"/>
      <scheme val="minor"/>
    </font>
    <font>
      <sz val="12"/>
      <color rgb="FF000000"/>
      <name val="Calibri"/>
      <family val="2"/>
      <scheme val="minor"/>
    </font>
    <font>
      <sz val="11"/>
      <color rgb="FFFF6600"/>
      <name val="Calibri"/>
      <scheme val="minor"/>
    </font>
    <font>
      <sz val="11"/>
      <color theme="1"/>
      <name val="Symbol"/>
      <charset val="2"/>
    </font>
    <font>
      <sz val="7"/>
      <color theme="1"/>
      <name val="Times New Roman"/>
    </font>
    <font>
      <sz val="11"/>
      <color theme="1" tint="0.499984740745262"/>
      <name val="Calibri"/>
      <scheme val="minor"/>
    </font>
    <font>
      <sz val="8"/>
      <name val="Calibri"/>
      <family val="2"/>
      <scheme val="minor"/>
    </font>
  </fonts>
  <fills count="7">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rgb="FFFFC000"/>
        <bgColor indexed="64"/>
      </patternFill>
    </fill>
  </fills>
  <borders count="2">
    <border>
      <left/>
      <right/>
      <top/>
      <bottom/>
      <diagonal/>
    </border>
    <border>
      <left/>
      <right/>
      <top/>
      <bottom style="medium">
        <color auto="1"/>
      </bottom>
      <diagonal/>
    </border>
  </borders>
  <cellStyleXfs count="19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6">
    <xf numFmtId="0" fontId="0" fillId="0" borderId="0" xfId="0"/>
    <xf numFmtId="0" fontId="0" fillId="2" borderId="0" xfId="0" applyFill="1"/>
    <xf numFmtId="0" fontId="2" fillId="3" borderId="0" xfId="0" applyFont="1" applyFill="1"/>
    <xf numFmtId="0" fontId="0" fillId="3" borderId="0" xfId="0" applyFill="1"/>
    <xf numFmtId="0" fontId="0" fillId="4" borderId="0" xfId="0" applyFill="1"/>
    <xf numFmtId="0" fontId="0" fillId="0" borderId="0" xfId="0" applyAlignment="1">
      <alignment wrapText="1"/>
    </xf>
    <xf numFmtId="165" fontId="0" fillId="0" borderId="0" xfId="0" applyNumberFormat="1"/>
    <xf numFmtId="166" fontId="0" fillId="0" borderId="0" xfId="0" applyNumberFormat="1"/>
    <xf numFmtId="164" fontId="0" fillId="0" borderId="0" xfId="0" applyNumberFormat="1"/>
    <xf numFmtId="167" fontId="0" fillId="0" borderId="0" xfId="0" applyNumberFormat="1"/>
    <xf numFmtId="167" fontId="0" fillId="2" borderId="0" xfId="0" applyNumberFormat="1" applyFill="1"/>
    <xf numFmtId="167" fontId="2" fillId="3" borderId="0" xfId="0" applyNumberFormat="1" applyFont="1" applyFill="1"/>
    <xf numFmtId="167" fontId="0" fillId="3" borderId="0" xfId="0" applyNumberFormat="1" applyFill="1"/>
    <xf numFmtId="167" fontId="0" fillId="4" borderId="0" xfId="0" applyNumberFormat="1" applyFill="1"/>
    <xf numFmtId="0" fontId="0" fillId="0" borderId="0" xfId="0" applyFill="1" applyAlignment="1">
      <alignment wrapText="1"/>
    </xf>
    <xf numFmtId="0" fontId="5" fillId="0" borderId="0" xfId="0" applyFont="1" applyFill="1" applyAlignment="1">
      <alignment wrapText="1"/>
    </xf>
    <xf numFmtId="0" fontId="0" fillId="0" borderId="0" xfId="0" applyFill="1" applyAlignment="1"/>
    <xf numFmtId="0" fontId="5" fillId="5" borderId="0" xfId="0" applyFont="1" applyFill="1" applyAlignment="1">
      <alignment wrapText="1"/>
    </xf>
    <xf numFmtId="167" fontId="0" fillId="0" borderId="0" xfId="0" applyNumberFormat="1" applyFill="1"/>
    <xf numFmtId="167" fontId="2" fillId="0" borderId="0" xfId="0" applyNumberFormat="1" applyFont="1" applyFill="1"/>
    <xf numFmtId="0" fontId="8" fillId="0" borderId="0" xfId="0" applyFont="1"/>
    <xf numFmtId="167" fontId="8" fillId="0" borderId="0" xfId="0" applyNumberFormat="1" applyFont="1" applyFill="1"/>
    <xf numFmtId="20" fontId="0" fillId="0" borderId="0" xfId="0" applyNumberFormat="1"/>
    <xf numFmtId="168" fontId="0" fillId="0" borderId="0" xfId="0" applyNumberFormat="1"/>
    <xf numFmtId="167" fontId="9" fillId="0" borderId="0" xfId="0" applyNumberFormat="1" applyFont="1"/>
    <xf numFmtId="0" fontId="10" fillId="0" borderId="0" xfId="0" applyFont="1"/>
    <xf numFmtId="0" fontId="11" fillId="0" borderId="0" xfId="0" applyFont="1"/>
    <xf numFmtId="0" fontId="0" fillId="0" borderId="1" xfId="0" applyBorder="1"/>
    <xf numFmtId="167" fontId="0" fillId="0" borderId="1" xfId="0" applyNumberFormat="1" applyFill="1" applyBorder="1"/>
    <xf numFmtId="0" fontId="0" fillId="0" borderId="1" xfId="0" applyFill="1" applyBorder="1" applyAlignment="1">
      <alignment wrapText="1"/>
    </xf>
    <xf numFmtId="0" fontId="0" fillId="5" borderId="0" xfId="0" applyFill="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vertical="center" wrapText="1"/>
    </xf>
    <xf numFmtId="0" fontId="0" fillId="0" borderId="0" xfId="0" applyBorder="1"/>
    <xf numFmtId="167" fontId="0" fillId="0" borderId="0" xfId="0" applyNumberFormat="1" applyFill="1" applyBorder="1"/>
    <xf numFmtId="0" fontId="0" fillId="0" borderId="0" xfId="0" applyFill="1" applyBorder="1" applyAlignment="1">
      <alignment wrapText="1"/>
    </xf>
    <xf numFmtId="0" fontId="0" fillId="0" borderId="1" xfId="0" applyBorder="1" applyAlignment="1">
      <alignment wrapText="1"/>
    </xf>
    <xf numFmtId="0" fontId="0" fillId="0" borderId="0" xfId="0" applyFill="1" applyBorder="1"/>
    <xf numFmtId="0" fontId="15" fillId="0" borderId="0" xfId="0" applyFont="1" applyAlignment="1">
      <alignment vertical="center" wrapText="1"/>
    </xf>
    <xf numFmtId="0" fontId="16" fillId="0" borderId="0" xfId="0" applyFont="1" applyAlignment="1">
      <alignment vertical="center" wrapText="1"/>
    </xf>
    <xf numFmtId="46" fontId="0" fillId="0" borderId="0" xfId="0" applyNumberFormat="1"/>
    <xf numFmtId="169" fontId="0" fillId="0" borderId="0" xfId="0" applyNumberFormat="1"/>
    <xf numFmtId="169" fontId="17" fillId="0" borderId="0" xfId="0" applyNumberFormat="1" applyFont="1" applyAlignment="1" applyProtection="1">
      <alignment horizontal="center" vertical="center"/>
      <protection locked="0"/>
    </xf>
    <xf numFmtId="0" fontId="18" fillId="0" borderId="0" xfId="0" applyFont="1" applyAlignment="1">
      <alignment vertical="center" wrapText="1"/>
    </xf>
    <xf numFmtId="0" fontId="19" fillId="0" borderId="0" xfId="0" applyFont="1" applyAlignment="1">
      <alignment horizontal="left" vertical="center" wrapText="1" indent="3"/>
    </xf>
    <xf numFmtId="0" fontId="13" fillId="5" borderId="0" xfId="0" applyFont="1" applyFill="1" applyAlignment="1">
      <alignment vertical="center" wrapText="1"/>
    </xf>
    <xf numFmtId="0" fontId="15" fillId="5" borderId="0" xfId="0" applyFont="1" applyFill="1" applyAlignment="1">
      <alignment vertical="center" wrapText="1"/>
    </xf>
    <xf numFmtId="169" fontId="0" fillId="5" borderId="0" xfId="0" applyNumberFormat="1" applyFill="1"/>
    <xf numFmtId="169" fontId="8" fillId="0" borderId="0" xfId="0" applyNumberFormat="1" applyFont="1" applyFill="1"/>
    <xf numFmtId="46" fontId="8" fillId="0" borderId="0" xfId="0" applyNumberFormat="1" applyFont="1" applyFill="1"/>
    <xf numFmtId="169" fontId="8" fillId="0" borderId="0" xfId="0" applyNumberFormat="1" applyFont="1"/>
    <xf numFmtId="20" fontId="8" fillId="0" borderId="0" xfId="0" applyNumberFormat="1" applyFont="1"/>
    <xf numFmtId="0" fontId="0" fillId="0" borderId="0" xfId="0" applyFill="1"/>
    <xf numFmtId="0" fontId="21" fillId="0" borderId="0" xfId="0" applyFont="1" applyAlignment="1">
      <alignment vertical="center" wrapText="1"/>
    </xf>
    <xf numFmtId="0" fontId="13" fillId="0" borderId="0" xfId="0" applyFont="1" applyFill="1" applyAlignment="1">
      <alignment vertical="center" wrapText="1"/>
    </xf>
    <xf numFmtId="0" fontId="15" fillId="0" borderId="0" xfId="0" applyFont="1" applyFill="1" applyAlignment="1">
      <alignment vertical="center" wrapText="1"/>
    </xf>
    <xf numFmtId="9" fontId="0" fillId="0" borderId="0" xfId="0" applyNumberFormat="1"/>
    <xf numFmtId="0" fontId="0" fillId="5" borderId="0" xfId="0" applyFill="1"/>
    <xf numFmtId="9" fontId="0" fillId="0" borderId="0" xfId="191" applyFont="1"/>
    <xf numFmtId="0" fontId="5" fillId="0" borderId="0" xfId="0" applyFont="1"/>
    <xf numFmtId="9" fontId="0" fillId="5" borderId="0" xfId="191" applyFont="1" applyFill="1"/>
    <xf numFmtId="9" fontId="0" fillId="5" borderId="0" xfId="191" applyNumberFormat="1" applyFont="1" applyFill="1"/>
    <xf numFmtId="0" fontId="13" fillId="6" borderId="0" xfId="0" applyFont="1" applyFill="1" applyAlignment="1">
      <alignment vertical="center" wrapText="1"/>
    </xf>
    <xf numFmtId="0" fontId="0" fillId="6" borderId="0" xfId="0" applyFill="1"/>
    <xf numFmtId="0" fontId="13" fillId="0" borderId="0" xfId="0" applyFont="1"/>
  </cellXfs>
  <cellStyles count="1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3" builtinId="9" hidden="1"/>
    <cellStyle name="Followed Hyperlink" xfId="1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2" builtinId="8" hidden="1"/>
    <cellStyle name="Hyperlink" xfId="194" builtinId="8" hidden="1"/>
    <cellStyle name="Normal" xfId="0" builtinId="0"/>
    <cellStyle name="Percent" xfId="191" builtinId="5"/>
  </cellStyles>
  <dxfs count="4">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57217379077615"/>
          <c:y val="0.0169491525423729"/>
          <c:w val="0.639028198398277"/>
          <c:h val="0.966101694915254"/>
        </c:manualLayout>
      </c:layout>
      <c:scatterChart>
        <c:scatterStyle val="lineMarker"/>
        <c:varyColors val="0"/>
        <c:ser>
          <c:idx val="0"/>
          <c:order val="0"/>
          <c:spPr>
            <a:ln w="254000" cap="flat">
              <a:solidFill>
                <a:schemeClr val="bg1">
                  <a:lumMod val="65000"/>
                </a:schemeClr>
              </a:solidFill>
            </a:ln>
          </c:spPr>
          <c:marker>
            <c:symbol val="none"/>
          </c:marker>
          <c:xVal>
            <c:numRef>
              <c:f>Sheet1!$A$100:$A$101</c:f>
              <c:numCache>
                <c:formatCode>General</c:formatCode>
                <c:ptCount val="2"/>
                <c:pt idx="0">
                  <c:v>0.0</c:v>
                </c:pt>
                <c:pt idx="1">
                  <c:v>0.0</c:v>
                </c:pt>
              </c:numCache>
            </c:numRef>
          </c:xVal>
          <c:yVal>
            <c:numRef>
              <c:f>Sheet1!$B$100:$B$101</c:f>
              <c:numCache>
                <c:formatCode>[h]:mm</c:formatCode>
                <c:ptCount val="2"/>
                <c:pt idx="0">
                  <c:v>0.0</c:v>
                </c:pt>
                <c:pt idx="1">
                  <c:v>2.5</c:v>
                </c:pt>
              </c:numCache>
            </c:numRef>
          </c:yVal>
          <c:smooth val="0"/>
        </c:ser>
        <c:ser>
          <c:idx val="1"/>
          <c:order val="1"/>
          <c:spPr>
            <a:ln w="254000" cap="flat"/>
          </c:spPr>
          <c:marker>
            <c:symbol val="none"/>
          </c:marker>
          <c:xVal>
            <c:numRef>
              <c:f>Sheet1!$B$31:$B$97</c:f>
              <c:numCache>
                <c:formatCode>General</c:formatCode>
                <c:ptCount val="67"/>
                <c:pt idx="3">
                  <c:v>0.2</c:v>
                </c:pt>
                <c:pt idx="4">
                  <c:v>0.2</c:v>
                </c:pt>
                <c:pt idx="6">
                  <c:v>0.2</c:v>
                </c:pt>
                <c:pt idx="7">
                  <c:v>0.2</c:v>
                </c:pt>
                <c:pt idx="9">
                  <c:v>0.2</c:v>
                </c:pt>
                <c:pt idx="10">
                  <c:v>0.2</c:v>
                </c:pt>
                <c:pt idx="17">
                  <c:v>0.2</c:v>
                </c:pt>
                <c:pt idx="18">
                  <c:v>0.2</c:v>
                </c:pt>
                <c:pt idx="21">
                  <c:v>0.2</c:v>
                </c:pt>
                <c:pt idx="22">
                  <c:v>0.2</c:v>
                </c:pt>
                <c:pt idx="23">
                  <c:v>0.2</c:v>
                </c:pt>
                <c:pt idx="25">
                  <c:v>0.2</c:v>
                </c:pt>
                <c:pt idx="26">
                  <c:v>0.2</c:v>
                </c:pt>
                <c:pt idx="27">
                  <c:v>0.2</c:v>
                </c:pt>
                <c:pt idx="29">
                  <c:v>0.2</c:v>
                </c:pt>
                <c:pt idx="30">
                  <c:v>0.2</c:v>
                </c:pt>
                <c:pt idx="31">
                  <c:v>0.2</c:v>
                </c:pt>
                <c:pt idx="33">
                  <c:v>0.2</c:v>
                </c:pt>
                <c:pt idx="34">
                  <c:v>0.2</c:v>
                </c:pt>
                <c:pt idx="35">
                  <c:v>0.2</c:v>
                </c:pt>
                <c:pt idx="36">
                  <c:v>0.2</c:v>
                </c:pt>
                <c:pt idx="37">
                  <c:v>0.2</c:v>
                </c:pt>
                <c:pt idx="39">
                  <c:v>0.2</c:v>
                </c:pt>
                <c:pt idx="40">
                  <c:v>0.2</c:v>
                </c:pt>
                <c:pt idx="41">
                  <c:v>0.2</c:v>
                </c:pt>
                <c:pt idx="42">
                  <c:v>0.2</c:v>
                </c:pt>
                <c:pt idx="43">
                  <c:v>0.2</c:v>
                </c:pt>
                <c:pt idx="49">
                  <c:v>0.2</c:v>
                </c:pt>
                <c:pt idx="50">
                  <c:v>0.2</c:v>
                </c:pt>
                <c:pt idx="51">
                  <c:v>0.2</c:v>
                </c:pt>
                <c:pt idx="52">
                  <c:v>0.2</c:v>
                </c:pt>
                <c:pt idx="54">
                  <c:v>0.2</c:v>
                </c:pt>
                <c:pt idx="55">
                  <c:v>0.2</c:v>
                </c:pt>
                <c:pt idx="57">
                  <c:v>0.2</c:v>
                </c:pt>
                <c:pt idx="58">
                  <c:v>0.2</c:v>
                </c:pt>
                <c:pt idx="59">
                  <c:v>0.2</c:v>
                </c:pt>
                <c:pt idx="61">
                  <c:v>0.2</c:v>
                </c:pt>
                <c:pt idx="62">
                  <c:v>0.2</c:v>
                </c:pt>
              </c:numCache>
            </c:numRef>
          </c:xVal>
          <c:yVal>
            <c:numRef>
              <c:f>Sheet1!$D$31:$D$97</c:f>
              <c:numCache>
                <c:formatCode>[h]:mm</c:formatCode>
                <c:ptCount val="67"/>
                <c:pt idx="0">
                  <c:v>0.0</c:v>
                </c:pt>
                <c:pt idx="1">
                  <c:v>0.188194444444444</c:v>
                </c:pt>
                <c:pt idx="2">
                  <c:v>0.19375</c:v>
                </c:pt>
                <c:pt idx="3">
                  <c:v>0.233333333333333</c:v>
                </c:pt>
                <c:pt idx="4">
                  <c:v>0.238888888888889</c:v>
                </c:pt>
                <c:pt idx="6">
                  <c:v>0.324305555555556</c:v>
                </c:pt>
                <c:pt idx="7">
                  <c:v>0.328472222222222</c:v>
                </c:pt>
                <c:pt idx="9">
                  <c:v>0.420138888888889</c:v>
                </c:pt>
                <c:pt idx="10">
                  <c:v>0.445833333333333</c:v>
                </c:pt>
                <c:pt idx="11">
                  <c:v>0.496527777777778</c:v>
                </c:pt>
                <c:pt idx="13">
                  <c:v>0.5</c:v>
                </c:pt>
                <c:pt idx="14">
                  <c:v>0.501388888888889</c:v>
                </c:pt>
                <c:pt idx="15">
                  <c:v>0.502777777777778</c:v>
                </c:pt>
                <c:pt idx="16">
                  <c:v>0.540277777777778</c:v>
                </c:pt>
                <c:pt idx="17">
                  <c:v>0.648611111111111</c:v>
                </c:pt>
                <c:pt idx="18">
                  <c:v>0.6625</c:v>
                </c:pt>
                <c:pt idx="19">
                  <c:v>0.702777777777778</c:v>
                </c:pt>
                <c:pt idx="20">
                  <c:v>0.730555555555556</c:v>
                </c:pt>
                <c:pt idx="21">
                  <c:v>0.857638888888889</c:v>
                </c:pt>
                <c:pt idx="22">
                  <c:v>0.882638888888889</c:v>
                </c:pt>
                <c:pt idx="23">
                  <c:v>0.889583333333333</c:v>
                </c:pt>
                <c:pt idx="24">
                  <c:v>0.895833333333333</c:v>
                </c:pt>
                <c:pt idx="25">
                  <c:v>0.910416666666667</c:v>
                </c:pt>
                <c:pt idx="26">
                  <c:v>0.913194444444445</c:v>
                </c:pt>
                <c:pt idx="27">
                  <c:v>0.949305555555556</c:v>
                </c:pt>
                <c:pt idx="29">
                  <c:v>0.980555555555556</c:v>
                </c:pt>
                <c:pt idx="30">
                  <c:v>0.983333333333333</c:v>
                </c:pt>
                <c:pt idx="31">
                  <c:v>1.029861111111111</c:v>
                </c:pt>
                <c:pt idx="32">
                  <c:v>1.034027777777778</c:v>
                </c:pt>
                <c:pt idx="33">
                  <c:v>1.036805555555556</c:v>
                </c:pt>
                <c:pt idx="34">
                  <c:v>1.059722222222222</c:v>
                </c:pt>
                <c:pt idx="35">
                  <c:v>1.0625</c:v>
                </c:pt>
                <c:pt idx="36">
                  <c:v>1.066666666666667</c:v>
                </c:pt>
                <c:pt idx="37">
                  <c:v>1.082638888888889</c:v>
                </c:pt>
                <c:pt idx="38">
                  <c:v>1.1</c:v>
                </c:pt>
                <c:pt idx="39">
                  <c:v>1.123611111111111</c:v>
                </c:pt>
                <c:pt idx="40">
                  <c:v>1.152777777777778</c:v>
                </c:pt>
                <c:pt idx="41">
                  <c:v>1.166666666666667</c:v>
                </c:pt>
                <c:pt idx="42">
                  <c:v>1.178472222222222</c:v>
                </c:pt>
                <c:pt idx="43">
                  <c:v>1.265972222222222</c:v>
                </c:pt>
                <c:pt idx="44">
                  <c:v>1.279861111111111</c:v>
                </c:pt>
                <c:pt idx="45">
                  <c:v>1.286111111111111</c:v>
                </c:pt>
                <c:pt idx="46">
                  <c:v>1.291666666666667</c:v>
                </c:pt>
                <c:pt idx="47">
                  <c:v>1.340277777777778</c:v>
                </c:pt>
                <c:pt idx="48">
                  <c:v>1.372916666666667</c:v>
                </c:pt>
                <c:pt idx="49">
                  <c:v>1.398611111111111</c:v>
                </c:pt>
                <c:pt idx="50">
                  <c:v>1.41875</c:v>
                </c:pt>
                <c:pt idx="51">
                  <c:v>1.480555555555556</c:v>
                </c:pt>
                <c:pt idx="52">
                  <c:v>1.528472222222222</c:v>
                </c:pt>
                <c:pt idx="53">
                  <c:v>1.536111111111111</c:v>
                </c:pt>
                <c:pt idx="54">
                  <c:v>1.561111111111111</c:v>
                </c:pt>
                <c:pt idx="55">
                  <c:v>1.620833333333333</c:v>
                </c:pt>
                <c:pt idx="56">
                  <c:v>1.622222222222222</c:v>
                </c:pt>
                <c:pt idx="57">
                  <c:v>1.686111111111111</c:v>
                </c:pt>
                <c:pt idx="58">
                  <c:v>1.725694444444445</c:v>
                </c:pt>
                <c:pt idx="59">
                  <c:v>1.845833333333333</c:v>
                </c:pt>
                <c:pt idx="60">
                  <c:v>1.900694444444444</c:v>
                </c:pt>
                <c:pt idx="61">
                  <c:v>1.905555555555556</c:v>
                </c:pt>
                <c:pt idx="62">
                  <c:v>1.990277777777778</c:v>
                </c:pt>
                <c:pt idx="63">
                  <c:v>2.044444444444444</c:v>
                </c:pt>
                <c:pt idx="64">
                  <c:v>2.1125</c:v>
                </c:pt>
                <c:pt idx="65">
                  <c:v>2.077777777777778</c:v>
                </c:pt>
                <c:pt idx="66">
                  <c:v>2.5</c:v>
                </c:pt>
              </c:numCache>
            </c:numRef>
          </c:yVal>
          <c:smooth val="0"/>
        </c:ser>
        <c:ser>
          <c:idx val="2"/>
          <c:order val="2"/>
          <c:spPr>
            <a:ln>
              <a:noFill/>
            </a:ln>
          </c:spPr>
          <c:marker>
            <c:symbol val="circle"/>
            <c:size val="7"/>
            <c:spPr>
              <a:solidFill>
                <a:srgbClr val="008000"/>
              </a:solidFill>
              <a:ln>
                <a:solidFill>
                  <a:schemeClr val="bg1"/>
                </a:solidFill>
              </a:ln>
            </c:spPr>
          </c:marker>
          <c:xVal>
            <c:numRef>
              <c:f>Sheet1!$B$2:$B$27</c:f>
              <c:numCache>
                <c:formatCode>General</c:formatCode>
                <c:ptCount val="26"/>
              </c:numCache>
            </c:numRef>
          </c:xVal>
          <c:yVal>
            <c:numRef>
              <c:f>Sheet1!$D$2:$D$27</c:f>
              <c:numCache>
                <c:formatCode>[h]:mm</c:formatCode>
                <c:ptCount val="26"/>
                <c:pt idx="0">
                  <c:v>0.0</c:v>
                </c:pt>
                <c:pt idx="1">
                  <c:v>0.761111111111111</c:v>
                </c:pt>
                <c:pt idx="2">
                  <c:v>0.761805555555556</c:v>
                </c:pt>
                <c:pt idx="3">
                  <c:v>0.773611111111111</c:v>
                </c:pt>
                <c:pt idx="4">
                  <c:v>0.839583333333333</c:v>
                </c:pt>
                <c:pt idx="5">
                  <c:v>0.840277777777778</c:v>
                </c:pt>
                <c:pt idx="6">
                  <c:v>0.984027777777778</c:v>
                </c:pt>
                <c:pt idx="7">
                  <c:v>0.984722222222222</c:v>
                </c:pt>
                <c:pt idx="9">
                  <c:v>1.057638888888889</c:v>
                </c:pt>
                <c:pt idx="10">
                  <c:v>1.058333333333333</c:v>
                </c:pt>
                <c:pt idx="11">
                  <c:v>1.478472222222222</c:v>
                </c:pt>
                <c:pt idx="12">
                  <c:v>1.479166666666667</c:v>
                </c:pt>
                <c:pt idx="13">
                  <c:v>1.480555555555555</c:v>
                </c:pt>
                <c:pt idx="14">
                  <c:v>1.48125</c:v>
                </c:pt>
                <c:pt idx="15">
                  <c:v>1.481944444444444</c:v>
                </c:pt>
                <c:pt idx="16">
                  <c:v>1.946527777777778</c:v>
                </c:pt>
                <c:pt idx="17">
                  <c:v>1.947222222222222</c:v>
                </c:pt>
                <c:pt idx="19">
                  <c:v>1.974305555555556</c:v>
                </c:pt>
                <c:pt idx="20">
                  <c:v>1.975</c:v>
                </c:pt>
                <c:pt idx="21">
                  <c:v>1.970138888888889</c:v>
                </c:pt>
                <c:pt idx="22">
                  <c:v>2.05</c:v>
                </c:pt>
                <c:pt idx="23">
                  <c:v>2.389583333333333</c:v>
                </c:pt>
                <c:pt idx="24">
                  <c:v>2.390277777777778</c:v>
                </c:pt>
                <c:pt idx="25">
                  <c:v>2.5</c:v>
                </c:pt>
              </c:numCache>
            </c:numRef>
          </c:yVal>
          <c:smooth val="0"/>
        </c:ser>
        <c:ser>
          <c:idx val="3"/>
          <c:order val="3"/>
          <c:spPr>
            <a:ln w="254000" cap="flat"/>
          </c:spPr>
          <c:marker>
            <c:symbol val="none"/>
          </c:marker>
          <c:xVal>
            <c:numRef>
              <c:f>Sheet1!$C$96:$C$97</c:f>
              <c:numCache>
                <c:formatCode>General</c:formatCode>
                <c:ptCount val="2"/>
                <c:pt idx="1">
                  <c:v>0.0</c:v>
                </c:pt>
              </c:numCache>
            </c:numRef>
          </c:xVal>
          <c:yVal>
            <c:numRef>
              <c:f>Sheet1!$D$96:$D$97</c:f>
              <c:numCache>
                <c:formatCode>[h]:mm</c:formatCode>
                <c:ptCount val="2"/>
                <c:pt idx="0">
                  <c:v>2.077777777777778</c:v>
                </c:pt>
                <c:pt idx="1">
                  <c:v>2.5</c:v>
                </c:pt>
              </c:numCache>
            </c:numRef>
          </c:yVal>
          <c:smooth val="0"/>
        </c:ser>
        <c:ser>
          <c:idx val="4"/>
          <c:order val="4"/>
          <c:spPr>
            <a:ln>
              <a:noFill/>
            </a:ln>
          </c:spPr>
          <c:marker>
            <c:symbol val="dash"/>
            <c:size val="7"/>
            <c:spPr>
              <a:solidFill>
                <a:schemeClr val="tx1"/>
              </a:solidFill>
              <a:ln>
                <a:solidFill>
                  <a:schemeClr val="tx1"/>
                </a:solidFill>
              </a:ln>
            </c:spPr>
          </c:marker>
          <c:xVal>
            <c:numRef>
              <c:f>Sheet1!$C$2:$C$27</c:f>
              <c:numCache>
                <c:formatCode>General</c:formatCode>
                <c:ptCount val="26"/>
              </c:numCache>
            </c:numRef>
          </c:xVal>
          <c:yVal>
            <c:numRef>
              <c:f>Sheet1!$D$2:$D$27</c:f>
              <c:numCache>
                <c:formatCode>[h]:mm</c:formatCode>
                <c:ptCount val="26"/>
                <c:pt idx="0">
                  <c:v>0.0</c:v>
                </c:pt>
                <c:pt idx="1">
                  <c:v>0.761111111111111</c:v>
                </c:pt>
                <c:pt idx="2">
                  <c:v>0.761805555555556</c:v>
                </c:pt>
                <c:pt idx="3">
                  <c:v>0.773611111111111</c:v>
                </c:pt>
                <c:pt idx="4">
                  <c:v>0.839583333333333</c:v>
                </c:pt>
                <c:pt idx="5">
                  <c:v>0.840277777777778</c:v>
                </c:pt>
                <c:pt idx="6">
                  <c:v>0.984027777777778</c:v>
                </c:pt>
                <c:pt idx="7">
                  <c:v>0.984722222222222</c:v>
                </c:pt>
                <c:pt idx="9">
                  <c:v>1.057638888888889</c:v>
                </c:pt>
                <c:pt idx="10">
                  <c:v>1.058333333333333</c:v>
                </c:pt>
                <c:pt idx="11">
                  <c:v>1.478472222222222</c:v>
                </c:pt>
                <c:pt idx="12">
                  <c:v>1.479166666666667</c:v>
                </c:pt>
                <c:pt idx="13">
                  <c:v>1.480555555555555</c:v>
                </c:pt>
                <c:pt idx="14">
                  <c:v>1.48125</c:v>
                </c:pt>
                <c:pt idx="15">
                  <c:v>1.481944444444444</c:v>
                </c:pt>
                <c:pt idx="16">
                  <c:v>1.946527777777778</c:v>
                </c:pt>
                <c:pt idx="17">
                  <c:v>1.947222222222222</c:v>
                </c:pt>
                <c:pt idx="19">
                  <c:v>1.974305555555556</c:v>
                </c:pt>
                <c:pt idx="20">
                  <c:v>1.975</c:v>
                </c:pt>
                <c:pt idx="21">
                  <c:v>1.970138888888889</c:v>
                </c:pt>
                <c:pt idx="22">
                  <c:v>2.05</c:v>
                </c:pt>
                <c:pt idx="23">
                  <c:v>2.389583333333333</c:v>
                </c:pt>
                <c:pt idx="24">
                  <c:v>2.390277777777778</c:v>
                </c:pt>
                <c:pt idx="25">
                  <c:v>2.5</c:v>
                </c:pt>
              </c:numCache>
            </c:numRef>
          </c:yVal>
          <c:smooth val="0"/>
        </c:ser>
        <c:ser>
          <c:idx val="5"/>
          <c:order val="5"/>
          <c:spPr>
            <a:effectLst/>
          </c:spPr>
          <c:marker>
            <c:symbol val="diamond"/>
            <c:size val="7"/>
            <c:spPr>
              <a:solidFill>
                <a:schemeClr val="accent6"/>
              </a:solidFill>
              <a:ln>
                <a:solidFill>
                  <a:schemeClr val="bg1"/>
                </a:solidFill>
              </a:ln>
              <a:effectLst/>
            </c:spPr>
          </c:marker>
          <c:xVal>
            <c:numRef>
              <c:f>Sheet1!$A$2:$A$27</c:f>
              <c:numCache>
                <c:formatCode>General</c:formatCode>
                <c:ptCount val="26"/>
              </c:numCache>
            </c:numRef>
          </c:xVal>
          <c:yVal>
            <c:numRef>
              <c:f>Sheet1!$D$2:$D$27</c:f>
              <c:numCache>
                <c:formatCode>[h]:mm</c:formatCode>
                <c:ptCount val="26"/>
                <c:pt idx="0">
                  <c:v>0.0</c:v>
                </c:pt>
                <c:pt idx="1">
                  <c:v>0.761111111111111</c:v>
                </c:pt>
                <c:pt idx="2">
                  <c:v>0.761805555555556</c:v>
                </c:pt>
                <c:pt idx="3">
                  <c:v>0.773611111111111</c:v>
                </c:pt>
                <c:pt idx="4">
                  <c:v>0.839583333333333</c:v>
                </c:pt>
                <c:pt idx="5">
                  <c:v>0.840277777777778</c:v>
                </c:pt>
                <c:pt idx="6">
                  <c:v>0.984027777777778</c:v>
                </c:pt>
                <c:pt idx="7">
                  <c:v>0.984722222222222</c:v>
                </c:pt>
                <c:pt idx="9">
                  <c:v>1.057638888888889</c:v>
                </c:pt>
                <c:pt idx="10">
                  <c:v>1.058333333333333</c:v>
                </c:pt>
                <c:pt idx="11">
                  <c:v>1.478472222222222</c:v>
                </c:pt>
                <c:pt idx="12">
                  <c:v>1.479166666666667</c:v>
                </c:pt>
                <c:pt idx="13">
                  <c:v>1.480555555555555</c:v>
                </c:pt>
                <c:pt idx="14">
                  <c:v>1.48125</c:v>
                </c:pt>
                <c:pt idx="15">
                  <c:v>1.481944444444444</c:v>
                </c:pt>
                <c:pt idx="16">
                  <c:v>1.946527777777778</c:v>
                </c:pt>
                <c:pt idx="17">
                  <c:v>1.947222222222222</c:v>
                </c:pt>
                <c:pt idx="19">
                  <c:v>1.974305555555556</c:v>
                </c:pt>
                <c:pt idx="20">
                  <c:v>1.975</c:v>
                </c:pt>
                <c:pt idx="21">
                  <c:v>1.970138888888889</c:v>
                </c:pt>
                <c:pt idx="22">
                  <c:v>2.05</c:v>
                </c:pt>
                <c:pt idx="23">
                  <c:v>2.389583333333333</c:v>
                </c:pt>
                <c:pt idx="24">
                  <c:v>2.390277777777778</c:v>
                </c:pt>
                <c:pt idx="25">
                  <c:v>2.5</c:v>
                </c:pt>
              </c:numCache>
            </c:numRef>
          </c:yVal>
          <c:smooth val="0"/>
        </c:ser>
        <c:ser>
          <c:idx val="6"/>
          <c:order val="6"/>
          <c:spPr>
            <a:ln w="254000" cap="flat">
              <a:solidFill>
                <a:schemeClr val="accent1"/>
              </a:solidFill>
            </a:ln>
          </c:spPr>
          <c:marker>
            <c:symbol val="none"/>
          </c:marker>
          <c:xVal>
            <c:numRef>
              <c:f>Sheet1!$A$31:$A$97</c:f>
              <c:numCache>
                <c:formatCode>General</c:formatCode>
                <c:ptCount val="67"/>
                <c:pt idx="1">
                  <c:v>0.1</c:v>
                </c:pt>
                <c:pt idx="2">
                  <c:v>0.1</c:v>
                </c:pt>
                <c:pt idx="14">
                  <c:v>0.1</c:v>
                </c:pt>
                <c:pt idx="15">
                  <c:v>0.1</c:v>
                </c:pt>
                <c:pt idx="19">
                  <c:v>0.1</c:v>
                </c:pt>
                <c:pt idx="20">
                  <c:v>0.1</c:v>
                </c:pt>
                <c:pt idx="22">
                  <c:v>0.1</c:v>
                </c:pt>
                <c:pt idx="23">
                  <c:v>0.1</c:v>
                </c:pt>
                <c:pt idx="24">
                  <c:v>0.1</c:v>
                </c:pt>
                <c:pt idx="25">
                  <c:v>0.1</c:v>
                </c:pt>
                <c:pt idx="26">
                  <c:v>0.1</c:v>
                </c:pt>
                <c:pt idx="30">
                  <c:v>0.1</c:v>
                </c:pt>
                <c:pt idx="31">
                  <c:v>0.1</c:v>
                </c:pt>
                <c:pt idx="32">
                  <c:v>0.1</c:v>
                </c:pt>
                <c:pt idx="33">
                  <c:v>0.1</c:v>
                </c:pt>
                <c:pt idx="34">
                  <c:v>0.1</c:v>
                </c:pt>
                <c:pt idx="36">
                  <c:v>0.1</c:v>
                </c:pt>
                <c:pt idx="37">
                  <c:v>0.1</c:v>
                </c:pt>
                <c:pt idx="38">
                  <c:v>0.1</c:v>
                </c:pt>
                <c:pt idx="39">
                  <c:v>0.1</c:v>
                </c:pt>
                <c:pt idx="40">
                  <c:v>0.1</c:v>
                </c:pt>
                <c:pt idx="42">
                  <c:v>0.1</c:v>
                </c:pt>
                <c:pt idx="43">
                  <c:v>0.1</c:v>
                </c:pt>
                <c:pt idx="44">
                  <c:v>0.1</c:v>
                </c:pt>
                <c:pt idx="45">
                  <c:v>0.1</c:v>
                </c:pt>
                <c:pt idx="47">
                  <c:v>0.1</c:v>
                </c:pt>
                <c:pt idx="48">
                  <c:v>0.1</c:v>
                </c:pt>
                <c:pt idx="49">
                  <c:v>0.1</c:v>
                </c:pt>
                <c:pt idx="50">
                  <c:v>0.1</c:v>
                </c:pt>
                <c:pt idx="56">
                  <c:v>0.1</c:v>
                </c:pt>
                <c:pt idx="57">
                  <c:v>0.1</c:v>
                </c:pt>
                <c:pt idx="58">
                  <c:v>0.1</c:v>
                </c:pt>
                <c:pt idx="60">
                  <c:v>0.1</c:v>
                </c:pt>
                <c:pt idx="61">
                  <c:v>0.1</c:v>
                </c:pt>
                <c:pt idx="62">
                  <c:v>0.1</c:v>
                </c:pt>
                <c:pt idx="63">
                  <c:v>0.1</c:v>
                </c:pt>
                <c:pt idx="64">
                  <c:v>0.1</c:v>
                </c:pt>
              </c:numCache>
            </c:numRef>
          </c:xVal>
          <c:yVal>
            <c:numRef>
              <c:f>Sheet1!$D$31:$D$97</c:f>
              <c:numCache>
                <c:formatCode>[h]:mm</c:formatCode>
                <c:ptCount val="67"/>
                <c:pt idx="0">
                  <c:v>0.0</c:v>
                </c:pt>
                <c:pt idx="1">
                  <c:v>0.188194444444444</c:v>
                </c:pt>
                <c:pt idx="2">
                  <c:v>0.19375</c:v>
                </c:pt>
                <c:pt idx="3">
                  <c:v>0.233333333333333</c:v>
                </c:pt>
                <c:pt idx="4">
                  <c:v>0.238888888888889</c:v>
                </c:pt>
                <c:pt idx="6">
                  <c:v>0.324305555555556</c:v>
                </c:pt>
                <c:pt idx="7">
                  <c:v>0.328472222222222</c:v>
                </c:pt>
                <c:pt idx="9">
                  <c:v>0.420138888888889</c:v>
                </c:pt>
                <c:pt idx="10">
                  <c:v>0.445833333333333</c:v>
                </c:pt>
                <c:pt idx="11">
                  <c:v>0.496527777777778</c:v>
                </c:pt>
                <c:pt idx="13">
                  <c:v>0.5</c:v>
                </c:pt>
                <c:pt idx="14">
                  <c:v>0.501388888888889</c:v>
                </c:pt>
                <c:pt idx="15">
                  <c:v>0.502777777777778</c:v>
                </c:pt>
                <c:pt idx="16">
                  <c:v>0.540277777777778</c:v>
                </c:pt>
                <c:pt idx="17">
                  <c:v>0.648611111111111</c:v>
                </c:pt>
                <c:pt idx="18">
                  <c:v>0.6625</c:v>
                </c:pt>
                <c:pt idx="19">
                  <c:v>0.702777777777778</c:v>
                </c:pt>
                <c:pt idx="20">
                  <c:v>0.730555555555556</c:v>
                </c:pt>
                <c:pt idx="21">
                  <c:v>0.857638888888889</c:v>
                </c:pt>
                <c:pt idx="22">
                  <c:v>0.882638888888889</c:v>
                </c:pt>
                <c:pt idx="23">
                  <c:v>0.889583333333333</c:v>
                </c:pt>
                <c:pt idx="24">
                  <c:v>0.895833333333333</c:v>
                </c:pt>
                <c:pt idx="25">
                  <c:v>0.910416666666667</c:v>
                </c:pt>
                <c:pt idx="26">
                  <c:v>0.913194444444445</c:v>
                </c:pt>
                <c:pt idx="27">
                  <c:v>0.949305555555556</c:v>
                </c:pt>
                <c:pt idx="29">
                  <c:v>0.980555555555556</c:v>
                </c:pt>
                <c:pt idx="30">
                  <c:v>0.983333333333333</c:v>
                </c:pt>
                <c:pt idx="31">
                  <c:v>1.029861111111111</c:v>
                </c:pt>
                <c:pt idx="32">
                  <c:v>1.034027777777778</c:v>
                </c:pt>
                <c:pt idx="33">
                  <c:v>1.036805555555556</c:v>
                </c:pt>
                <c:pt idx="34">
                  <c:v>1.059722222222222</c:v>
                </c:pt>
                <c:pt idx="35">
                  <c:v>1.0625</c:v>
                </c:pt>
                <c:pt idx="36">
                  <c:v>1.066666666666667</c:v>
                </c:pt>
                <c:pt idx="37">
                  <c:v>1.082638888888889</c:v>
                </c:pt>
                <c:pt idx="38">
                  <c:v>1.1</c:v>
                </c:pt>
                <c:pt idx="39">
                  <c:v>1.123611111111111</c:v>
                </c:pt>
                <c:pt idx="40">
                  <c:v>1.152777777777778</c:v>
                </c:pt>
                <c:pt idx="41">
                  <c:v>1.166666666666667</c:v>
                </c:pt>
                <c:pt idx="42">
                  <c:v>1.178472222222222</c:v>
                </c:pt>
                <c:pt idx="43">
                  <c:v>1.265972222222222</c:v>
                </c:pt>
                <c:pt idx="44">
                  <c:v>1.279861111111111</c:v>
                </c:pt>
                <c:pt idx="45">
                  <c:v>1.286111111111111</c:v>
                </c:pt>
                <c:pt idx="46">
                  <c:v>1.291666666666667</c:v>
                </c:pt>
                <c:pt idx="47">
                  <c:v>1.340277777777778</c:v>
                </c:pt>
                <c:pt idx="48">
                  <c:v>1.372916666666667</c:v>
                </c:pt>
                <c:pt idx="49">
                  <c:v>1.398611111111111</c:v>
                </c:pt>
                <c:pt idx="50">
                  <c:v>1.41875</c:v>
                </c:pt>
                <c:pt idx="51">
                  <c:v>1.480555555555556</c:v>
                </c:pt>
                <c:pt idx="52">
                  <c:v>1.528472222222222</c:v>
                </c:pt>
                <c:pt idx="53">
                  <c:v>1.536111111111111</c:v>
                </c:pt>
                <c:pt idx="54">
                  <c:v>1.561111111111111</c:v>
                </c:pt>
                <c:pt idx="55">
                  <c:v>1.620833333333333</c:v>
                </c:pt>
                <c:pt idx="56">
                  <c:v>1.622222222222222</c:v>
                </c:pt>
                <c:pt idx="57">
                  <c:v>1.686111111111111</c:v>
                </c:pt>
                <c:pt idx="58">
                  <c:v>1.725694444444445</c:v>
                </c:pt>
                <c:pt idx="59">
                  <c:v>1.845833333333333</c:v>
                </c:pt>
                <c:pt idx="60">
                  <c:v>1.900694444444444</c:v>
                </c:pt>
                <c:pt idx="61">
                  <c:v>1.905555555555556</c:v>
                </c:pt>
                <c:pt idx="62">
                  <c:v>1.990277777777778</c:v>
                </c:pt>
                <c:pt idx="63">
                  <c:v>2.044444444444444</c:v>
                </c:pt>
                <c:pt idx="64">
                  <c:v>2.1125</c:v>
                </c:pt>
                <c:pt idx="65">
                  <c:v>2.077777777777778</c:v>
                </c:pt>
                <c:pt idx="66">
                  <c:v>2.5</c:v>
                </c:pt>
              </c:numCache>
            </c:numRef>
          </c:yVal>
          <c:smooth val="0"/>
        </c:ser>
        <c:ser>
          <c:idx val="7"/>
          <c:order val="7"/>
          <c:spPr>
            <a:ln w="254000" cap="flat">
              <a:solidFill>
                <a:srgbClr val="008000"/>
              </a:solidFill>
            </a:ln>
          </c:spPr>
          <c:marker>
            <c:symbol val="none"/>
          </c:marker>
          <c:xVal>
            <c:numRef>
              <c:f>Sheet1!$C$31:$C$97</c:f>
              <c:numCache>
                <c:formatCode>General</c:formatCode>
                <c:ptCount val="67"/>
                <c:pt idx="9">
                  <c:v>0.3</c:v>
                </c:pt>
                <c:pt idx="10">
                  <c:v>0.3</c:v>
                </c:pt>
                <c:pt idx="11">
                  <c:v>0.3</c:v>
                </c:pt>
                <c:pt idx="13">
                  <c:v>0.3</c:v>
                </c:pt>
                <c:pt idx="14">
                  <c:v>0.3</c:v>
                </c:pt>
                <c:pt idx="15">
                  <c:v>0.3</c:v>
                </c:pt>
                <c:pt idx="16">
                  <c:v>0.3</c:v>
                </c:pt>
                <c:pt idx="32">
                  <c:v>0.3</c:v>
                </c:pt>
                <c:pt idx="33">
                  <c:v>0.3</c:v>
                </c:pt>
                <c:pt idx="34">
                  <c:v>0.3</c:v>
                </c:pt>
                <c:pt idx="35">
                  <c:v>0.3</c:v>
                </c:pt>
                <c:pt idx="36">
                  <c:v>0.3</c:v>
                </c:pt>
                <c:pt idx="37">
                  <c:v>0.3</c:v>
                </c:pt>
                <c:pt idx="38">
                  <c:v>0.3</c:v>
                </c:pt>
                <c:pt idx="44">
                  <c:v>0.3</c:v>
                </c:pt>
                <c:pt idx="45">
                  <c:v>0.3</c:v>
                </c:pt>
                <c:pt idx="48">
                  <c:v>0.3</c:v>
                </c:pt>
                <c:pt idx="49">
                  <c:v>0.3</c:v>
                </c:pt>
                <c:pt idx="50">
                  <c:v>0.3</c:v>
                </c:pt>
                <c:pt idx="51">
                  <c:v>0.3</c:v>
                </c:pt>
                <c:pt idx="63">
                  <c:v>0.3</c:v>
                </c:pt>
                <c:pt idx="64">
                  <c:v>0.3</c:v>
                </c:pt>
                <c:pt idx="66">
                  <c:v>0.0</c:v>
                </c:pt>
              </c:numCache>
            </c:numRef>
          </c:xVal>
          <c:yVal>
            <c:numRef>
              <c:f>Sheet1!$D$31:$D$97</c:f>
              <c:numCache>
                <c:formatCode>[h]:mm</c:formatCode>
                <c:ptCount val="67"/>
                <c:pt idx="0">
                  <c:v>0.0</c:v>
                </c:pt>
                <c:pt idx="1">
                  <c:v>0.188194444444444</c:v>
                </c:pt>
                <c:pt idx="2">
                  <c:v>0.19375</c:v>
                </c:pt>
                <c:pt idx="3">
                  <c:v>0.233333333333333</c:v>
                </c:pt>
                <c:pt idx="4">
                  <c:v>0.238888888888889</c:v>
                </c:pt>
                <c:pt idx="6">
                  <c:v>0.324305555555556</c:v>
                </c:pt>
                <c:pt idx="7">
                  <c:v>0.328472222222222</c:v>
                </c:pt>
                <c:pt idx="9">
                  <c:v>0.420138888888889</c:v>
                </c:pt>
                <c:pt idx="10">
                  <c:v>0.445833333333333</c:v>
                </c:pt>
                <c:pt idx="11">
                  <c:v>0.496527777777778</c:v>
                </c:pt>
                <c:pt idx="13">
                  <c:v>0.5</c:v>
                </c:pt>
                <c:pt idx="14">
                  <c:v>0.501388888888889</c:v>
                </c:pt>
                <c:pt idx="15">
                  <c:v>0.502777777777778</c:v>
                </c:pt>
                <c:pt idx="16">
                  <c:v>0.540277777777778</c:v>
                </c:pt>
                <c:pt idx="17">
                  <c:v>0.648611111111111</c:v>
                </c:pt>
                <c:pt idx="18">
                  <c:v>0.6625</c:v>
                </c:pt>
                <c:pt idx="19">
                  <c:v>0.702777777777778</c:v>
                </c:pt>
                <c:pt idx="20">
                  <c:v>0.730555555555556</c:v>
                </c:pt>
                <c:pt idx="21">
                  <c:v>0.857638888888889</c:v>
                </c:pt>
                <c:pt idx="22">
                  <c:v>0.882638888888889</c:v>
                </c:pt>
                <c:pt idx="23">
                  <c:v>0.889583333333333</c:v>
                </c:pt>
                <c:pt idx="24">
                  <c:v>0.895833333333333</c:v>
                </c:pt>
                <c:pt idx="25">
                  <c:v>0.910416666666667</c:v>
                </c:pt>
                <c:pt idx="26">
                  <c:v>0.913194444444445</c:v>
                </c:pt>
                <c:pt idx="27">
                  <c:v>0.949305555555556</c:v>
                </c:pt>
                <c:pt idx="29">
                  <c:v>0.980555555555556</c:v>
                </c:pt>
                <c:pt idx="30">
                  <c:v>0.983333333333333</c:v>
                </c:pt>
                <c:pt idx="31">
                  <c:v>1.029861111111111</c:v>
                </c:pt>
                <c:pt idx="32">
                  <c:v>1.034027777777778</c:v>
                </c:pt>
                <c:pt idx="33">
                  <c:v>1.036805555555556</c:v>
                </c:pt>
                <c:pt idx="34">
                  <c:v>1.059722222222222</c:v>
                </c:pt>
                <c:pt idx="35">
                  <c:v>1.0625</c:v>
                </c:pt>
                <c:pt idx="36">
                  <c:v>1.066666666666667</c:v>
                </c:pt>
                <c:pt idx="37">
                  <c:v>1.082638888888889</c:v>
                </c:pt>
                <c:pt idx="38">
                  <c:v>1.1</c:v>
                </c:pt>
                <c:pt idx="39">
                  <c:v>1.123611111111111</c:v>
                </c:pt>
                <c:pt idx="40">
                  <c:v>1.152777777777778</c:v>
                </c:pt>
                <c:pt idx="41">
                  <c:v>1.166666666666667</c:v>
                </c:pt>
                <c:pt idx="42">
                  <c:v>1.178472222222222</c:v>
                </c:pt>
                <c:pt idx="43">
                  <c:v>1.265972222222222</c:v>
                </c:pt>
                <c:pt idx="44">
                  <c:v>1.279861111111111</c:v>
                </c:pt>
                <c:pt idx="45">
                  <c:v>1.286111111111111</c:v>
                </c:pt>
                <c:pt idx="46">
                  <c:v>1.291666666666667</c:v>
                </c:pt>
                <c:pt idx="47">
                  <c:v>1.340277777777778</c:v>
                </c:pt>
                <c:pt idx="48">
                  <c:v>1.372916666666667</c:v>
                </c:pt>
                <c:pt idx="49">
                  <c:v>1.398611111111111</c:v>
                </c:pt>
                <c:pt idx="50">
                  <c:v>1.41875</c:v>
                </c:pt>
                <c:pt idx="51">
                  <c:v>1.480555555555556</c:v>
                </c:pt>
                <c:pt idx="52">
                  <c:v>1.528472222222222</c:v>
                </c:pt>
                <c:pt idx="53">
                  <c:v>1.536111111111111</c:v>
                </c:pt>
                <c:pt idx="54">
                  <c:v>1.561111111111111</c:v>
                </c:pt>
                <c:pt idx="55">
                  <c:v>1.620833333333333</c:v>
                </c:pt>
                <c:pt idx="56">
                  <c:v>1.622222222222222</c:v>
                </c:pt>
                <c:pt idx="57">
                  <c:v>1.686111111111111</c:v>
                </c:pt>
                <c:pt idx="58">
                  <c:v>1.725694444444445</c:v>
                </c:pt>
                <c:pt idx="59">
                  <c:v>1.845833333333333</c:v>
                </c:pt>
                <c:pt idx="60">
                  <c:v>1.900694444444444</c:v>
                </c:pt>
                <c:pt idx="61">
                  <c:v>1.905555555555556</c:v>
                </c:pt>
                <c:pt idx="62">
                  <c:v>1.990277777777778</c:v>
                </c:pt>
                <c:pt idx="63">
                  <c:v>2.044444444444444</c:v>
                </c:pt>
                <c:pt idx="64">
                  <c:v>2.1125</c:v>
                </c:pt>
                <c:pt idx="65">
                  <c:v>2.077777777777778</c:v>
                </c:pt>
                <c:pt idx="66">
                  <c:v>2.5</c:v>
                </c:pt>
              </c:numCache>
            </c:numRef>
          </c:yVal>
          <c:smooth val="0"/>
        </c:ser>
        <c:dLbls>
          <c:showLegendKey val="0"/>
          <c:showVal val="0"/>
          <c:showCatName val="0"/>
          <c:showSerName val="0"/>
          <c:showPercent val="0"/>
          <c:showBubbleSize val="0"/>
        </c:dLbls>
        <c:axId val="-719111760"/>
        <c:axId val="-719107648"/>
      </c:scatterChart>
      <c:valAx>
        <c:axId val="-719111760"/>
        <c:scaling>
          <c:orientation val="minMax"/>
          <c:max val="0.35"/>
          <c:min val="0.0"/>
        </c:scaling>
        <c:delete val="0"/>
        <c:axPos val="t"/>
        <c:numFmt formatCode="General" sourceLinked="1"/>
        <c:majorTickMark val="none"/>
        <c:minorTickMark val="none"/>
        <c:tickLblPos val="none"/>
        <c:crossAx val="-719107648"/>
        <c:crosses val="autoZero"/>
        <c:crossBetween val="midCat"/>
        <c:majorUnit val="0.25"/>
      </c:valAx>
      <c:valAx>
        <c:axId val="-719107648"/>
        <c:scaling>
          <c:orientation val="maxMin"/>
          <c:max val="2.5"/>
          <c:min val="0.0"/>
        </c:scaling>
        <c:delete val="0"/>
        <c:axPos val="l"/>
        <c:numFmt formatCode="[h]" sourceLinked="0"/>
        <c:majorTickMark val="out"/>
        <c:minorTickMark val="none"/>
        <c:tickLblPos val="nextTo"/>
        <c:spPr>
          <a:ln w="0"/>
        </c:spPr>
        <c:crossAx val="-719111760"/>
        <c:crosses val="autoZero"/>
        <c:crossBetween val="midCat"/>
        <c:majorUnit val="0.25"/>
        <c:minorUnit val="0.2"/>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57217379077615"/>
          <c:y val="0.0169491525423729"/>
          <c:w val="0.639028198398277"/>
          <c:h val="0.966101694915254"/>
        </c:manualLayout>
      </c:layout>
      <c:scatterChart>
        <c:scatterStyle val="lineMarker"/>
        <c:varyColors val="0"/>
        <c:ser>
          <c:idx val="0"/>
          <c:order val="0"/>
          <c:spPr>
            <a:ln w="254000" cap="flat">
              <a:solidFill>
                <a:schemeClr val="bg1">
                  <a:lumMod val="65000"/>
                </a:schemeClr>
              </a:solidFill>
            </a:ln>
          </c:spPr>
          <c:marker>
            <c:symbol val="none"/>
          </c:marker>
          <c:xVal>
            <c:numRef>
              <c:f>Sheet1!$A$100:$A$101</c:f>
              <c:numCache>
                <c:formatCode>General</c:formatCode>
                <c:ptCount val="2"/>
                <c:pt idx="0">
                  <c:v>0.0</c:v>
                </c:pt>
                <c:pt idx="1">
                  <c:v>0.0</c:v>
                </c:pt>
              </c:numCache>
            </c:numRef>
          </c:xVal>
          <c:yVal>
            <c:numRef>
              <c:f>Sheet1!$B$100:$B$101</c:f>
              <c:numCache>
                <c:formatCode>[h]:mm</c:formatCode>
                <c:ptCount val="2"/>
                <c:pt idx="0">
                  <c:v>0.0</c:v>
                </c:pt>
                <c:pt idx="1">
                  <c:v>2.5</c:v>
                </c:pt>
              </c:numCache>
            </c:numRef>
          </c:yVal>
          <c:smooth val="0"/>
        </c:ser>
        <c:ser>
          <c:idx val="1"/>
          <c:order val="1"/>
          <c:spPr>
            <a:ln w="254000" cap="flat"/>
          </c:spPr>
          <c:marker>
            <c:symbol val="none"/>
          </c:marker>
          <c:xVal>
            <c:numRef>
              <c:f>Sheet1!$B$31:$B$97</c:f>
              <c:numCache>
                <c:formatCode>General</c:formatCode>
                <c:ptCount val="67"/>
                <c:pt idx="3">
                  <c:v>0.2</c:v>
                </c:pt>
                <c:pt idx="4">
                  <c:v>0.2</c:v>
                </c:pt>
                <c:pt idx="6">
                  <c:v>0.2</c:v>
                </c:pt>
                <c:pt idx="7">
                  <c:v>0.2</c:v>
                </c:pt>
                <c:pt idx="9">
                  <c:v>0.2</c:v>
                </c:pt>
                <c:pt idx="10">
                  <c:v>0.2</c:v>
                </c:pt>
                <c:pt idx="17">
                  <c:v>0.2</c:v>
                </c:pt>
                <c:pt idx="18">
                  <c:v>0.2</c:v>
                </c:pt>
                <c:pt idx="21">
                  <c:v>0.2</c:v>
                </c:pt>
                <c:pt idx="22">
                  <c:v>0.2</c:v>
                </c:pt>
                <c:pt idx="23">
                  <c:v>0.2</c:v>
                </c:pt>
                <c:pt idx="25">
                  <c:v>0.2</c:v>
                </c:pt>
                <c:pt idx="26">
                  <c:v>0.2</c:v>
                </c:pt>
                <c:pt idx="27">
                  <c:v>0.2</c:v>
                </c:pt>
                <c:pt idx="29">
                  <c:v>0.2</c:v>
                </c:pt>
                <c:pt idx="30">
                  <c:v>0.2</c:v>
                </c:pt>
                <c:pt idx="31">
                  <c:v>0.2</c:v>
                </c:pt>
                <c:pt idx="33">
                  <c:v>0.2</c:v>
                </c:pt>
                <c:pt idx="34">
                  <c:v>0.2</c:v>
                </c:pt>
                <c:pt idx="35">
                  <c:v>0.2</c:v>
                </c:pt>
                <c:pt idx="36">
                  <c:v>0.2</c:v>
                </c:pt>
                <c:pt idx="37">
                  <c:v>0.2</c:v>
                </c:pt>
                <c:pt idx="39">
                  <c:v>0.2</c:v>
                </c:pt>
                <c:pt idx="40">
                  <c:v>0.2</c:v>
                </c:pt>
                <c:pt idx="41">
                  <c:v>0.2</c:v>
                </c:pt>
                <c:pt idx="42">
                  <c:v>0.2</c:v>
                </c:pt>
                <c:pt idx="43">
                  <c:v>0.2</c:v>
                </c:pt>
                <c:pt idx="49">
                  <c:v>0.2</c:v>
                </c:pt>
                <c:pt idx="50">
                  <c:v>0.2</c:v>
                </c:pt>
                <c:pt idx="51">
                  <c:v>0.2</c:v>
                </c:pt>
                <c:pt idx="52">
                  <c:v>0.2</c:v>
                </c:pt>
                <c:pt idx="54">
                  <c:v>0.2</c:v>
                </c:pt>
                <c:pt idx="55">
                  <c:v>0.2</c:v>
                </c:pt>
                <c:pt idx="57">
                  <c:v>0.2</c:v>
                </c:pt>
                <c:pt idx="58">
                  <c:v>0.2</c:v>
                </c:pt>
                <c:pt idx="59">
                  <c:v>0.2</c:v>
                </c:pt>
                <c:pt idx="61">
                  <c:v>0.2</c:v>
                </c:pt>
                <c:pt idx="62">
                  <c:v>0.2</c:v>
                </c:pt>
              </c:numCache>
            </c:numRef>
          </c:xVal>
          <c:yVal>
            <c:numRef>
              <c:f>Sheet1!$D$31:$D$97</c:f>
              <c:numCache>
                <c:formatCode>[h]:mm</c:formatCode>
                <c:ptCount val="67"/>
                <c:pt idx="0">
                  <c:v>0.0</c:v>
                </c:pt>
                <c:pt idx="1">
                  <c:v>0.188194444444444</c:v>
                </c:pt>
                <c:pt idx="2">
                  <c:v>0.19375</c:v>
                </c:pt>
                <c:pt idx="3">
                  <c:v>0.233333333333333</c:v>
                </c:pt>
                <c:pt idx="4">
                  <c:v>0.238888888888889</c:v>
                </c:pt>
                <c:pt idx="6">
                  <c:v>0.324305555555556</c:v>
                </c:pt>
                <c:pt idx="7">
                  <c:v>0.328472222222222</c:v>
                </c:pt>
                <c:pt idx="9">
                  <c:v>0.420138888888889</c:v>
                </c:pt>
                <c:pt idx="10">
                  <c:v>0.445833333333333</c:v>
                </c:pt>
                <c:pt idx="11">
                  <c:v>0.496527777777778</c:v>
                </c:pt>
                <c:pt idx="13">
                  <c:v>0.5</c:v>
                </c:pt>
                <c:pt idx="14">
                  <c:v>0.501388888888889</c:v>
                </c:pt>
                <c:pt idx="15">
                  <c:v>0.502777777777778</c:v>
                </c:pt>
                <c:pt idx="16">
                  <c:v>0.540277777777778</c:v>
                </c:pt>
                <c:pt idx="17">
                  <c:v>0.648611111111111</c:v>
                </c:pt>
                <c:pt idx="18">
                  <c:v>0.6625</c:v>
                </c:pt>
                <c:pt idx="19">
                  <c:v>0.702777777777778</c:v>
                </c:pt>
                <c:pt idx="20">
                  <c:v>0.730555555555556</c:v>
                </c:pt>
                <c:pt idx="21">
                  <c:v>0.857638888888889</c:v>
                </c:pt>
                <c:pt idx="22">
                  <c:v>0.882638888888889</c:v>
                </c:pt>
                <c:pt idx="23">
                  <c:v>0.889583333333333</c:v>
                </c:pt>
                <c:pt idx="24">
                  <c:v>0.895833333333333</c:v>
                </c:pt>
                <c:pt idx="25">
                  <c:v>0.910416666666667</c:v>
                </c:pt>
                <c:pt idx="26">
                  <c:v>0.913194444444445</c:v>
                </c:pt>
                <c:pt idx="27">
                  <c:v>0.949305555555556</c:v>
                </c:pt>
                <c:pt idx="29">
                  <c:v>0.980555555555556</c:v>
                </c:pt>
                <c:pt idx="30">
                  <c:v>0.983333333333333</c:v>
                </c:pt>
                <c:pt idx="31">
                  <c:v>1.029861111111111</c:v>
                </c:pt>
                <c:pt idx="32">
                  <c:v>1.034027777777778</c:v>
                </c:pt>
                <c:pt idx="33">
                  <c:v>1.036805555555556</c:v>
                </c:pt>
                <c:pt idx="34">
                  <c:v>1.059722222222222</c:v>
                </c:pt>
                <c:pt idx="35">
                  <c:v>1.0625</c:v>
                </c:pt>
                <c:pt idx="36">
                  <c:v>1.066666666666667</c:v>
                </c:pt>
                <c:pt idx="37">
                  <c:v>1.082638888888889</c:v>
                </c:pt>
                <c:pt idx="38">
                  <c:v>1.1</c:v>
                </c:pt>
                <c:pt idx="39">
                  <c:v>1.123611111111111</c:v>
                </c:pt>
                <c:pt idx="40">
                  <c:v>1.152777777777778</c:v>
                </c:pt>
                <c:pt idx="41">
                  <c:v>1.166666666666667</c:v>
                </c:pt>
                <c:pt idx="42">
                  <c:v>1.178472222222222</c:v>
                </c:pt>
                <c:pt idx="43">
                  <c:v>1.265972222222222</c:v>
                </c:pt>
                <c:pt idx="44">
                  <c:v>1.279861111111111</c:v>
                </c:pt>
                <c:pt idx="45">
                  <c:v>1.286111111111111</c:v>
                </c:pt>
                <c:pt idx="46">
                  <c:v>1.291666666666667</c:v>
                </c:pt>
                <c:pt idx="47">
                  <c:v>1.340277777777778</c:v>
                </c:pt>
                <c:pt idx="48">
                  <c:v>1.372916666666667</c:v>
                </c:pt>
                <c:pt idx="49">
                  <c:v>1.398611111111111</c:v>
                </c:pt>
                <c:pt idx="50">
                  <c:v>1.41875</c:v>
                </c:pt>
                <c:pt idx="51">
                  <c:v>1.480555555555556</c:v>
                </c:pt>
                <c:pt idx="52">
                  <c:v>1.528472222222222</c:v>
                </c:pt>
                <c:pt idx="53">
                  <c:v>1.536111111111111</c:v>
                </c:pt>
                <c:pt idx="54">
                  <c:v>1.561111111111111</c:v>
                </c:pt>
                <c:pt idx="55">
                  <c:v>1.620833333333333</c:v>
                </c:pt>
                <c:pt idx="56">
                  <c:v>1.622222222222222</c:v>
                </c:pt>
                <c:pt idx="57">
                  <c:v>1.686111111111111</c:v>
                </c:pt>
                <c:pt idx="58">
                  <c:v>1.725694444444445</c:v>
                </c:pt>
                <c:pt idx="59">
                  <c:v>1.845833333333333</c:v>
                </c:pt>
                <c:pt idx="60">
                  <c:v>1.900694444444444</c:v>
                </c:pt>
                <c:pt idx="61">
                  <c:v>1.905555555555556</c:v>
                </c:pt>
                <c:pt idx="62">
                  <c:v>1.990277777777778</c:v>
                </c:pt>
                <c:pt idx="63">
                  <c:v>2.044444444444444</c:v>
                </c:pt>
                <c:pt idx="64">
                  <c:v>2.1125</c:v>
                </c:pt>
                <c:pt idx="65">
                  <c:v>2.077777777777778</c:v>
                </c:pt>
                <c:pt idx="66">
                  <c:v>2.5</c:v>
                </c:pt>
              </c:numCache>
            </c:numRef>
          </c:yVal>
          <c:smooth val="0"/>
        </c:ser>
        <c:ser>
          <c:idx val="2"/>
          <c:order val="2"/>
          <c:spPr>
            <a:ln>
              <a:noFill/>
            </a:ln>
          </c:spPr>
          <c:marker>
            <c:symbol val="circle"/>
            <c:size val="7"/>
            <c:spPr>
              <a:solidFill>
                <a:srgbClr val="008000"/>
              </a:solidFill>
              <a:ln>
                <a:solidFill>
                  <a:schemeClr val="bg1"/>
                </a:solidFill>
              </a:ln>
            </c:spPr>
          </c:marker>
          <c:xVal>
            <c:numRef>
              <c:f>Sheet1!$B$2:$B$27</c:f>
              <c:numCache>
                <c:formatCode>General</c:formatCode>
                <c:ptCount val="26"/>
              </c:numCache>
            </c:numRef>
          </c:xVal>
          <c:yVal>
            <c:numRef>
              <c:f>Sheet1!$D$2:$D$27</c:f>
              <c:numCache>
                <c:formatCode>[h]:mm</c:formatCode>
                <c:ptCount val="26"/>
                <c:pt idx="0">
                  <c:v>0.0</c:v>
                </c:pt>
                <c:pt idx="1">
                  <c:v>0.761111111111111</c:v>
                </c:pt>
                <c:pt idx="2">
                  <c:v>0.761805555555556</c:v>
                </c:pt>
                <c:pt idx="3">
                  <c:v>0.773611111111111</c:v>
                </c:pt>
                <c:pt idx="4">
                  <c:v>0.839583333333333</c:v>
                </c:pt>
                <c:pt idx="5">
                  <c:v>0.840277777777778</c:v>
                </c:pt>
                <c:pt idx="6">
                  <c:v>0.984027777777778</c:v>
                </c:pt>
                <c:pt idx="7">
                  <c:v>0.984722222222222</c:v>
                </c:pt>
                <c:pt idx="9">
                  <c:v>1.057638888888889</c:v>
                </c:pt>
                <c:pt idx="10">
                  <c:v>1.058333333333333</c:v>
                </c:pt>
                <c:pt idx="11">
                  <c:v>1.478472222222222</c:v>
                </c:pt>
                <c:pt idx="12">
                  <c:v>1.479166666666667</c:v>
                </c:pt>
                <c:pt idx="13">
                  <c:v>1.480555555555555</c:v>
                </c:pt>
                <c:pt idx="14">
                  <c:v>1.48125</c:v>
                </c:pt>
                <c:pt idx="15">
                  <c:v>1.481944444444444</c:v>
                </c:pt>
                <c:pt idx="16">
                  <c:v>1.946527777777778</c:v>
                </c:pt>
                <c:pt idx="17">
                  <c:v>1.947222222222222</c:v>
                </c:pt>
                <c:pt idx="19">
                  <c:v>1.974305555555556</c:v>
                </c:pt>
                <c:pt idx="20">
                  <c:v>1.975</c:v>
                </c:pt>
                <c:pt idx="21">
                  <c:v>1.970138888888889</c:v>
                </c:pt>
                <c:pt idx="22">
                  <c:v>2.05</c:v>
                </c:pt>
                <c:pt idx="23">
                  <c:v>2.389583333333333</c:v>
                </c:pt>
                <c:pt idx="24">
                  <c:v>2.390277777777778</c:v>
                </c:pt>
                <c:pt idx="25">
                  <c:v>2.5</c:v>
                </c:pt>
              </c:numCache>
            </c:numRef>
          </c:yVal>
          <c:smooth val="0"/>
        </c:ser>
        <c:ser>
          <c:idx val="3"/>
          <c:order val="3"/>
          <c:spPr>
            <a:ln w="254000" cap="flat"/>
          </c:spPr>
          <c:marker>
            <c:symbol val="none"/>
          </c:marker>
          <c:xVal>
            <c:numRef>
              <c:f>Sheet1!$C$96:$C$97</c:f>
              <c:numCache>
                <c:formatCode>General</c:formatCode>
                <c:ptCount val="2"/>
                <c:pt idx="1">
                  <c:v>0.0</c:v>
                </c:pt>
              </c:numCache>
            </c:numRef>
          </c:xVal>
          <c:yVal>
            <c:numRef>
              <c:f>Sheet1!$D$96:$D$97</c:f>
              <c:numCache>
                <c:formatCode>[h]:mm</c:formatCode>
                <c:ptCount val="2"/>
                <c:pt idx="0">
                  <c:v>2.077777777777778</c:v>
                </c:pt>
                <c:pt idx="1">
                  <c:v>2.5</c:v>
                </c:pt>
              </c:numCache>
            </c:numRef>
          </c:yVal>
          <c:smooth val="0"/>
        </c:ser>
        <c:ser>
          <c:idx val="4"/>
          <c:order val="4"/>
          <c:spPr>
            <a:ln>
              <a:noFill/>
            </a:ln>
          </c:spPr>
          <c:marker>
            <c:symbol val="dash"/>
            <c:size val="7"/>
            <c:spPr>
              <a:solidFill>
                <a:schemeClr val="tx1"/>
              </a:solidFill>
              <a:ln>
                <a:solidFill>
                  <a:schemeClr val="tx1"/>
                </a:solidFill>
              </a:ln>
            </c:spPr>
          </c:marker>
          <c:xVal>
            <c:numRef>
              <c:f>Sheet1!$C$2:$C$27</c:f>
              <c:numCache>
                <c:formatCode>General</c:formatCode>
                <c:ptCount val="26"/>
              </c:numCache>
            </c:numRef>
          </c:xVal>
          <c:yVal>
            <c:numRef>
              <c:f>Sheet1!$D$2:$D$27</c:f>
              <c:numCache>
                <c:formatCode>[h]:mm</c:formatCode>
                <c:ptCount val="26"/>
                <c:pt idx="0">
                  <c:v>0.0</c:v>
                </c:pt>
                <c:pt idx="1">
                  <c:v>0.761111111111111</c:v>
                </c:pt>
                <c:pt idx="2">
                  <c:v>0.761805555555556</c:v>
                </c:pt>
                <c:pt idx="3">
                  <c:v>0.773611111111111</c:v>
                </c:pt>
                <c:pt idx="4">
                  <c:v>0.839583333333333</c:v>
                </c:pt>
                <c:pt idx="5">
                  <c:v>0.840277777777778</c:v>
                </c:pt>
                <c:pt idx="6">
                  <c:v>0.984027777777778</c:v>
                </c:pt>
                <c:pt idx="7">
                  <c:v>0.984722222222222</c:v>
                </c:pt>
                <c:pt idx="9">
                  <c:v>1.057638888888889</c:v>
                </c:pt>
                <c:pt idx="10">
                  <c:v>1.058333333333333</c:v>
                </c:pt>
                <c:pt idx="11">
                  <c:v>1.478472222222222</c:v>
                </c:pt>
                <c:pt idx="12">
                  <c:v>1.479166666666667</c:v>
                </c:pt>
                <c:pt idx="13">
                  <c:v>1.480555555555555</c:v>
                </c:pt>
                <c:pt idx="14">
                  <c:v>1.48125</c:v>
                </c:pt>
                <c:pt idx="15">
                  <c:v>1.481944444444444</c:v>
                </c:pt>
                <c:pt idx="16">
                  <c:v>1.946527777777778</c:v>
                </c:pt>
                <c:pt idx="17">
                  <c:v>1.947222222222222</c:v>
                </c:pt>
                <c:pt idx="19">
                  <c:v>1.974305555555556</c:v>
                </c:pt>
                <c:pt idx="20">
                  <c:v>1.975</c:v>
                </c:pt>
                <c:pt idx="21">
                  <c:v>1.970138888888889</c:v>
                </c:pt>
                <c:pt idx="22">
                  <c:v>2.05</c:v>
                </c:pt>
                <c:pt idx="23">
                  <c:v>2.389583333333333</c:v>
                </c:pt>
                <c:pt idx="24">
                  <c:v>2.390277777777778</c:v>
                </c:pt>
                <c:pt idx="25">
                  <c:v>2.5</c:v>
                </c:pt>
              </c:numCache>
            </c:numRef>
          </c:yVal>
          <c:smooth val="0"/>
        </c:ser>
        <c:ser>
          <c:idx val="5"/>
          <c:order val="5"/>
          <c:spPr>
            <a:effectLst/>
          </c:spPr>
          <c:marker>
            <c:symbol val="diamond"/>
            <c:size val="7"/>
            <c:spPr>
              <a:solidFill>
                <a:schemeClr val="accent6"/>
              </a:solidFill>
              <a:ln>
                <a:solidFill>
                  <a:schemeClr val="bg1"/>
                </a:solidFill>
              </a:ln>
              <a:effectLst/>
            </c:spPr>
          </c:marker>
          <c:xVal>
            <c:numRef>
              <c:f>Sheet1!$A$2:$A$27</c:f>
              <c:numCache>
                <c:formatCode>General</c:formatCode>
                <c:ptCount val="26"/>
              </c:numCache>
            </c:numRef>
          </c:xVal>
          <c:yVal>
            <c:numRef>
              <c:f>Sheet1!$D$2:$D$27</c:f>
              <c:numCache>
                <c:formatCode>[h]:mm</c:formatCode>
                <c:ptCount val="26"/>
                <c:pt idx="0">
                  <c:v>0.0</c:v>
                </c:pt>
                <c:pt idx="1">
                  <c:v>0.761111111111111</c:v>
                </c:pt>
                <c:pt idx="2">
                  <c:v>0.761805555555556</c:v>
                </c:pt>
                <c:pt idx="3">
                  <c:v>0.773611111111111</c:v>
                </c:pt>
                <c:pt idx="4">
                  <c:v>0.839583333333333</c:v>
                </c:pt>
                <c:pt idx="5">
                  <c:v>0.840277777777778</c:v>
                </c:pt>
                <c:pt idx="6">
                  <c:v>0.984027777777778</c:v>
                </c:pt>
                <c:pt idx="7">
                  <c:v>0.984722222222222</c:v>
                </c:pt>
                <c:pt idx="9">
                  <c:v>1.057638888888889</c:v>
                </c:pt>
                <c:pt idx="10">
                  <c:v>1.058333333333333</c:v>
                </c:pt>
                <c:pt idx="11">
                  <c:v>1.478472222222222</c:v>
                </c:pt>
                <c:pt idx="12">
                  <c:v>1.479166666666667</c:v>
                </c:pt>
                <c:pt idx="13">
                  <c:v>1.480555555555555</c:v>
                </c:pt>
                <c:pt idx="14">
                  <c:v>1.48125</c:v>
                </c:pt>
                <c:pt idx="15">
                  <c:v>1.481944444444444</c:v>
                </c:pt>
                <c:pt idx="16">
                  <c:v>1.946527777777778</c:v>
                </c:pt>
                <c:pt idx="17">
                  <c:v>1.947222222222222</c:v>
                </c:pt>
                <c:pt idx="19">
                  <c:v>1.974305555555556</c:v>
                </c:pt>
                <c:pt idx="20">
                  <c:v>1.975</c:v>
                </c:pt>
                <c:pt idx="21">
                  <c:v>1.970138888888889</c:v>
                </c:pt>
                <c:pt idx="22">
                  <c:v>2.05</c:v>
                </c:pt>
                <c:pt idx="23">
                  <c:v>2.389583333333333</c:v>
                </c:pt>
                <c:pt idx="24">
                  <c:v>2.390277777777778</c:v>
                </c:pt>
                <c:pt idx="25">
                  <c:v>2.5</c:v>
                </c:pt>
              </c:numCache>
            </c:numRef>
          </c:yVal>
          <c:smooth val="0"/>
        </c:ser>
        <c:ser>
          <c:idx val="6"/>
          <c:order val="6"/>
          <c:spPr>
            <a:ln w="254000" cap="flat">
              <a:solidFill>
                <a:schemeClr val="accent1"/>
              </a:solidFill>
            </a:ln>
          </c:spPr>
          <c:marker>
            <c:symbol val="none"/>
          </c:marker>
          <c:xVal>
            <c:numRef>
              <c:f>Sheet1!$A$31:$A$97</c:f>
              <c:numCache>
                <c:formatCode>General</c:formatCode>
                <c:ptCount val="67"/>
                <c:pt idx="1">
                  <c:v>0.1</c:v>
                </c:pt>
                <c:pt idx="2">
                  <c:v>0.1</c:v>
                </c:pt>
                <c:pt idx="14">
                  <c:v>0.1</c:v>
                </c:pt>
                <c:pt idx="15">
                  <c:v>0.1</c:v>
                </c:pt>
                <c:pt idx="19">
                  <c:v>0.1</c:v>
                </c:pt>
                <c:pt idx="20">
                  <c:v>0.1</c:v>
                </c:pt>
                <c:pt idx="22">
                  <c:v>0.1</c:v>
                </c:pt>
                <c:pt idx="23">
                  <c:v>0.1</c:v>
                </c:pt>
                <c:pt idx="24">
                  <c:v>0.1</c:v>
                </c:pt>
                <c:pt idx="25">
                  <c:v>0.1</c:v>
                </c:pt>
                <c:pt idx="26">
                  <c:v>0.1</c:v>
                </c:pt>
                <c:pt idx="30">
                  <c:v>0.1</c:v>
                </c:pt>
                <c:pt idx="31">
                  <c:v>0.1</c:v>
                </c:pt>
                <c:pt idx="32">
                  <c:v>0.1</c:v>
                </c:pt>
                <c:pt idx="33">
                  <c:v>0.1</c:v>
                </c:pt>
                <c:pt idx="34">
                  <c:v>0.1</c:v>
                </c:pt>
                <c:pt idx="36">
                  <c:v>0.1</c:v>
                </c:pt>
                <c:pt idx="37">
                  <c:v>0.1</c:v>
                </c:pt>
                <c:pt idx="38">
                  <c:v>0.1</c:v>
                </c:pt>
                <c:pt idx="39">
                  <c:v>0.1</c:v>
                </c:pt>
                <c:pt idx="40">
                  <c:v>0.1</c:v>
                </c:pt>
                <c:pt idx="42">
                  <c:v>0.1</c:v>
                </c:pt>
                <c:pt idx="43">
                  <c:v>0.1</c:v>
                </c:pt>
                <c:pt idx="44">
                  <c:v>0.1</c:v>
                </c:pt>
                <c:pt idx="45">
                  <c:v>0.1</c:v>
                </c:pt>
                <c:pt idx="47">
                  <c:v>0.1</c:v>
                </c:pt>
                <c:pt idx="48">
                  <c:v>0.1</c:v>
                </c:pt>
                <c:pt idx="49">
                  <c:v>0.1</c:v>
                </c:pt>
                <c:pt idx="50">
                  <c:v>0.1</c:v>
                </c:pt>
                <c:pt idx="56">
                  <c:v>0.1</c:v>
                </c:pt>
                <c:pt idx="57">
                  <c:v>0.1</c:v>
                </c:pt>
                <c:pt idx="58">
                  <c:v>0.1</c:v>
                </c:pt>
                <c:pt idx="60">
                  <c:v>0.1</c:v>
                </c:pt>
                <c:pt idx="61">
                  <c:v>0.1</c:v>
                </c:pt>
                <c:pt idx="62">
                  <c:v>0.1</c:v>
                </c:pt>
                <c:pt idx="63">
                  <c:v>0.1</c:v>
                </c:pt>
                <c:pt idx="64">
                  <c:v>0.1</c:v>
                </c:pt>
              </c:numCache>
            </c:numRef>
          </c:xVal>
          <c:yVal>
            <c:numRef>
              <c:f>Sheet1!$D$31:$D$97</c:f>
              <c:numCache>
                <c:formatCode>[h]:mm</c:formatCode>
                <c:ptCount val="67"/>
                <c:pt idx="0">
                  <c:v>0.0</c:v>
                </c:pt>
                <c:pt idx="1">
                  <c:v>0.188194444444444</c:v>
                </c:pt>
                <c:pt idx="2">
                  <c:v>0.19375</c:v>
                </c:pt>
                <c:pt idx="3">
                  <c:v>0.233333333333333</c:v>
                </c:pt>
                <c:pt idx="4">
                  <c:v>0.238888888888889</c:v>
                </c:pt>
                <c:pt idx="6">
                  <c:v>0.324305555555556</c:v>
                </c:pt>
                <c:pt idx="7">
                  <c:v>0.328472222222222</c:v>
                </c:pt>
                <c:pt idx="9">
                  <c:v>0.420138888888889</c:v>
                </c:pt>
                <c:pt idx="10">
                  <c:v>0.445833333333333</c:v>
                </c:pt>
                <c:pt idx="11">
                  <c:v>0.496527777777778</c:v>
                </c:pt>
                <c:pt idx="13">
                  <c:v>0.5</c:v>
                </c:pt>
                <c:pt idx="14">
                  <c:v>0.501388888888889</c:v>
                </c:pt>
                <c:pt idx="15">
                  <c:v>0.502777777777778</c:v>
                </c:pt>
                <c:pt idx="16">
                  <c:v>0.540277777777778</c:v>
                </c:pt>
                <c:pt idx="17">
                  <c:v>0.648611111111111</c:v>
                </c:pt>
                <c:pt idx="18">
                  <c:v>0.6625</c:v>
                </c:pt>
                <c:pt idx="19">
                  <c:v>0.702777777777778</c:v>
                </c:pt>
                <c:pt idx="20">
                  <c:v>0.730555555555556</c:v>
                </c:pt>
                <c:pt idx="21">
                  <c:v>0.857638888888889</c:v>
                </c:pt>
                <c:pt idx="22">
                  <c:v>0.882638888888889</c:v>
                </c:pt>
                <c:pt idx="23">
                  <c:v>0.889583333333333</c:v>
                </c:pt>
                <c:pt idx="24">
                  <c:v>0.895833333333333</c:v>
                </c:pt>
                <c:pt idx="25">
                  <c:v>0.910416666666667</c:v>
                </c:pt>
                <c:pt idx="26">
                  <c:v>0.913194444444445</c:v>
                </c:pt>
                <c:pt idx="27">
                  <c:v>0.949305555555556</c:v>
                </c:pt>
                <c:pt idx="29">
                  <c:v>0.980555555555556</c:v>
                </c:pt>
                <c:pt idx="30">
                  <c:v>0.983333333333333</c:v>
                </c:pt>
                <c:pt idx="31">
                  <c:v>1.029861111111111</c:v>
                </c:pt>
                <c:pt idx="32">
                  <c:v>1.034027777777778</c:v>
                </c:pt>
                <c:pt idx="33">
                  <c:v>1.036805555555556</c:v>
                </c:pt>
                <c:pt idx="34">
                  <c:v>1.059722222222222</c:v>
                </c:pt>
                <c:pt idx="35">
                  <c:v>1.0625</c:v>
                </c:pt>
                <c:pt idx="36">
                  <c:v>1.066666666666667</c:v>
                </c:pt>
                <c:pt idx="37">
                  <c:v>1.082638888888889</c:v>
                </c:pt>
                <c:pt idx="38">
                  <c:v>1.1</c:v>
                </c:pt>
                <c:pt idx="39">
                  <c:v>1.123611111111111</c:v>
                </c:pt>
                <c:pt idx="40">
                  <c:v>1.152777777777778</c:v>
                </c:pt>
                <c:pt idx="41">
                  <c:v>1.166666666666667</c:v>
                </c:pt>
                <c:pt idx="42">
                  <c:v>1.178472222222222</c:v>
                </c:pt>
                <c:pt idx="43">
                  <c:v>1.265972222222222</c:v>
                </c:pt>
                <c:pt idx="44">
                  <c:v>1.279861111111111</c:v>
                </c:pt>
                <c:pt idx="45">
                  <c:v>1.286111111111111</c:v>
                </c:pt>
                <c:pt idx="46">
                  <c:v>1.291666666666667</c:v>
                </c:pt>
                <c:pt idx="47">
                  <c:v>1.340277777777778</c:v>
                </c:pt>
                <c:pt idx="48">
                  <c:v>1.372916666666667</c:v>
                </c:pt>
                <c:pt idx="49">
                  <c:v>1.398611111111111</c:v>
                </c:pt>
                <c:pt idx="50">
                  <c:v>1.41875</c:v>
                </c:pt>
                <c:pt idx="51">
                  <c:v>1.480555555555556</c:v>
                </c:pt>
                <c:pt idx="52">
                  <c:v>1.528472222222222</c:v>
                </c:pt>
                <c:pt idx="53">
                  <c:v>1.536111111111111</c:v>
                </c:pt>
                <c:pt idx="54">
                  <c:v>1.561111111111111</c:v>
                </c:pt>
                <c:pt idx="55">
                  <c:v>1.620833333333333</c:v>
                </c:pt>
                <c:pt idx="56">
                  <c:v>1.622222222222222</c:v>
                </c:pt>
                <c:pt idx="57">
                  <c:v>1.686111111111111</c:v>
                </c:pt>
                <c:pt idx="58">
                  <c:v>1.725694444444445</c:v>
                </c:pt>
                <c:pt idx="59">
                  <c:v>1.845833333333333</c:v>
                </c:pt>
                <c:pt idx="60">
                  <c:v>1.900694444444444</c:v>
                </c:pt>
                <c:pt idx="61">
                  <c:v>1.905555555555556</c:v>
                </c:pt>
                <c:pt idx="62">
                  <c:v>1.990277777777778</c:v>
                </c:pt>
                <c:pt idx="63">
                  <c:v>2.044444444444444</c:v>
                </c:pt>
                <c:pt idx="64">
                  <c:v>2.1125</c:v>
                </c:pt>
                <c:pt idx="65">
                  <c:v>2.077777777777778</c:v>
                </c:pt>
                <c:pt idx="66">
                  <c:v>2.5</c:v>
                </c:pt>
              </c:numCache>
            </c:numRef>
          </c:yVal>
          <c:smooth val="0"/>
        </c:ser>
        <c:ser>
          <c:idx val="7"/>
          <c:order val="7"/>
          <c:spPr>
            <a:ln w="254000" cap="flat">
              <a:solidFill>
                <a:srgbClr val="008000"/>
              </a:solidFill>
            </a:ln>
          </c:spPr>
          <c:marker>
            <c:symbol val="none"/>
          </c:marker>
          <c:xVal>
            <c:numRef>
              <c:f>Sheet1!$C$31:$C$97</c:f>
              <c:numCache>
                <c:formatCode>General</c:formatCode>
                <c:ptCount val="67"/>
                <c:pt idx="9">
                  <c:v>0.3</c:v>
                </c:pt>
                <c:pt idx="10">
                  <c:v>0.3</c:v>
                </c:pt>
                <c:pt idx="11">
                  <c:v>0.3</c:v>
                </c:pt>
                <c:pt idx="13">
                  <c:v>0.3</c:v>
                </c:pt>
                <c:pt idx="14">
                  <c:v>0.3</c:v>
                </c:pt>
                <c:pt idx="15">
                  <c:v>0.3</c:v>
                </c:pt>
                <c:pt idx="16">
                  <c:v>0.3</c:v>
                </c:pt>
                <c:pt idx="32">
                  <c:v>0.3</c:v>
                </c:pt>
                <c:pt idx="33">
                  <c:v>0.3</c:v>
                </c:pt>
                <c:pt idx="34">
                  <c:v>0.3</c:v>
                </c:pt>
                <c:pt idx="35">
                  <c:v>0.3</c:v>
                </c:pt>
                <c:pt idx="36">
                  <c:v>0.3</c:v>
                </c:pt>
                <c:pt idx="37">
                  <c:v>0.3</c:v>
                </c:pt>
                <c:pt idx="38">
                  <c:v>0.3</c:v>
                </c:pt>
                <c:pt idx="44">
                  <c:v>0.3</c:v>
                </c:pt>
                <c:pt idx="45">
                  <c:v>0.3</c:v>
                </c:pt>
                <c:pt idx="48">
                  <c:v>0.3</c:v>
                </c:pt>
                <c:pt idx="49">
                  <c:v>0.3</c:v>
                </c:pt>
                <c:pt idx="50">
                  <c:v>0.3</c:v>
                </c:pt>
                <c:pt idx="51">
                  <c:v>0.3</c:v>
                </c:pt>
                <c:pt idx="63">
                  <c:v>0.3</c:v>
                </c:pt>
                <c:pt idx="64">
                  <c:v>0.3</c:v>
                </c:pt>
                <c:pt idx="66">
                  <c:v>0.0</c:v>
                </c:pt>
              </c:numCache>
            </c:numRef>
          </c:xVal>
          <c:yVal>
            <c:numRef>
              <c:f>Sheet1!$D$31:$D$97</c:f>
              <c:numCache>
                <c:formatCode>[h]:mm</c:formatCode>
                <c:ptCount val="67"/>
                <c:pt idx="0">
                  <c:v>0.0</c:v>
                </c:pt>
                <c:pt idx="1">
                  <c:v>0.188194444444444</c:v>
                </c:pt>
                <c:pt idx="2">
                  <c:v>0.19375</c:v>
                </c:pt>
                <c:pt idx="3">
                  <c:v>0.233333333333333</c:v>
                </c:pt>
                <c:pt idx="4">
                  <c:v>0.238888888888889</c:v>
                </c:pt>
                <c:pt idx="6">
                  <c:v>0.324305555555556</c:v>
                </c:pt>
                <c:pt idx="7">
                  <c:v>0.328472222222222</c:v>
                </c:pt>
                <c:pt idx="9">
                  <c:v>0.420138888888889</c:v>
                </c:pt>
                <c:pt idx="10">
                  <c:v>0.445833333333333</c:v>
                </c:pt>
                <c:pt idx="11">
                  <c:v>0.496527777777778</c:v>
                </c:pt>
                <c:pt idx="13">
                  <c:v>0.5</c:v>
                </c:pt>
                <c:pt idx="14">
                  <c:v>0.501388888888889</c:v>
                </c:pt>
                <c:pt idx="15">
                  <c:v>0.502777777777778</c:v>
                </c:pt>
                <c:pt idx="16">
                  <c:v>0.540277777777778</c:v>
                </c:pt>
                <c:pt idx="17">
                  <c:v>0.648611111111111</c:v>
                </c:pt>
                <c:pt idx="18">
                  <c:v>0.6625</c:v>
                </c:pt>
                <c:pt idx="19">
                  <c:v>0.702777777777778</c:v>
                </c:pt>
                <c:pt idx="20">
                  <c:v>0.730555555555556</c:v>
                </c:pt>
                <c:pt idx="21">
                  <c:v>0.857638888888889</c:v>
                </c:pt>
                <c:pt idx="22">
                  <c:v>0.882638888888889</c:v>
                </c:pt>
                <c:pt idx="23">
                  <c:v>0.889583333333333</c:v>
                </c:pt>
                <c:pt idx="24">
                  <c:v>0.895833333333333</c:v>
                </c:pt>
                <c:pt idx="25">
                  <c:v>0.910416666666667</c:v>
                </c:pt>
                <c:pt idx="26">
                  <c:v>0.913194444444445</c:v>
                </c:pt>
                <c:pt idx="27">
                  <c:v>0.949305555555556</c:v>
                </c:pt>
                <c:pt idx="29">
                  <c:v>0.980555555555556</c:v>
                </c:pt>
                <c:pt idx="30">
                  <c:v>0.983333333333333</c:v>
                </c:pt>
                <c:pt idx="31">
                  <c:v>1.029861111111111</c:v>
                </c:pt>
                <c:pt idx="32">
                  <c:v>1.034027777777778</c:v>
                </c:pt>
                <c:pt idx="33">
                  <c:v>1.036805555555556</c:v>
                </c:pt>
                <c:pt idx="34">
                  <c:v>1.059722222222222</c:v>
                </c:pt>
                <c:pt idx="35">
                  <c:v>1.0625</c:v>
                </c:pt>
                <c:pt idx="36">
                  <c:v>1.066666666666667</c:v>
                </c:pt>
                <c:pt idx="37">
                  <c:v>1.082638888888889</c:v>
                </c:pt>
                <c:pt idx="38">
                  <c:v>1.1</c:v>
                </c:pt>
                <c:pt idx="39">
                  <c:v>1.123611111111111</c:v>
                </c:pt>
                <c:pt idx="40">
                  <c:v>1.152777777777778</c:v>
                </c:pt>
                <c:pt idx="41">
                  <c:v>1.166666666666667</c:v>
                </c:pt>
                <c:pt idx="42">
                  <c:v>1.178472222222222</c:v>
                </c:pt>
                <c:pt idx="43">
                  <c:v>1.265972222222222</c:v>
                </c:pt>
                <c:pt idx="44">
                  <c:v>1.279861111111111</c:v>
                </c:pt>
                <c:pt idx="45">
                  <c:v>1.286111111111111</c:v>
                </c:pt>
                <c:pt idx="46">
                  <c:v>1.291666666666667</c:v>
                </c:pt>
                <c:pt idx="47">
                  <c:v>1.340277777777778</c:v>
                </c:pt>
                <c:pt idx="48">
                  <c:v>1.372916666666667</c:v>
                </c:pt>
                <c:pt idx="49">
                  <c:v>1.398611111111111</c:v>
                </c:pt>
                <c:pt idx="50">
                  <c:v>1.41875</c:v>
                </c:pt>
                <c:pt idx="51">
                  <c:v>1.480555555555556</c:v>
                </c:pt>
                <c:pt idx="52">
                  <c:v>1.528472222222222</c:v>
                </c:pt>
                <c:pt idx="53">
                  <c:v>1.536111111111111</c:v>
                </c:pt>
                <c:pt idx="54">
                  <c:v>1.561111111111111</c:v>
                </c:pt>
                <c:pt idx="55">
                  <c:v>1.620833333333333</c:v>
                </c:pt>
                <c:pt idx="56">
                  <c:v>1.622222222222222</c:v>
                </c:pt>
                <c:pt idx="57">
                  <c:v>1.686111111111111</c:v>
                </c:pt>
                <c:pt idx="58">
                  <c:v>1.725694444444445</c:v>
                </c:pt>
                <c:pt idx="59">
                  <c:v>1.845833333333333</c:v>
                </c:pt>
                <c:pt idx="60">
                  <c:v>1.900694444444444</c:v>
                </c:pt>
                <c:pt idx="61">
                  <c:v>1.905555555555556</c:v>
                </c:pt>
                <c:pt idx="62">
                  <c:v>1.990277777777778</c:v>
                </c:pt>
                <c:pt idx="63">
                  <c:v>2.044444444444444</c:v>
                </c:pt>
                <c:pt idx="64">
                  <c:v>2.1125</c:v>
                </c:pt>
                <c:pt idx="65">
                  <c:v>2.077777777777778</c:v>
                </c:pt>
                <c:pt idx="66">
                  <c:v>2.5</c:v>
                </c:pt>
              </c:numCache>
            </c:numRef>
          </c:yVal>
          <c:smooth val="0"/>
        </c:ser>
        <c:dLbls>
          <c:showLegendKey val="0"/>
          <c:showVal val="0"/>
          <c:showCatName val="0"/>
          <c:showSerName val="0"/>
          <c:showPercent val="0"/>
          <c:showBubbleSize val="0"/>
        </c:dLbls>
        <c:axId val="-718987136"/>
        <c:axId val="-718983024"/>
      </c:scatterChart>
      <c:valAx>
        <c:axId val="-718987136"/>
        <c:scaling>
          <c:orientation val="minMax"/>
          <c:max val="0.35"/>
          <c:min val="0.0"/>
        </c:scaling>
        <c:delete val="0"/>
        <c:axPos val="t"/>
        <c:numFmt formatCode="General" sourceLinked="1"/>
        <c:majorTickMark val="none"/>
        <c:minorTickMark val="none"/>
        <c:tickLblPos val="none"/>
        <c:crossAx val="-718983024"/>
        <c:crosses val="autoZero"/>
        <c:crossBetween val="midCat"/>
        <c:majorUnit val="0.25"/>
      </c:valAx>
      <c:valAx>
        <c:axId val="-718983024"/>
        <c:scaling>
          <c:orientation val="maxMin"/>
          <c:max val="2.5"/>
          <c:min val="0.0"/>
        </c:scaling>
        <c:delete val="0"/>
        <c:axPos val="l"/>
        <c:numFmt formatCode="[h]" sourceLinked="0"/>
        <c:majorTickMark val="out"/>
        <c:minorTickMark val="none"/>
        <c:tickLblPos val="nextTo"/>
        <c:spPr>
          <a:ln w="0"/>
        </c:spPr>
        <c:crossAx val="-718987136"/>
        <c:crosses val="autoZero"/>
        <c:crossBetween val="midCat"/>
        <c:majorUnit val="0.25"/>
        <c:minorUnit val="0.2"/>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57217379077615"/>
          <c:y val="0.0169491525423729"/>
          <c:w val="0.749322603056971"/>
          <c:h val="0.966101694915254"/>
        </c:manualLayout>
      </c:layout>
      <c:scatterChart>
        <c:scatterStyle val="lineMarker"/>
        <c:varyColors val="0"/>
        <c:ser>
          <c:idx val="3"/>
          <c:order val="0"/>
          <c:spPr>
            <a:ln w="254000" cap="flat"/>
          </c:spPr>
          <c:marker>
            <c:symbol val="none"/>
          </c:marker>
          <c:xVal>
            <c:numRef>
              <c:f>points!$C$83:$C$84</c:f>
              <c:numCache>
                <c:formatCode>General</c:formatCode>
                <c:ptCount val="2"/>
              </c:numCache>
            </c:numRef>
          </c:xVal>
          <c:yVal>
            <c:numRef>
              <c:f>points!$D$83:$D$84</c:f>
              <c:numCache>
                <c:formatCode>General</c:formatCode>
                <c:ptCount val="2"/>
              </c:numCache>
            </c:numRef>
          </c:yVal>
          <c:smooth val="0"/>
        </c:ser>
        <c:ser>
          <c:idx val="6"/>
          <c:order val="1"/>
          <c:spPr>
            <a:ln w="254000" cap="flat">
              <a:noFill/>
            </a:ln>
            <a:effectLst/>
          </c:spPr>
          <c:marker>
            <c:symbol val="circle"/>
            <c:size val="5"/>
            <c:spPr>
              <a:solidFill>
                <a:schemeClr val="accent1"/>
              </a:solidFill>
              <a:effectLst/>
            </c:spPr>
          </c:marker>
          <c:xVal>
            <c:numRef>
              <c:f>points!$L$5:$L$54</c:f>
              <c:numCache>
                <c:formatCode>0.0</c:formatCode>
                <c:ptCount val="50"/>
                <c:pt idx="0">
                  <c:v>0.1</c:v>
                </c:pt>
                <c:pt idx="1">
                  <c:v>0.1</c:v>
                </c:pt>
                <c:pt idx="2">
                  <c:v>-1.0</c:v>
                </c:pt>
                <c:pt idx="3">
                  <c:v>-1.0</c:v>
                </c:pt>
                <c:pt idx="4">
                  <c:v>-1.0</c:v>
                </c:pt>
                <c:pt idx="5">
                  <c:v>-1.0</c:v>
                </c:pt>
                <c:pt idx="6">
                  <c:v>0.1</c:v>
                </c:pt>
                <c:pt idx="7">
                  <c:v>-1.0</c:v>
                </c:pt>
                <c:pt idx="8">
                  <c:v>-1.0</c:v>
                </c:pt>
                <c:pt idx="9">
                  <c:v>-1.0</c:v>
                </c:pt>
                <c:pt idx="10">
                  <c:v>0.1</c:v>
                </c:pt>
                <c:pt idx="11">
                  <c:v>-1.0</c:v>
                </c:pt>
                <c:pt idx="12">
                  <c:v>0.1</c:v>
                </c:pt>
                <c:pt idx="13">
                  <c:v>-1.0</c:v>
                </c:pt>
                <c:pt idx="14">
                  <c:v>-1.0</c:v>
                </c:pt>
                <c:pt idx="15">
                  <c:v>0.1</c:v>
                </c:pt>
                <c:pt idx="16">
                  <c:v>0.1</c:v>
                </c:pt>
                <c:pt idx="17">
                  <c:v>-1.0</c:v>
                </c:pt>
                <c:pt idx="18">
                  <c:v>-1.0</c:v>
                </c:pt>
                <c:pt idx="19">
                  <c:v>0.1</c:v>
                </c:pt>
                <c:pt idx="20">
                  <c:v>0.1</c:v>
                </c:pt>
                <c:pt idx="21">
                  <c:v>-1.0</c:v>
                </c:pt>
                <c:pt idx="22">
                  <c:v>-1.0</c:v>
                </c:pt>
                <c:pt idx="23">
                  <c:v>-1.0</c:v>
                </c:pt>
                <c:pt idx="24">
                  <c:v>0.1</c:v>
                </c:pt>
                <c:pt idx="25">
                  <c:v>-1.0</c:v>
                </c:pt>
                <c:pt idx="26">
                  <c:v>0.1</c:v>
                </c:pt>
                <c:pt idx="27">
                  <c:v>0.1</c:v>
                </c:pt>
                <c:pt idx="28">
                  <c:v>-1.0</c:v>
                </c:pt>
                <c:pt idx="29">
                  <c:v>0.1</c:v>
                </c:pt>
                <c:pt idx="30">
                  <c:v>-1.0</c:v>
                </c:pt>
                <c:pt idx="31">
                  <c:v>-1.0</c:v>
                </c:pt>
                <c:pt idx="32">
                  <c:v>-1.0</c:v>
                </c:pt>
                <c:pt idx="33">
                  <c:v>-1.0</c:v>
                </c:pt>
                <c:pt idx="34">
                  <c:v>-1.0</c:v>
                </c:pt>
                <c:pt idx="35">
                  <c:v>-1.0</c:v>
                </c:pt>
                <c:pt idx="36">
                  <c:v>-1.0</c:v>
                </c:pt>
                <c:pt idx="37">
                  <c:v>0.1</c:v>
                </c:pt>
                <c:pt idx="38">
                  <c:v>-1.0</c:v>
                </c:pt>
                <c:pt idx="39">
                  <c:v>0.1</c:v>
                </c:pt>
                <c:pt idx="40">
                  <c:v>0.1</c:v>
                </c:pt>
                <c:pt idx="41">
                  <c:v>-1.0</c:v>
                </c:pt>
                <c:pt idx="42">
                  <c:v>-1.0</c:v>
                </c:pt>
                <c:pt idx="43">
                  <c:v>-1.0</c:v>
                </c:pt>
                <c:pt idx="44">
                  <c:v>-1.0</c:v>
                </c:pt>
              </c:numCache>
            </c:numRef>
          </c:xVal>
          <c:yVal>
            <c:numRef>
              <c:f>points!$K$5:$K$54</c:f>
              <c:numCache>
                <c:formatCode>[h]:mm</c:formatCode>
                <c:ptCount val="50"/>
                <c:pt idx="0">
                  <c:v>0.181944444444444</c:v>
                </c:pt>
                <c:pt idx="1">
                  <c:v>0.19375</c:v>
                </c:pt>
                <c:pt idx="2">
                  <c:v>0.234027777777778</c:v>
                </c:pt>
                <c:pt idx="3">
                  <c:v>0.325</c:v>
                </c:pt>
                <c:pt idx="4">
                  <c:v>0.420833333333333</c:v>
                </c:pt>
                <c:pt idx="5">
                  <c:v>0.442361111111111</c:v>
                </c:pt>
                <c:pt idx="6">
                  <c:v>0.495833333333333</c:v>
                </c:pt>
                <c:pt idx="7">
                  <c:v>0.501388888888889</c:v>
                </c:pt>
                <c:pt idx="8">
                  <c:v>0.513888888888889</c:v>
                </c:pt>
                <c:pt idx="9">
                  <c:v>0.648611111111111</c:v>
                </c:pt>
                <c:pt idx="10">
                  <c:v>0.714583333333333</c:v>
                </c:pt>
                <c:pt idx="11">
                  <c:v>0.872222222222222</c:v>
                </c:pt>
                <c:pt idx="12">
                  <c:v>0.897222222222222</c:v>
                </c:pt>
                <c:pt idx="13">
                  <c:v>0.943055555555556</c:v>
                </c:pt>
                <c:pt idx="14">
                  <c:v>1.025</c:v>
                </c:pt>
                <c:pt idx="15">
                  <c:v>1.036805555555556</c:v>
                </c:pt>
                <c:pt idx="16">
                  <c:v>1.044444444444444</c:v>
                </c:pt>
                <c:pt idx="17">
                  <c:v>1.075</c:v>
                </c:pt>
                <c:pt idx="18">
                  <c:v>1.081944444444444</c:v>
                </c:pt>
                <c:pt idx="19">
                  <c:v>1.106944444444444</c:v>
                </c:pt>
                <c:pt idx="20">
                  <c:v>1.125</c:v>
                </c:pt>
                <c:pt idx="21">
                  <c:v>1.197222222222222</c:v>
                </c:pt>
                <c:pt idx="22">
                  <c:v>1.209722222222222</c:v>
                </c:pt>
                <c:pt idx="23">
                  <c:v>1.220833333333333</c:v>
                </c:pt>
                <c:pt idx="24">
                  <c:v>1.274305555555555</c:v>
                </c:pt>
                <c:pt idx="25">
                  <c:v>1.327777777777778</c:v>
                </c:pt>
                <c:pt idx="26">
                  <c:v>1.352083333333333</c:v>
                </c:pt>
                <c:pt idx="27">
                  <c:v>1.420138888888889</c:v>
                </c:pt>
                <c:pt idx="28">
                  <c:v>1.444444444444444</c:v>
                </c:pt>
                <c:pt idx="29">
                  <c:v>1.542361111111111</c:v>
                </c:pt>
                <c:pt idx="30">
                  <c:v>1.589583333333333</c:v>
                </c:pt>
                <c:pt idx="31">
                  <c:v>1.606944444444444</c:v>
                </c:pt>
                <c:pt idx="32">
                  <c:v>1.6125</c:v>
                </c:pt>
                <c:pt idx="33">
                  <c:v>1.647916666666666</c:v>
                </c:pt>
                <c:pt idx="34">
                  <c:v>1.653472222222222</c:v>
                </c:pt>
                <c:pt idx="35">
                  <c:v>1.658333333333333</c:v>
                </c:pt>
                <c:pt idx="36">
                  <c:v>1.667361111111111</c:v>
                </c:pt>
                <c:pt idx="37">
                  <c:v>1.673611111111111</c:v>
                </c:pt>
                <c:pt idx="38">
                  <c:v>1.777777777777778</c:v>
                </c:pt>
                <c:pt idx="39">
                  <c:v>1.861111111111111</c:v>
                </c:pt>
                <c:pt idx="40">
                  <c:v>1.873611111111111</c:v>
                </c:pt>
                <c:pt idx="41">
                  <c:v>1.917361111111111</c:v>
                </c:pt>
                <c:pt idx="42">
                  <c:v>1.935416666666667</c:v>
                </c:pt>
                <c:pt idx="43">
                  <c:v>1.982638888888889</c:v>
                </c:pt>
                <c:pt idx="44">
                  <c:v>1.986805555555555</c:v>
                </c:pt>
              </c:numCache>
            </c:numRef>
          </c:yVal>
          <c:smooth val="0"/>
        </c:ser>
        <c:ser>
          <c:idx val="7"/>
          <c:order val="2"/>
          <c:spPr>
            <a:ln w="254000" cap="flat">
              <a:noFill/>
            </a:ln>
            <a:effectLst/>
          </c:spPr>
          <c:marker>
            <c:symbol val="circle"/>
            <c:size val="5"/>
            <c:spPr>
              <a:solidFill>
                <a:schemeClr val="accent2"/>
              </a:solidFill>
              <a:effectLst/>
            </c:spPr>
          </c:marker>
          <c:xVal>
            <c:numRef>
              <c:f>points!$M$5:$M$54</c:f>
              <c:numCache>
                <c:formatCode>0.0</c:formatCode>
                <c:ptCount val="50"/>
                <c:pt idx="0">
                  <c:v>-1.0</c:v>
                </c:pt>
                <c:pt idx="1">
                  <c:v>-1.0</c:v>
                </c:pt>
                <c:pt idx="2">
                  <c:v>0.2</c:v>
                </c:pt>
                <c:pt idx="3">
                  <c:v>0.2</c:v>
                </c:pt>
                <c:pt idx="4">
                  <c:v>0.2</c:v>
                </c:pt>
                <c:pt idx="5">
                  <c:v>0.2</c:v>
                </c:pt>
                <c:pt idx="6">
                  <c:v>-1.0</c:v>
                </c:pt>
                <c:pt idx="7">
                  <c:v>-1.0</c:v>
                </c:pt>
                <c:pt idx="8">
                  <c:v>-1.0</c:v>
                </c:pt>
                <c:pt idx="9">
                  <c:v>0.2</c:v>
                </c:pt>
                <c:pt idx="10">
                  <c:v>-1.0</c:v>
                </c:pt>
                <c:pt idx="11">
                  <c:v>0.2</c:v>
                </c:pt>
                <c:pt idx="12">
                  <c:v>-1.0</c:v>
                </c:pt>
                <c:pt idx="13">
                  <c:v>0.2</c:v>
                </c:pt>
                <c:pt idx="14">
                  <c:v>0.2</c:v>
                </c:pt>
                <c:pt idx="15">
                  <c:v>-1.0</c:v>
                </c:pt>
                <c:pt idx="16">
                  <c:v>-1.0</c:v>
                </c:pt>
                <c:pt idx="17">
                  <c:v>0.2</c:v>
                </c:pt>
                <c:pt idx="18">
                  <c:v>-1.0</c:v>
                </c:pt>
                <c:pt idx="19">
                  <c:v>-1.0</c:v>
                </c:pt>
                <c:pt idx="20">
                  <c:v>-1.0</c:v>
                </c:pt>
                <c:pt idx="21">
                  <c:v>0.2</c:v>
                </c:pt>
                <c:pt idx="22">
                  <c:v>0.2</c:v>
                </c:pt>
                <c:pt idx="23">
                  <c:v>0.2</c:v>
                </c:pt>
                <c:pt idx="24">
                  <c:v>-1.0</c:v>
                </c:pt>
                <c:pt idx="25">
                  <c:v>-1.0</c:v>
                </c:pt>
                <c:pt idx="26">
                  <c:v>-1.0</c:v>
                </c:pt>
                <c:pt idx="27">
                  <c:v>-1.0</c:v>
                </c:pt>
                <c:pt idx="28">
                  <c:v>0.2</c:v>
                </c:pt>
                <c:pt idx="29">
                  <c:v>-1.0</c:v>
                </c:pt>
                <c:pt idx="30">
                  <c:v>-1.0</c:v>
                </c:pt>
                <c:pt idx="31">
                  <c:v>-1.0</c:v>
                </c:pt>
                <c:pt idx="32">
                  <c:v>-1.0</c:v>
                </c:pt>
                <c:pt idx="33">
                  <c:v>0.2</c:v>
                </c:pt>
                <c:pt idx="34">
                  <c:v>0.2</c:v>
                </c:pt>
                <c:pt idx="35">
                  <c:v>0.2</c:v>
                </c:pt>
                <c:pt idx="36">
                  <c:v>0.2</c:v>
                </c:pt>
                <c:pt idx="37">
                  <c:v>-1.0</c:v>
                </c:pt>
                <c:pt idx="38">
                  <c:v>0.2</c:v>
                </c:pt>
                <c:pt idx="39">
                  <c:v>-1.0</c:v>
                </c:pt>
                <c:pt idx="40">
                  <c:v>-1.0</c:v>
                </c:pt>
                <c:pt idx="41">
                  <c:v>0.2</c:v>
                </c:pt>
                <c:pt idx="42">
                  <c:v>0.2</c:v>
                </c:pt>
                <c:pt idx="43">
                  <c:v>0.2</c:v>
                </c:pt>
                <c:pt idx="44">
                  <c:v>0.2</c:v>
                </c:pt>
              </c:numCache>
            </c:numRef>
          </c:xVal>
          <c:yVal>
            <c:numRef>
              <c:f>points!$K$5:$K$54</c:f>
              <c:numCache>
                <c:formatCode>[h]:mm</c:formatCode>
                <c:ptCount val="50"/>
                <c:pt idx="0">
                  <c:v>0.181944444444444</c:v>
                </c:pt>
                <c:pt idx="1">
                  <c:v>0.19375</c:v>
                </c:pt>
                <c:pt idx="2">
                  <c:v>0.234027777777778</c:v>
                </c:pt>
                <c:pt idx="3">
                  <c:v>0.325</c:v>
                </c:pt>
                <c:pt idx="4">
                  <c:v>0.420833333333333</c:v>
                </c:pt>
                <c:pt idx="5">
                  <c:v>0.442361111111111</c:v>
                </c:pt>
                <c:pt idx="6">
                  <c:v>0.495833333333333</c:v>
                </c:pt>
                <c:pt idx="7">
                  <c:v>0.501388888888889</c:v>
                </c:pt>
                <c:pt idx="8">
                  <c:v>0.513888888888889</c:v>
                </c:pt>
                <c:pt idx="9">
                  <c:v>0.648611111111111</c:v>
                </c:pt>
                <c:pt idx="10">
                  <c:v>0.714583333333333</c:v>
                </c:pt>
                <c:pt idx="11">
                  <c:v>0.872222222222222</c:v>
                </c:pt>
                <c:pt idx="12">
                  <c:v>0.897222222222222</c:v>
                </c:pt>
                <c:pt idx="13">
                  <c:v>0.943055555555556</c:v>
                </c:pt>
                <c:pt idx="14">
                  <c:v>1.025</c:v>
                </c:pt>
                <c:pt idx="15">
                  <c:v>1.036805555555556</c:v>
                </c:pt>
                <c:pt idx="16">
                  <c:v>1.044444444444444</c:v>
                </c:pt>
                <c:pt idx="17">
                  <c:v>1.075</c:v>
                </c:pt>
                <c:pt idx="18">
                  <c:v>1.081944444444444</c:v>
                </c:pt>
                <c:pt idx="19">
                  <c:v>1.106944444444444</c:v>
                </c:pt>
                <c:pt idx="20">
                  <c:v>1.125</c:v>
                </c:pt>
                <c:pt idx="21">
                  <c:v>1.197222222222222</c:v>
                </c:pt>
                <c:pt idx="22">
                  <c:v>1.209722222222222</c:v>
                </c:pt>
                <c:pt idx="23">
                  <c:v>1.220833333333333</c:v>
                </c:pt>
                <c:pt idx="24">
                  <c:v>1.274305555555555</c:v>
                </c:pt>
                <c:pt idx="25">
                  <c:v>1.327777777777778</c:v>
                </c:pt>
                <c:pt idx="26">
                  <c:v>1.352083333333333</c:v>
                </c:pt>
                <c:pt idx="27">
                  <c:v>1.420138888888889</c:v>
                </c:pt>
                <c:pt idx="28">
                  <c:v>1.444444444444444</c:v>
                </c:pt>
                <c:pt idx="29">
                  <c:v>1.542361111111111</c:v>
                </c:pt>
                <c:pt idx="30">
                  <c:v>1.589583333333333</c:v>
                </c:pt>
                <c:pt idx="31">
                  <c:v>1.606944444444444</c:v>
                </c:pt>
                <c:pt idx="32">
                  <c:v>1.6125</c:v>
                </c:pt>
                <c:pt idx="33">
                  <c:v>1.647916666666666</c:v>
                </c:pt>
                <c:pt idx="34">
                  <c:v>1.653472222222222</c:v>
                </c:pt>
                <c:pt idx="35">
                  <c:v>1.658333333333333</c:v>
                </c:pt>
                <c:pt idx="36">
                  <c:v>1.667361111111111</c:v>
                </c:pt>
                <c:pt idx="37">
                  <c:v>1.673611111111111</c:v>
                </c:pt>
                <c:pt idx="38">
                  <c:v>1.777777777777778</c:v>
                </c:pt>
                <c:pt idx="39">
                  <c:v>1.861111111111111</c:v>
                </c:pt>
                <c:pt idx="40">
                  <c:v>1.873611111111111</c:v>
                </c:pt>
                <c:pt idx="41">
                  <c:v>1.917361111111111</c:v>
                </c:pt>
                <c:pt idx="42">
                  <c:v>1.935416666666667</c:v>
                </c:pt>
                <c:pt idx="43">
                  <c:v>1.982638888888889</c:v>
                </c:pt>
                <c:pt idx="44">
                  <c:v>1.986805555555555</c:v>
                </c:pt>
              </c:numCache>
            </c:numRef>
          </c:yVal>
          <c:smooth val="0"/>
        </c:ser>
        <c:ser>
          <c:idx val="0"/>
          <c:order val="3"/>
          <c:spPr>
            <a:ln>
              <a:noFill/>
            </a:ln>
            <a:effectLst/>
          </c:spPr>
          <c:marker>
            <c:symbol val="circle"/>
            <c:size val="5"/>
            <c:spPr>
              <a:solidFill>
                <a:srgbClr val="008000"/>
              </a:solidFill>
              <a:effectLst/>
            </c:spPr>
          </c:marker>
          <c:xVal>
            <c:numRef>
              <c:f>points!$N$5:$N$54</c:f>
              <c:numCache>
                <c:formatCode>0.0</c:formatCode>
                <c:ptCount val="50"/>
                <c:pt idx="0">
                  <c:v>-1.0</c:v>
                </c:pt>
                <c:pt idx="1">
                  <c:v>-1.0</c:v>
                </c:pt>
                <c:pt idx="2">
                  <c:v>-1.0</c:v>
                </c:pt>
                <c:pt idx="3">
                  <c:v>-1.0</c:v>
                </c:pt>
                <c:pt idx="4">
                  <c:v>-1.0</c:v>
                </c:pt>
                <c:pt idx="5">
                  <c:v>-1.0</c:v>
                </c:pt>
                <c:pt idx="6">
                  <c:v>-1.0</c:v>
                </c:pt>
                <c:pt idx="7">
                  <c:v>0.3</c:v>
                </c:pt>
                <c:pt idx="8">
                  <c:v>0.3</c:v>
                </c:pt>
                <c:pt idx="9">
                  <c:v>-1.0</c:v>
                </c:pt>
                <c:pt idx="10">
                  <c:v>-1.0</c:v>
                </c:pt>
                <c:pt idx="11">
                  <c:v>-1.0</c:v>
                </c:pt>
                <c:pt idx="12">
                  <c:v>-1.0</c:v>
                </c:pt>
                <c:pt idx="13">
                  <c:v>-1.0</c:v>
                </c:pt>
                <c:pt idx="14">
                  <c:v>-1.0</c:v>
                </c:pt>
                <c:pt idx="15">
                  <c:v>-1.0</c:v>
                </c:pt>
                <c:pt idx="16">
                  <c:v>-1.0</c:v>
                </c:pt>
                <c:pt idx="17">
                  <c:v>-1.0</c:v>
                </c:pt>
                <c:pt idx="18">
                  <c:v>0.3</c:v>
                </c:pt>
                <c:pt idx="19">
                  <c:v>-1.0</c:v>
                </c:pt>
                <c:pt idx="20">
                  <c:v>-1.0</c:v>
                </c:pt>
                <c:pt idx="21">
                  <c:v>-1.0</c:v>
                </c:pt>
                <c:pt idx="22">
                  <c:v>-1.0</c:v>
                </c:pt>
                <c:pt idx="23">
                  <c:v>-1.0</c:v>
                </c:pt>
                <c:pt idx="24">
                  <c:v>-1.0</c:v>
                </c:pt>
                <c:pt idx="25">
                  <c:v>0.3</c:v>
                </c:pt>
                <c:pt idx="26">
                  <c:v>-1.0</c:v>
                </c:pt>
                <c:pt idx="27">
                  <c:v>-1.0</c:v>
                </c:pt>
                <c:pt idx="28">
                  <c:v>-1.0</c:v>
                </c:pt>
                <c:pt idx="29">
                  <c:v>-1.0</c:v>
                </c:pt>
                <c:pt idx="30">
                  <c:v>0.3</c:v>
                </c:pt>
                <c:pt idx="31">
                  <c:v>0.3</c:v>
                </c:pt>
                <c:pt idx="32">
                  <c:v>0.3</c:v>
                </c:pt>
                <c:pt idx="33">
                  <c:v>-1.0</c:v>
                </c:pt>
                <c:pt idx="34">
                  <c:v>-1.0</c:v>
                </c:pt>
                <c:pt idx="35">
                  <c:v>-1.0</c:v>
                </c:pt>
                <c:pt idx="36">
                  <c:v>-1.0</c:v>
                </c:pt>
                <c:pt idx="37">
                  <c:v>-1.0</c:v>
                </c:pt>
                <c:pt idx="38">
                  <c:v>-1.0</c:v>
                </c:pt>
                <c:pt idx="39">
                  <c:v>-1.0</c:v>
                </c:pt>
                <c:pt idx="40">
                  <c:v>-1.0</c:v>
                </c:pt>
                <c:pt idx="41">
                  <c:v>-1.0</c:v>
                </c:pt>
                <c:pt idx="42">
                  <c:v>-1.0</c:v>
                </c:pt>
                <c:pt idx="43">
                  <c:v>-1.0</c:v>
                </c:pt>
                <c:pt idx="44">
                  <c:v>-1.0</c:v>
                </c:pt>
              </c:numCache>
            </c:numRef>
          </c:xVal>
          <c:yVal>
            <c:numRef>
              <c:f>points!$K$5:$K$54</c:f>
              <c:numCache>
                <c:formatCode>[h]:mm</c:formatCode>
                <c:ptCount val="50"/>
                <c:pt idx="0">
                  <c:v>0.181944444444444</c:v>
                </c:pt>
                <c:pt idx="1">
                  <c:v>0.19375</c:v>
                </c:pt>
                <c:pt idx="2">
                  <c:v>0.234027777777778</c:v>
                </c:pt>
                <c:pt idx="3">
                  <c:v>0.325</c:v>
                </c:pt>
                <c:pt idx="4">
                  <c:v>0.420833333333333</c:v>
                </c:pt>
                <c:pt idx="5">
                  <c:v>0.442361111111111</c:v>
                </c:pt>
                <c:pt idx="6">
                  <c:v>0.495833333333333</c:v>
                </c:pt>
                <c:pt idx="7">
                  <c:v>0.501388888888889</c:v>
                </c:pt>
                <c:pt idx="8">
                  <c:v>0.513888888888889</c:v>
                </c:pt>
                <c:pt idx="9">
                  <c:v>0.648611111111111</c:v>
                </c:pt>
                <c:pt idx="10">
                  <c:v>0.714583333333333</c:v>
                </c:pt>
                <c:pt idx="11">
                  <c:v>0.872222222222222</c:v>
                </c:pt>
                <c:pt idx="12">
                  <c:v>0.897222222222222</c:v>
                </c:pt>
                <c:pt idx="13">
                  <c:v>0.943055555555556</c:v>
                </c:pt>
                <c:pt idx="14">
                  <c:v>1.025</c:v>
                </c:pt>
                <c:pt idx="15">
                  <c:v>1.036805555555556</c:v>
                </c:pt>
                <c:pt idx="16">
                  <c:v>1.044444444444444</c:v>
                </c:pt>
                <c:pt idx="17">
                  <c:v>1.075</c:v>
                </c:pt>
                <c:pt idx="18">
                  <c:v>1.081944444444444</c:v>
                </c:pt>
                <c:pt idx="19">
                  <c:v>1.106944444444444</c:v>
                </c:pt>
                <c:pt idx="20">
                  <c:v>1.125</c:v>
                </c:pt>
                <c:pt idx="21">
                  <c:v>1.197222222222222</c:v>
                </c:pt>
                <c:pt idx="22">
                  <c:v>1.209722222222222</c:v>
                </c:pt>
                <c:pt idx="23">
                  <c:v>1.220833333333333</c:v>
                </c:pt>
                <c:pt idx="24">
                  <c:v>1.274305555555555</c:v>
                </c:pt>
                <c:pt idx="25">
                  <c:v>1.327777777777778</c:v>
                </c:pt>
                <c:pt idx="26">
                  <c:v>1.352083333333333</c:v>
                </c:pt>
                <c:pt idx="27">
                  <c:v>1.420138888888889</c:v>
                </c:pt>
                <c:pt idx="28">
                  <c:v>1.444444444444444</c:v>
                </c:pt>
                <c:pt idx="29">
                  <c:v>1.542361111111111</c:v>
                </c:pt>
                <c:pt idx="30">
                  <c:v>1.589583333333333</c:v>
                </c:pt>
                <c:pt idx="31">
                  <c:v>1.606944444444444</c:v>
                </c:pt>
                <c:pt idx="32">
                  <c:v>1.6125</c:v>
                </c:pt>
                <c:pt idx="33">
                  <c:v>1.647916666666666</c:v>
                </c:pt>
                <c:pt idx="34">
                  <c:v>1.653472222222222</c:v>
                </c:pt>
                <c:pt idx="35">
                  <c:v>1.658333333333333</c:v>
                </c:pt>
                <c:pt idx="36">
                  <c:v>1.667361111111111</c:v>
                </c:pt>
                <c:pt idx="37">
                  <c:v>1.673611111111111</c:v>
                </c:pt>
                <c:pt idx="38">
                  <c:v>1.777777777777778</c:v>
                </c:pt>
                <c:pt idx="39">
                  <c:v>1.861111111111111</c:v>
                </c:pt>
                <c:pt idx="40">
                  <c:v>1.873611111111111</c:v>
                </c:pt>
                <c:pt idx="41">
                  <c:v>1.917361111111111</c:v>
                </c:pt>
                <c:pt idx="42">
                  <c:v>1.935416666666667</c:v>
                </c:pt>
                <c:pt idx="43">
                  <c:v>1.982638888888889</c:v>
                </c:pt>
                <c:pt idx="44">
                  <c:v>1.986805555555555</c:v>
                </c:pt>
              </c:numCache>
            </c:numRef>
          </c:yVal>
          <c:smooth val="0"/>
        </c:ser>
        <c:dLbls>
          <c:showLegendKey val="0"/>
          <c:showVal val="0"/>
          <c:showCatName val="0"/>
          <c:showSerName val="0"/>
          <c:showPercent val="0"/>
          <c:showBubbleSize val="0"/>
        </c:dLbls>
        <c:axId val="-718889408"/>
        <c:axId val="-718880912"/>
      </c:scatterChart>
      <c:valAx>
        <c:axId val="-718889408"/>
        <c:scaling>
          <c:orientation val="minMax"/>
          <c:max val="0.35"/>
          <c:min val="0.0"/>
        </c:scaling>
        <c:delete val="0"/>
        <c:axPos val="t"/>
        <c:numFmt formatCode="General" sourceLinked="1"/>
        <c:majorTickMark val="none"/>
        <c:minorTickMark val="none"/>
        <c:tickLblPos val="none"/>
        <c:crossAx val="-718880912"/>
        <c:crosses val="autoZero"/>
        <c:crossBetween val="midCat"/>
        <c:majorUnit val="0.25"/>
      </c:valAx>
      <c:valAx>
        <c:axId val="-718880912"/>
        <c:scaling>
          <c:orientation val="maxMin"/>
          <c:max val="2.5"/>
          <c:min val="0.0"/>
        </c:scaling>
        <c:delete val="0"/>
        <c:axPos val="l"/>
        <c:numFmt formatCode="[h]" sourceLinked="0"/>
        <c:majorTickMark val="out"/>
        <c:minorTickMark val="none"/>
        <c:tickLblPos val="nextTo"/>
        <c:spPr>
          <a:ln w="0"/>
        </c:spPr>
        <c:crossAx val="-718889408"/>
        <c:crosses val="autoZero"/>
        <c:crossBetween val="midCat"/>
        <c:majorUnit val="0.25"/>
        <c:minorUnit val="0.2"/>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scatterChart>
        <c:scatterStyle val="lineMarker"/>
        <c:varyColors val="0"/>
        <c:ser>
          <c:idx val="0"/>
          <c:order val="0"/>
          <c:spPr>
            <a:ln w="47625">
              <a:noFill/>
            </a:ln>
          </c:spPr>
          <c:yVal>
            <c:numRef>
              <c:f>'coding 1'!$D$14:$D$645</c:f>
              <c:numCache>
                <c:formatCode>General</c:formatCode>
                <c:ptCount val="632"/>
                <c:pt idx="1">
                  <c:v>0.0</c:v>
                </c:pt>
                <c:pt idx="6">
                  <c:v>0.0</c:v>
                </c:pt>
                <c:pt idx="7">
                  <c:v>0.0</c:v>
                </c:pt>
                <c:pt idx="9">
                  <c:v>0.0</c:v>
                </c:pt>
                <c:pt idx="11">
                  <c:v>2.0</c:v>
                </c:pt>
                <c:pt idx="12">
                  <c:v>3.0</c:v>
                </c:pt>
                <c:pt idx="13">
                  <c:v>3.0</c:v>
                </c:pt>
                <c:pt idx="17">
                  <c:v>0.0</c:v>
                </c:pt>
                <c:pt idx="18">
                  <c:v>2.0</c:v>
                </c:pt>
                <c:pt idx="28">
                  <c:v>0.0</c:v>
                </c:pt>
                <c:pt idx="29">
                  <c:v>0.0</c:v>
                </c:pt>
                <c:pt idx="35">
                  <c:v>2.0</c:v>
                </c:pt>
                <c:pt idx="50">
                  <c:v>2.0</c:v>
                </c:pt>
                <c:pt idx="52">
                  <c:v>2.0</c:v>
                </c:pt>
                <c:pt idx="73">
                  <c:v>0.0</c:v>
                </c:pt>
                <c:pt idx="77">
                  <c:v>0.0</c:v>
                </c:pt>
                <c:pt idx="85">
                  <c:v>0.0</c:v>
                </c:pt>
                <c:pt idx="89">
                  <c:v>4.0</c:v>
                </c:pt>
                <c:pt idx="92">
                  <c:v>2.0</c:v>
                </c:pt>
                <c:pt idx="100">
                  <c:v>2.0</c:v>
                </c:pt>
                <c:pt idx="113">
                  <c:v>4.0</c:v>
                </c:pt>
                <c:pt idx="118">
                  <c:v>0.0</c:v>
                </c:pt>
                <c:pt idx="120">
                  <c:v>4.0</c:v>
                </c:pt>
                <c:pt idx="121">
                  <c:v>2.0</c:v>
                </c:pt>
                <c:pt idx="127">
                  <c:v>0.0</c:v>
                </c:pt>
                <c:pt idx="151">
                  <c:v>0.0</c:v>
                </c:pt>
                <c:pt idx="153">
                  <c:v>0.0</c:v>
                </c:pt>
                <c:pt idx="161">
                  <c:v>0.0</c:v>
                </c:pt>
                <c:pt idx="166">
                  <c:v>0.0</c:v>
                </c:pt>
                <c:pt idx="177">
                  <c:v>2.0</c:v>
                </c:pt>
                <c:pt idx="205">
                  <c:v>2.0</c:v>
                </c:pt>
                <c:pt idx="207">
                  <c:v>2.0</c:v>
                </c:pt>
                <c:pt idx="219">
                  <c:v>2.0</c:v>
                </c:pt>
                <c:pt idx="233">
                  <c:v>2.0</c:v>
                </c:pt>
                <c:pt idx="234">
                  <c:v>2.0</c:v>
                </c:pt>
                <c:pt idx="236">
                  <c:v>2.0</c:v>
                </c:pt>
                <c:pt idx="238">
                  <c:v>2.0</c:v>
                </c:pt>
                <c:pt idx="250">
                  <c:v>0.0</c:v>
                </c:pt>
                <c:pt idx="258">
                  <c:v>2.0</c:v>
                </c:pt>
                <c:pt idx="267">
                  <c:v>0.0</c:v>
                </c:pt>
                <c:pt idx="277">
                  <c:v>2.0</c:v>
                </c:pt>
                <c:pt idx="286">
                  <c:v>0.0</c:v>
                </c:pt>
                <c:pt idx="293">
                  <c:v>2.0</c:v>
                </c:pt>
                <c:pt idx="303">
                  <c:v>0.0</c:v>
                </c:pt>
                <c:pt idx="321">
                  <c:v>2.0</c:v>
                </c:pt>
                <c:pt idx="331">
                  <c:v>2.0</c:v>
                </c:pt>
                <c:pt idx="337">
                  <c:v>2.0</c:v>
                </c:pt>
                <c:pt idx="339">
                  <c:v>0.0</c:v>
                </c:pt>
                <c:pt idx="362">
                  <c:v>4.0</c:v>
                </c:pt>
                <c:pt idx="364">
                  <c:v>0.0</c:v>
                </c:pt>
                <c:pt idx="381">
                  <c:v>2.0</c:v>
                </c:pt>
                <c:pt idx="398">
                  <c:v>2.0</c:v>
                </c:pt>
                <c:pt idx="413">
                  <c:v>0.0</c:v>
                </c:pt>
                <c:pt idx="419">
                  <c:v>2.0</c:v>
                </c:pt>
                <c:pt idx="421">
                  <c:v>2.0</c:v>
                </c:pt>
                <c:pt idx="441">
                  <c:v>0.0</c:v>
                </c:pt>
                <c:pt idx="449">
                  <c:v>0.0</c:v>
                </c:pt>
                <c:pt idx="453">
                  <c:v>0.0</c:v>
                </c:pt>
                <c:pt idx="477">
                  <c:v>2.0</c:v>
                </c:pt>
                <c:pt idx="511">
                  <c:v>2.0</c:v>
                </c:pt>
                <c:pt idx="566">
                  <c:v>0.0</c:v>
                </c:pt>
                <c:pt idx="571">
                  <c:v>4.0</c:v>
                </c:pt>
                <c:pt idx="583">
                  <c:v>4.0</c:v>
                </c:pt>
              </c:numCache>
            </c:numRef>
          </c:yVal>
          <c:smooth val="0"/>
        </c:ser>
        <c:dLbls>
          <c:showLegendKey val="0"/>
          <c:showVal val="0"/>
          <c:showCatName val="0"/>
          <c:showSerName val="0"/>
          <c:showPercent val="0"/>
          <c:showBubbleSize val="0"/>
        </c:dLbls>
        <c:axId val="-718825952"/>
        <c:axId val="-718822080"/>
      </c:scatterChart>
      <c:valAx>
        <c:axId val="-718825952"/>
        <c:scaling>
          <c:orientation val="minMax"/>
        </c:scaling>
        <c:delete val="0"/>
        <c:axPos val="b"/>
        <c:majorTickMark val="out"/>
        <c:minorTickMark val="none"/>
        <c:tickLblPos val="nextTo"/>
        <c:crossAx val="-718822080"/>
        <c:crosses val="autoZero"/>
        <c:crossBetween val="midCat"/>
      </c:valAx>
      <c:valAx>
        <c:axId val="-718822080"/>
        <c:scaling>
          <c:orientation val="minMax"/>
        </c:scaling>
        <c:delete val="0"/>
        <c:axPos val="l"/>
        <c:majorGridlines/>
        <c:numFmt formatCode="General" sourceLinked="1"/>
        <c:majorTickMark val="out"/>
        <c:minorTickMark val="none"/>
        <c:tickLblPos val="nextTo"/>
        <c:crossAx val="-718825952"/>
        <c:crosses val="autoZero"/>
        <c:crossBetween val="midCat"/>
      </c:val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b="0"/>
            </a:pPr>
            <a:r>
              <a:rPr lang="en-US" sz="1200" b="0"/>
              <a:t>Sophia, Cecelia, &amp; Ruth</a:t>
            </a:r>
          </a:p>
        </c:rich>
      </c:tx>
      <c:layout>
        <c:manualLayout>
          <c:xMode val="edge"/>
          <c:yMode val="edge"/>
          <c:x val="0.0112065078403661"/>
          <c:y val="0.0333333333333333"/>
        </c:manualLayout>
      </c:layout>
      <c:overlay val="0"/>
    </c:title>
    <c:autoTitleDeleted val="0"/>
    <c:plotArea>
      <c:layout/>
      <c:barChart>
        <c:barDir val="bar"/>
        <c:grouping val="clustered"/>
        <c:varyColors val="0"/>
        <c:ser>
          <c:idx val="3"/>
          <c:order val="3"/>
          <c:tx>
            <c:strRef>
              <c:f>'coding 2'!$S$5</c:f>
              <c:strCache>
                <c:ptCount val="1"/>
                <c:pt idx="0">
                  <c:v>plotting value</c:v>
                </c:pt>
              </c:strCache>
            </c:strRef>
          </c:tx>
          <c:spPr>
            <a:noFill/>
            <a:ln w="47625">
              <a:noFill/>
            </a:ln>
            <a:effectLst/>
          </c:spPr>
          <c:invertIfNegative val="0"/>
          <c:cat>
            <c:strRef>
              <c:f>'coding 2'!$P$6:$P$13</c:f>
              <c:strCache>
                <c:ptCount val="8"/>
                <c:pt idx="1">
                  <c:v>Test</c:v>
                </c:pt>
                <c:pt idx="2">
                  <c:v>Non-physical</c:v>
                </c:pt>
                <c:pt idx="3">
                  <c:v>Weight</c:v>
                </c:pt>
                <c:pt idx="4">
                  <c:v>Air pushing</c:v>
                </c:pt>
                <c:pt idx="5">
                  <c:v>Size</c:v>
                </c:pt>
                <c:pt idx="6">
                  <c:v>Air flow</c:v>
                </c:pt>
                <c:pt idx="7">
                  <c:v>Other factors</c:v>
                </c:pt>
              </c:strCache>
            </c:strRef>
          </c:cat>
          <c:val>
            <c:numRef>
              <c:f>'coding 2'!$R$6:$R$13</c:f>
              <c:numCache>
                <c:formatCode>General</c:formatCode>
                <c:ptCount val="8"/>
                <c:pt idx="1">
                  <c:v>1.0</c:v>
                </c:pt>
                <c:pt idx="2">
                  <c:v>1.0</c:v>
                </c:pt>
                <c:pt idx="3">
                  <c:v>1.0</c:v>
                </c:pt>
                <c:pt idx="4">
                  <c:v>1.0</c:v>
                </c:pt>
                <c:pt idx="5">
                  <c:v>1.0</c:v>
                </c:pt>
                <c:pt idx="6">
                  <c:v>1.0</c:v>
                </c:pt>
                <c:pt idx="7">
                  <c:v>1.0</c:v>
                </c:pt>
              </c:numCache>
            </c:numRef>
          </c:val>
        </c:ser>
        <c:dLbls>
          <c:showLegendKey val="0"/>
          <c:showVal val="0"/>
          <c:showCatName val="0"/>
          <c:showSerName val="0"/>
          <c:showPercent val="0"/>
          <c:showBubbleSize val="0"/>
        </c:dLbls>
        <c:gapWidth val="150"/>
        <c:axId val="-710408736"/>
        <c:axId val="-710412544"/>
      </c:barChart>
      <c:scatterChart>
        <c:scatterStyle val="lineMarker"/>
        <c:varyColors val="0"/>
        <c:ser>
          <c:idx val="0"/>
          <c:order val="0"/>
          <c:tx>
            <c:v>Coded speech</c:v>
          </c:tx>
          <c:spPr>
            <a:ln w="47625">
              <a:noFill/>
            </a:ln>
          </c:spPr>
          <c:marker>
            <c:symbol val="diamond"/>
            <c:size val="7"/>
            <c:spPr>
              <a:solidFill>
                <a:schemeClr val="accent1"/>
              </a:solidFill>
              <a:ln>
                <a:solidFill>
                  <a:schemeClr val="tx2"/>
                </a:solidFill>
              </a:ln>
            </c:spPr>
          </c:marker>
          <c:dPt>
            <c:idx val="525"/>
            <c:marker>
              <c:spPr>
                <a:solidFill>
                  <a:schemeClr val="accent1"/>
                </a:solidFill>
                <a:ln>
                  <a:solidFill>
                    <a:schemeClr val="tx2"/>
                  </a:solidFill>
                </a:ln>
                <a:effectLst/>
              </c:spPr>
            </c:marker>
            <c:bubble3D val="0"/>
            <c:spPr>
              <a:ln w="47625">
                <a:noFill/>
              </a:ln>
              <a:effectLst/>
            </c:spPr>
          </c:dPt>
          <c:xVal>
            <c:numRef>
              <c:f>'coding 2'!$G$27:$G$670</c:f>
              <c:numCache>
                <c:formatCode>[h]:mm:ss;@</c:formatCode>
                <c:ptCount val="644"/>
                <c:pt idx="0">
                  <c:v>0.0513888888888889</c:v>
                </c:pt>
                <c:pt idx="1">
                  <c:v>0.0</c:v>
                </c:pt>
                <c:pt idx="2">
                  <c:v>0.0</c:v>
                </c:pt>
                <c:pt idx="3">
                  <c:v>0.0</c:v>
                </c:pt>
                <c:pt idx="4">
                  <c:v>0.0</c:v>
                </c:pt>
                <c:pt idx="5">
                  <c:v>0.0763888888888889</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0.150694444444444</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0.200694444444444</c:v>
                </c:pt>
                <c:pt idx="38">
                  <c:v>0.0</c:v>
                </c:pt>
                <c:pt idx="39">
                  <c:v>0.209722222222222</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0.311111111111111</c:v>
                </c:pt>
                <c:pt idx="77">
                  <c:v>0.0</c:v>
                </c:pt>
                <c:pt idx="78">
                  <c:v>0.318055555555555</c:v>
                </c:pt>
                <c:pt idx="79">
                  <c:v>0.320833333333333</c:v>
                </c:pt>
                <c:pt idx="80">
                  <c:v>0.0</c:v>
                </c:pt>
                <c:pt idx="81">
                  <c:v>0.0</c:v>
                </c:pt>
                <c:pt idx="82">
                  <c:v>0.0</c:v>
                </c:pt>
                <c:pt idx="83">
                  <c:v>0.0</c:v>
                </c:pt>
                <c:pt idx="84">
                  <c:v>0.0</c:v>
                </c:pt>
                <c:pt idx="85">
                  <c:v>0.0</c:v>
                </c:pt>
                <c:pt idx="86">
                  <c:v>0.0</c:v>
                </c:pt>
                <c:pt idx="87">
                  <c:v>0.328472222222222</c:v>
                </c:pt>
                <c:pt idx="88">
                  <c:v>0.0</c:v>
                </c:pt>
                <c:pt idx="89">
                  <c:v>0.0</c:v>
                </c:pt>
                <c:pt idx="90">
                  <c:v>0.0</c:v>
                </c:pt>
                <c:pt idx="91">
                  <c:v>0.0</c:v>
                </c:pt>
                <c:pt idx="92">
                  <c:v>0.0</c:v>
                </c:pt>
                <c:pt idx="93">
                  <c:v>0.0</c:v>
                </c:pt>
                <c:pt idx="94">
                  <c:v>0.0</c:v>
                </c:pt>
                <c:pt idx="95">
                  <c:v>0.0</c:v>
                </c:pt>
                <c:pt idx="96">
                  <c:v>0.0</c:v>
                </c:pt>
                <c:pt idx="97">
                  <c:v>0.0</c:v>
                </c:pt>
                <c:pt idx="98">
                  <c:v>0.0</c:v>
                </c:pt>
                <c:pt idx="99">
                  <c:v>0.0</c:v>
                </c:pt>
                <c:pt idx="100">
                  <c:v>0.374305555555555</c:v>
                </c:pt>
                <c:pt idx="101">
                  <c:v>0.0</c:v>
                </c:pt>
                <c:pt idx="102">
                  <c:v>0.0</c:v>
                </c:pt>
                <c:pt idx="103">
                  <c:v>0.0</c:v>
                </c:pt>
                <c:pt idx="104">
                  <c:v>0.0</c:v>
                </c:pt>
                <c:pt idx="105">
                  <c:v>0.400694444444444</c:v>
                </c:pt>
                <c:pt idx="106">
                  <c:v>0.0</c:v>
                </c:pt>
                <c:pt idx="107">
                  <c:v>0.0</c:v>
                </c:pt>
                <c:pt idx="108">
                  <c:v>0.419444444444444</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0.513888888888889</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0.604166666666667</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0.715972222222222</c:v>
                </c:pt>
                <c:pt idx="193">
                  <c:v>0.0</c:v>
                </c:pt>
                <c:pt idx="194">
                  <c:v>0.722916666666667</c:v>
                </c:pt>
                <c:pt idx="195">
                  <c:v>0.0</c:v>
                </c:pt>
                <c:pt idx="196">
                  <c:v>0.0</c:v>
                </c:pt>
                <c:pt idx="197">
                  <c:v>0.0</c:v>
                </c:pt>
                <c:pt idx="198">
                  <c:v>0.0</c:v>
                </c:pt>
                <c:pt idx="199">
                  <c:v>0.0</c:v>
                </c:pt>
                <c:pt idx="200">
                  <c:v>0.0</c:v>
                </c:pt>
                <c:pt idx="201">
                  <c:v>0.0</c:v>
                </c:pt>
                <c:pt idx="202">
                  <c:v>0.0</c:v>
                </c:pt>
                <c:pt idx="203">
                  <c:v>0.0</c:v>
                </c:pt>
                <c:pt idx="204">
                  <c:v>0.0</c:v>
                </c:pt>
                <c:pt idx="205">
                  <c:v>0.0</c:v>
                </c:pt>
                <c:pt idx="206">
                  <c:v>0.754166666666667</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0.824305555555556</c:v>
                </c:pt>
                <c:pt idx="221">
                  <c:v>0.826388888888889</c:v>
                </c:pt>
                <c:pt idx="222">
                  <c:v>0.0</c:v>
                </c:pt>
                <c:pt idx="223">
                  <c:v>0.838888888888889</c:v>
                </c:pt>
                <c:pt idx="224">
                  <c:v>0.838888888888889</c:v>
                </c:pt>
                <c:pt idx="225">
                  <c:v>0.0</c:v>
                </c:pt>
                <c:pt idx="226">
                  <c:v>0.844444444444444</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0.873611111111111</c:v>
                </c:pt>
                <c:pt idx="244">
                  <c:v>0.0</c:v>
                </c:pt>
                <c:pt idx="245">
                  <c:v>0.879861111111111</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0.951388888888889</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1.086111111111111</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1.136111111111111</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1.194444444444444</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1.24375</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1.277777777777778</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0.0</c:v>
                </c:pt>
                <c:pt idx="443">
                  <c:v>0.0</c:v>
                </c:pt>
                <c:pt idx="444">
                  <c:v>0.0</c:v>
                </c:pt>
                <c:pt idx="445">
                  <c:v>0.0</c:v>
                </c:pt>
                <c:pt idx="446">
                  <c:v>0.0</c:v>
                </c:pt>
                <c:pt idx="447">
                  <c:v>0.0</c:v>
                </c:pt>
                <c:pt idx="448">
                  <c:v>0.0</c:v>
                </c:pt>
                <c:pt idx="464">
                  <c:v>1.452083333333334</c:v>
                </c:pt>
                <c:pt idx="465">
                  <c:v>0.0</c:v>
                </c:pt>
                <c:pt idx="466">
                  <c:v>0.0</c:v>
                </c:pt>
                <c:pt idx="467">
                  <c:v>0.0</c:v>
                </c:pt>
                <c:pt idx="468">
                  <c:v>0.0</c:v>
                </c:pt>
                <c:pt idx="469">
                  <c:v>0.0</c:v>
                </c:pt>
                <c:pt idx="470">
                  <c:v>0.0</c:v>
                </c:pt>
                <c:pt idx="471">
                  <c:v>0.0</c:v>
                </c:pt>
                <c:pt idx="472">
                  <c:v>0.0</c:v>
                </c:pt>
                <c:pt idx="473">
                  <c:v>0.0</c:v>
                </c:pt>
                <c:pt idx="474">
                  <c:v>0.0</c:v>
                </c:pt>
                <c:pt idx="475">
                  <c:v>0.0</c:v>
                </c:pt>
                <c:pt idx="476">
                  <c:v>0.0</c:v>
                </c:pt>
                <c:pt idx="477">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1.593055555555556</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0.0</c:v>
                </c:pt>
                <c:pt idx="541">
                  <c:v>0.0</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1.929166666666667</c:v>
                </c:pt>
                <c:pt idx="597">
                  <c:v>0.0</c:v>
                </c:pt>
                <c:pt idx="598">
                  <c:v>0.0</c:v>
                </c:pt>
                <c:pt idx="599">
                  <c:v>0.0</c:v>
                </c:pt>
                <c:pt idx="600">
                  <c:v>1.9375</c:v>
                </c:pt>
                <c:pt idx="601">
                  <c:v>0.0</c:v>
                </c:pt>
                <c:pt idx="602">
                  <c:v>0.0</c:v>
                </c:pt>
                <c:pt idx="603">
                  <c:v>0.0</c:v>
                </c:pt>
                <c:pt idx="604">
                  <c:v>0.0</c:v>
                </c:pt>
                <c:pt idx="605">
                  <c:v>0.0</c:v>
                </c:pt>
                <c:pt idx="606">
                  <c:v>1.953472222222222</c:v>
                </c:pt>
                <c:pt idx="607">
                  <c:v>0.0</c:v>
                </c:pt>
                <c:pt idx="608">
                  <c:v>0.0</c:v>
                </c:pt>
                <c:pt idx="609">
                  <c:v>0.0</c:v>
                </c:pt>
                <c:pt idx="610">
                  <c:v>1.972222222222222</c:v>
                </c:pt>
                <c:pt idx="611">
                  <c:v>0.0</c:v>
                </c:pt>
                <c:pt idx="612">
                  <c:v>0.0</c:v>
                </c:pt>
                <c:pt idx="613">
                  <c:v>0.0</c:v>
                </c:pt>
                <c:pt idx="614">
                  <c:v>0.0</c:v>
                </c:pt>
                <c:pt idx="615">
                  <c:v>0.0</c:v>
                </c:pt>
                <c:pt idx="616">
                  <c:v>0.0</c:v>
                </c:pt>
                <c:pt idx="617">
                  <c:v>2.004166666666667</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0.0</c:v>
                </c:pt>
                <c:pt idx="641">
                  <c:v>0.0</c:v>
                </c:pt>
                <c:pt idx="642">
                  <c:v>0.0</c:v>
                </c:pt>
                <c:pt idx="643">
                  <c:v>0.0</c:v>
                </c:pt>
              </c:numCache>
            </c:numRef>
          </c:xVal>
          <c:yVal>
            <c:numRef>
              <c:f>'coding 2'!$E$27:$E$670</c:f>
              <c:numCache>
                <c:formatCode>General</c:formatCode>
                <c:ptCount val="644"/>
                <c:pt idx="0">
                  <c:v>4.0</c:v>
                </c:pt>
                <c:pt idx="1">
                  <c:v>#N/A</c:v>
                </c:pt>
                <c:pt idx="2">
                  <c:v>#N/A</c:v>
                </c:pt>
                <c:pt idx="3">
                  <c:v>#N/A</c:v>
                </c:pt>
                <c:pt idx="4">
                  <c:v>#N/A</c:v>
                </c:pt>
                <c:pt idx="5">
                  <c:v>3.0</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3.0</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3.0</c:v>
                </c:pt>
                <c:pt idx="38">
                  <c:v>#N/A</c:v>
                </c:pt>
                <c:pt idx="39">
                  <c:v>3.0</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5.0</c:v>
                </c:pt>
                <c:pt idx="77">
                  <c:v>#N/A</c:v>
                </c:pt>
                <c:pt idx="78">
                  <c:v>5.0</c:v>
                </c:pt>
                <c:pt idx="79">
                  <c:v>3.0</c:v>
                </c:pt>
                <c:pt idx="80">
                  <c:v>#N/A</c:v>
                </c:pt>
                <c:pt idx="81">
                  <c:v>#N/A</c:v>
                </c:pt>
                <c:pt idx="82">
                  <c:v>#N/A</c:v>
                </c:pt>
                <c:pt idx="83">
                  <c:v>#N/A</c:v>
                </c:pt>
                <c:pt idx="84">
                  <c:v>#N/A</c:v>
                </c:pt>
                <c:pt idx="85">
                  <c:v>#N/A</c:v>
                </c:pt>
                <c:pt idx="86">
                  <c:v>#N/A</c:v>
                </c:pt>
                <c:pt idx="87">
                  <c:v>3.0</c:v>
                </c:pt>
                <c:pt idx="88">
                  <c:v>#N/A</c:v>
                </c:pt>
                <c:pt idx="89">
                  <c:v>#N/A</c:v>
                </c:pt>
                <c:pt idx="90">
                  <c:v>#N/A</c:v>
                </c:pt>
                <c:pt idx="91">
                  <c:v>#N/A</c:v>
                </c:pt>
                <c:pt idx="92">
                  <c:v>#N/A</c:v>
                </c:pt>
                <c:pt idx="93">
                  <c:v>#N/A</c:v>
                </c:pt>
                <c:pt idx="94">
                  <c:v>#N/A</c:v>
                </c:pt>
                <c:pt idx="95">
                  <c:v>#N/A</c:v>
                </c:pt>
                <c:pt idx="96">
                  <c:v>#N/A</c:v>
                </c:pt>
                <c:pt idx="97">
                  <c:v>#N/A</c:v>
                </c:pt>
                <c:pt idx="98">
                  <c:v>#N/A</c:v>
                </c:pt>
                <c:pt idx="99">
                  <c:v>#N/A</c:v>
                </c:pt>
                <c:pt idx="100">
                  <c:v>5.0</c:v>
                </c:pt>
                <c:pt idx="101">
                  <c:v>#N/A</c:v>
                </c:pt>
                <c:pt idx="102">
                  <c:v>#N/A</c:v>
                </c:pt>
                <c:pt idx="103">
                  <c:v>#N/A</c:v>
                </c:pt>
                <c:pt idx="104">
                  <c:v>#N/A</c:v>
                </c:pt>
                <c:pt idx="105">
                  <c:v>#N/A</c:v>
                </c:pt>
                <c:pt idx="106">
                  <c:v>#N/A</c:v>
                </c:pt>
                <c:pt idx="107">
                  <c:v>#N/A</c:v>
                </c:pt>
                <c:pt idx="108">
                  <c:v>3.0</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3.0</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3.0</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3.0</c:v>
                </c:pt>
                <c:pt idx="193">
                  <c:v>#N/A</c:v>
                </c:pt>
                <c:pt idx="194">
                  <c:v>3.0</c:v>
                </c:pt>
                <c:pt idx="195">
                  <c:v>#N/A</c:v>
                </c:pt>
                <c:pt idx="196">
                  <c:v>#N/A</c:v>
                </c:pt>
                <c:pt idx="197">
                  <c:v>#N/A</c:v>
                </c:pt>
                <c:pt idx="198">
                  <c:v>#N/A</c:v>
                </c:pt>
                <c:pt idx="199">
                  <c:v>#N/A</c:v>
                </c:pt>
                <c:pt idx="200">
                  <c:v>#N/A</c:v>
                </c:pt>
                <c:pt idx="201">
                  <c:v>#N/A</c:v>
                </c:pt>
                <c:pt idx="202">
                  <c:v>#N/A</c:v>
                </c:pt>
                <c:pt idx="203">
                  <c:v>#N/A</c:v>
                </c:pt>
                <c:pt idx="204">
                  <c:v>#N/A</c:v>
                </c:pt>
                <c:pt idx="205">
                  <c:v>#N/A</c:v>
                </c:pt>
                <c:pt idx="206">
                  <c:v>3.0</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3.0</c:v>
                </c:pt>
                <c:pt idx="221">
                  <c:v>3.0</c:v>
                </c:pt>
                <c:pt idx="222">
                  <c:v>#N/A</c:v>
                </c:pt>
                <c:pt idx="223">
                  <c:v>3.0</c:v>
                </c:pt>
                <c:pt idx="224">
                  <c:v>4.0</c:v>
                </c:pt>
                <c:pt idx="225">
                  <c:v>#N/A</c:v>
                </c:pt>
                <c:pt idx="226">
                  <c:v>3.0</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3.0</c:v>
                </c:pt>
                <c:pt idx="244">
                  <c:v>#N/A</c:v>
                </c:pt>
                <c:pt idx="245">
                  <c:v>3.0</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3.0</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3.0</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7.0</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3.0</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3.0</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3.0</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3.0</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3.0</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4.0</c:v>
                </c:pt>
                <c:pt idx="597">
                  <c:v>#N/A</c:v>
                </c:pt>
                <c:pt idx="598">
                  <c:v>#N/A</c:v>
                </c:pt>
                <c:pt idx="599">
                  <c:v>#N/A</c:v>
                </c:pt>
                <c:pt idx="600">
                  <c:v>7.0</c:v>
                </c:pt>
                <c:pt idx="601">
                  <c:v>#N/A</c:v>
                </c:pt>
                <c:pt idx="602">
                  <c:v>#N/A</c:v>
                </c:pt>
                <c:pt idx="603">
                  <c:v>#N/A</c:v>
                </c:pt>
                <c:pt idx="604">
                  <c:v>#N/A</c:v>
                </c:pt>
                <c:pt idx="605">
                  <c:v>#N/A</c:v>
                </c:pt>
                <c:pt idx="606">
                  <c:v>4.0</c:v>
                </c:pt>
                <c:pt idx="607">
                  <c:v>#N/A</c:v>
                </c:pt>
                <c:pt idx="608">
                  <c:v>#N/A</c:v>
                </c:pt>
                <c:pt idx="609">
                  <c:v>#N/A</c:v>
                </c:pt>
                <c:pt idx="610">
                  <c:v>7.0</c:v>
                </c:pt>
                <c:pt idx="611">
                  <c:v>#N/A</c:v>
                </c:pt>
                <c:pt idx="612">
                  <c:v>#N/A</c:v>
                </c:pt>
                <c:pt idx="613">
                  <c:v>#N/A</c:v>
                </c:pt>
                <c:pt idx="614">
                  <c:v>#N/A</c:v>
                </c:pt>
                <c:pt idx="615">
                  <c:v>#N/A</c:v>
                </c:pt>
                <c:pt idx="616">
                  <c:v>#N/A</c:v>
                </c:pt>
                <c:pt idx="617">
                  <c:v>7.0</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numCache>
            </c:numRef>
          </c:yVal>
          <c:smooth val="0"/>
        </c:ser>
        <c:ser>
          <c:idx val="1"/>
          <c:order val="1"/>
          <c:tx>
            <c:v>Test: Failure</c:v>
          </c:tx>
          <c:spPr>
            <a:ln w="47625">
              <a:noFill/>
            </a:ln>
            <a:effectLst/>
          </c:spPr>
          <c:marker>
            <c:symbol val="circle"/>
            <c:size val="5"/>
            <c:spPr>
              <a:solidFill>
                <a:schemeClr val="tx1"/>
              </a:solidFill>
              <a:ln w="6350">
                <a:solidFill>
                  <a:schemeClr val="tx1">
                    <a:lumMod val="50000"/>
                    <a:lumOff val="50000"/>
                  </a:schemeClr>
                </a:solidFill>
              </a:ln>
              <a:effectLst/>
            </c:spPr>
          </c:marker>
          <c:xVal>
            <c:numRef>
              <c:f>'coding 2'!$J$8:$J$53</c:f>
              <c:numCache>
                <c:formatCode>[h]:mm:ss;@</c:formatCode>
                <c:ptCount val="46"/>
                <c:pt idx="0">
                  <c:v>0.0</c:v>
                </c:pt>
                <c:pt idx="1">
                  <c:v>0.181944444444444</c:v>
                </c:pt>
                <c:pt idx="2">
                  <c:v>0.19375</c:v>
                </c:pt>
                <c:pt idx="3">
                  <c:v>0.234027777777778</c:v>
                </c:pt>
                <c:pt idx="4">
                  <c:v>0.325</c:v>
                </c:pt>
                <c:pt idx="5">
                  <c:v>0.420833333333333</c:v>
                </c:pt>
                <c:pt idx="6">
                  <c:v>0.442361111111111</c:v>
                </c:pt>
                <c:pt idx="7">
                  <c:v>0.495833333333333</c:v>
                </c:pt>
                <c:pt idx="8">
                  <c:v>0.501388888888889</c:v>
                </c:pt>
                <c:pt idx="9">
                  <c:v>0.513888888888889</c:v>
                </c:pt>
                <c:pt idx="10">
                  <c:v>0.648611111111111</c:v>
                </c:pt>
                <c:pt idx="11">
                  <c:v>0.714583333333333</c:v>
                </c:pt>
                <c:pt idx="12">
                  <c:v>0.872222222222222</c:v>
                </c:pt>
                <c:pt idx="13">
                  <c:v>0.897222222222222</c:v>
                </c:pt>
                <c:pt idx="14">
                  <c:v>0.943055555555556</c:v>
                </c:pt>
                <c:pt idx="15">
                  <c:v>1.025</c:v>
                </c:pt>
                <c:pt idx="16">
                  <c:v>1.036805555555556</c:v>
                </c:pt>
                <c:pt idx="17">
                  <c:v>1.044444444444444</c:v>
                </c:pt>
                <c:pt idx="18">
                  <c:v>1.075</c:v>
                </c:pt>
                <c:pt idx="19">
                  <c:v>1.081944444444444</c:v>
                </c:pt>
                <c:pt idx="20">
                  <c:v>1.106944444444444</c:v>
                </c:pt>
                <c:pt idx="21">
                  <c:v>1.125</c:v>
                </c:pt>
                <c:pt idx="22">
                  <c:v>1.197222222222222</c:v>
                </c:pt>
                <c:pt idx="23">
                  <c:v>1.209722222222222</c:v>
                </c:pt>
                <c:pt idx="24">
                  <c:v>1.220833333333333</c:v>
                </c:pt>
                <c:pt idx="25">
                  <c:v>1.274305555555555</c:v>
                </c:pt>
                <c:pt idx="26">
                  <c:v>1.327777777777778</c:v>
                </c:pt>
                <c:pt idx="27">
                  <c:v>1.352083333333333</c:v>
                </c:pt>
                <c:pt idx="28">
                  <c:v>1.420138888888889</c:v>
                </c:pt>
                <c:pt idx="29">
                  <c:v>1.444444444444444</c:v>
                </c:pt>
                <c:pt idx="30">
                  <c:v>1.542361111111111</c:v>
                </c:pt>
                <c:pt idx="31">
                  <c:v>1.589583333333333</c:v>
                </c:pt>
                <c:pt idx="32">
                  <c:v>1.606944444444444</c:v>
                </c:pt>
                <c:pt idx="33">
                  <c:v>1.6125</c:v>
                </c:pt>
                <c:pt idx="34">
                  <c:v>1.647916666666666</c:v>
                </c:pt>
                <c:pt idx="35">
                  <c:v>1.653472222222222</c:v>
                </c:pt>
                <c:pt idx="36">
                  <c:v>1.658333333333333</c:v>
                </c:pt>
                <c:pt idx="37">
                  <c:v>1.667361111111111</c:v>
                </c:pt>
                <c:pt idx="38">
                  <c:v>1.673611111111111</c:v>
                </c:pt>
                <c:pt idx="39">
                  <c:v>1.777777777777778</c:v>
                </c:pt>
                <c:pt idx="40">
                  <c:v>1.861111111111111</c:v>
                </c:pt>
                <c:pt idx="41">
                  <c:v>1.873611111111111</c:v>
                </c:pt>
                <c:pt idx="42">
                  <c:v>1.917361111111111</c:v>
                </c:pt>
                <c:pt idx="43">
                  <c:v>1.935416666666667</c:v>
                </c:pt>
                <c:pt idx="44">
                  <c:v>1.982638888888889</c:v>
                </c:pt>
                <c:pt idx="45">
                  <c:v>1.986805555555555</c:v>
                </c:pt>
              </c:numCache>
            </c:numRef>
          </c:xVal>
          <c:yVal>
            <c:numRef>
              <c:f>'coding 2'!$K$8:$K$53</c:f>
              <c:numCache>
                <c:formatCode>General</c:formatCode>
                <c:ptCount val="4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numCache>
            </c:numRef>
          </c:yVal>
          <c:smooth val="0"/>
        </c:ser>
        <c:ser>
          <c:idx val="2"/>
          <c:order val="2"/>
          <c:tx>
            <c:v>Test: Success</c:v>
          </c:tx>
          <c:spPr>
            <a:ln w="47625">
              <a:noFill/>
            </a:ln>
          </c:spPr>
          <c:marker>
            <c:symbol val="diamond"/>
            <c:size val="9"/>
            <c:spPr>
              <a:solidFill>
                <a:srgbClr val="FF0000"/>
              </a:solidFill>
              <a:ln>
                <a:solidFill>
                  <a:schemeClr val="tx1"/>
                </a:solidFill>
              </a:ln>
            </c:spPr>
          </c:marker>
          <c:xVal>
            <c:numRef>
              <c:f>'coding 2'!$M$8:$M$10</c:f>
              <c:numCache>
                <c:formatCode>[h]:mm:ss;@</c:formatCode>
                <c:ptCount val="3"/>
                <c:pt idx="0">
                  <c:v>1.542361111111111</c:v>
                </c:pt>
                <c:pt idx="1">
                  <c:v>1.935416666666667</c:v>
                </c:pt>
                <c:pt idx="2" formatCode="[h]:mm:ss">
                  <c:v>1.986805555555555</c:v>
                </c:pt>
              </c:numCache>
            </c:numRef>
          </c:xVal>
          <c:yVal>
            <c:numRef>
              <c:f>'coding 2'!$N$8:$N$10</c:f>
              <c:numCache>
                <c:formatCode>General</c:formatCode>
                <c:ptCount val="3"/>
                <c:pt idx="0">
                  <c:v>1.0</c:v>
                </c:pt>
                <c:pt idx="1">
                  <c:v>1.0</c:v>
                </c:pt>
                <c:pt idx="2">
                  <c:v>1.0</c:v>
                </c:pt>
              </c:numCache>
            </c:numRef>
          </c:yVal>
          <c:smooth val="0"/>
        </c:ser>
        <c:dLbls>
          <c:showLegendKey val="0"/>
          <c:showVal val="0"/>
          <c:showCatName val="0"/>
          <c:showSerName val="0"/>
          <c:showPercent val="0"/>
          <c:showBubbleSize val="0"/>
        </c:dLbls>
        <c:axId val="-710426000"/>
        <c:axId val="-710416400"/>
      </c:scatterChart>
      <c:valAx>
        <c:axId val="-710426000"/>
        <c:scaling>
          <c:orientation val="minMax"/>
        </c:scaling>
        <c:delete val="0"/>
        <c:axPos val="b"/>
        <c:title>
          <c:tx>
            <c:rich>
              <a:bodyPr/>
              <a:lstStyle/>
              <a:p>
                <a:pPr>
                  <a:defRPr/>
                </a:pPr>
                <a:r>
                  <a:rPr lang="en-US"/>
                  <a:t>minutes</a:t>
                </a:r>
              </a:p>
            </c:rich>
          </c:tx>
          <c:layout/>
          <c:overlay val="0"/>
        </c:title>
        <c:numFmt formatCode="[h]" sourceLinked="0"/>
        <c:majorTickMark val="out"/>
        <c:minorTickMark val="none"/>
        <c:tickLblPos val="nextTo"/>
        <c:crossAx val="-710416400"/>
        <c:crossesAt val="0.0"/>
        <c:crossBetween val="midCat"/>
      </c:valAx>
      <c:valAx>
        <c:axId val="-710416400"/>
        <c:scaling>
          <c:orientation val="minMax"/>
          <c:max val="7.0"/>
        </c:scaling>
        <c:delete val="0"/>
        <c:axPos val="l"/>
        <c:majorGridlines/>
        <c:numFmt formatCode="General" sourceLinked="1"/>
        <c:majorTickMark val="none"/>
        <c:minorTickMark val="none"/>
        <c:tickLblPos val="none"/>
        <c:crossAx val="-710426000"/>
        <c:crosses val="autoZero"/>
        <c:crossBetween val="midCat"/>
        <c:majorUnit val="1.0"/>
      </c:valAx>
      <c:valAx>
        <c:axId val="-710412544"/>
        <c:scaling>
          <c:orientation val="minMax"/>
        </c:scaling>
        <c:delete val="1"/>
        <c:axPos val="b"/>
        <c:numFmt formatCode="General" sourceLinked="1"/>
        <c:majorTickMark val="out"/>
        <c:minorTickMark val="none"/>
        <c:tickLblPos val="nextTo"/>
        <c:crossAx val="-710408736"/>
        <c:crossesAt val="6.0"/>
        <c:crossBetween val="midCat"/>
      </c:valAx>
      <c:catAx>
        <c:axId val="-710408736"/>
        <c:scaling>
          <c:orientation val="minMax"/>
        </c:scaling>
        <c:delete val="0"/>
        <c:axPos val="r"/>
        <c:numFmt formatCode="General" sourceLinked="1"/>
        <c:majorTickMark val="none"/>
        <c:minorTickMark val="none"/>
        <c:tickLblPos val="low"/>
        <c:crossAx val="-710412544"/>
        <c:crosses val="max"/>
        <c:auto val="1"/>
        <c:lblAlgn val="ctr"/>
        <c:lblOffset val="100"/>
        <c:noMultiLvlLbl val="0"/>
      </c:catAx>
    </c:plotArea>
    <c:plotVisOnly val="1"/>
    <c:dispBlanksAs val="gap"/>
    <c:showDLblsOverMax val="0"/>
  </c:chart>
  <c:txPr>
    <a:bodyPr/>
    <a:lstStyle/>
    <a:p>
      <a:pPr>
        <a:defRPr>
          <a:latin typeface="Times"/>
          <a:cs typeface="Times"/>
        </a:defRPr>
      </a:pPr>
      <a:endParaRPr lang="en-US"/>
    </a:p>
  </c:tx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b="0"/>
            </a:pPr>
            <a:r>
              <a:rPr lang="en-US" sz="1200" b="0"/>
              <a:t>Sophia, Cecelia, &amp; Ruth</a:t>
            </a:r>
          </a:p>
        </c:rich>
      </c:tx>
      <c:layout>
        <c:manualLayout>
          <c:xMode val="edge"/>
          <c:yMode val="edge"/>
          <c:x val="0.0112065078403661"/>
          <c:y val="0.0333333333333333"/>
        </c:manualLayout>
      </c:layout>
      <c:overlay val="0"/>
    </c:title>
    <c:autoTitleDeleted val="0"/>
    <c:plotArea>
      <c:layout>
        <c:manualLayout>
          <c:layoutTarget val="inner"/>
          <c:xMode val="edge"/>
          <c:yMode val="edge"/>
          <c:x val="0.145879433340063"/>
          <c:y val="0.238079007485175"/>
          <c:w val="0.815659028198398"/>
          <c:h val="0.591139909594634"/>
        </c:manualLayout>
      </c:layout>
      <c:barChart>
        <c:barDir val="bar"/>
        <c:grouping val="clustered"/>
        <c:varyColors val="0"/>
        <c:ser>
          <c:idx val="3"/>
          <c:order val="3"/>
          <c:tx>
            <c:strRef>
              <c:f>'coding after IRR'!$T$5</c:f>
              <c:strCache>
                <c:ptCount val="1"/>
                <c:pt idx="0">
                  <c:v>plotting value</c:v>
                </c:pt>
              </c:strCache>
            </c:strRef>
          </c:tx>
          <c:spPr>
            <a:noFill/>
            <a:ln w="47625">
              <a:noFill/>
            </a:ln>
            <a:effectLst/>
          </c:spPr>
          <c:invertIfNegative val="0"/>
          <c:cat>
            <c:strRef>
              <c:f>'coding after IRR'!$Q$6:$Q$12</c:f>
              <c:strCache>
                <c:ptCount val="7"/>
                <c:pt idx="1">
                  <c:v>Test</c:v>
                </c:pt>
                <c:pt idx="2">
                  <c:v>Weight</c:v>
                </c:pt>
                <c:pt idx="3">
                  <c:v>Size</c:v>
                </c:pt>
                <c:pt idx="4">
                  <c:v>Air pushing</c:v>
                </c:pt>
                <c:pt idx="5">
                  <c:v>Air flow</c:v>
                </c:pt>
                <c:pt idx="6">
                  <c:v>Other factors</c:v>
                </c:pt>
              </c:strCache>
            </c:strRef>
          </c:cat>
          <c:val>
            <c:numRef>
              <c:f>'coding after IRR'!$S$6:$S$12</c:f>
              <c:numCache>
                <c:formatCode>General</c:formatCode>
                <c:ptCount val="7"/>
                <c:pt idx="1">
                  <c:v>1.0</c:v>
                </c:pt>
                <c:pt idx="2">
                  <c:v>1.0</c:v>
                </c:pt>
                <c:pt idx="3">
                  <c:v>1.0</c:v>
                </c:pt>
                <c:pt idx="4">
                  <c:v>1.0</c:v>
                </c:pt>
                <c:pt idx="5">
                  <c:v>1.0</c:v>
                </c:pt>
                <c:pt idx="6">
                  <c:v>1.0</c:v>
                </c:pt>
              </c:numCache>
            </c:numRef>
          </c:val>
        </c:ser>
        <c:dLbls>
          <c:showLegendKey val="0"/>
          <c:showVal val="0"/>
          <c:showCatName val="0"/>
          <c:showSerName val="0"/>
          <c:showPercent val="0"/>
          <c:showBubbleSize val="0"/>
        </c:dLbls>
        <c:gapWidth val="150"/>
        <c:axId val="-701497344"/>
        <c:axId val="-701517488"/>
      </c:barChart>
      <c:scatterChart>
        <c:scatterStyle val="lineMarker"/>
        <c:varyColors val="0"/>
        <c:ser>
          <c:idx val="0"/>
          <c:order val="0"/>
          <c:tx>
            <c:v>Coded speech</c:v>
          </c:tx>
          <c:spPr>
            <a:ln w="47625">
              <a:noFill/>
            </a:ln>
            <a:effectLst/>
          </c:spPr>
          <c:marker>
            <c:symbol val="diamond"/>
            <c:size val="7"/>
            <c:spPr>
              <a:solidFill>
                <a:schemeClr val="accent1"/>
              </a:solidFill>
              <a:ln>
                <a:solidFill>
                  <a:schemeClr val="tx2"/>
                </a:solidFill>
              </a:ln>
              <a:effectLst/>
            </c:spPr>
          </c:marker>
          <c:dPt>
            <c:idx val="527"/>
            <c:bubble3D val="0"/>
            <c:spPr>
              <a:ln w="47625">
                <a:noFill/>
              </a:ln>
              <a:effectLst/>
            </c:spPr>
          </c:dPt>
          <c:xVal>
            <c:numRef>
              <c:f>'coding after IRR'!$H$27:$H$672</c:f>
              <c:numCache>
                <c:formatCode>[h]:mm:ss;@</c:formatCode>
                <c:ptCount val="646"/>
                <c:pt idx="0">
                  <c:v>0.0513888888888889</c:v>
                </c:pt>
                <c:pt idx="1">
                  <c:v>0.0</c:v>
                </c:pt>
                <c:pt idx="2">
                  <c:v>0.0</c:v>
                </c:pt>
                <c:pt idx="3">
                  <c:v>0.0</c:v>
                </c:pt>
                <c:pt idx="4">
                  <c:v>0.0</c:v>
                </c:pt>
                <c:pt idx="5">
                  <c:v>0.0763888888888889</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0.150694444444444</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0.200694444444444</c:v>
                </c:pt>
                <c:pt idx="38">
                  <c:v>0.0</c:v>
                </c:pt>
                <c:pt idx="39">
                  <c:v>0.209722222222222</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0.265277777777778</c:v>
                </c:pt>
                <c:pt idx="65">
                  <c:v>0.0</c:v>
                </c:pt>
                <c:pt idx="66">
                  <c:v>0.0</c:v>
                </c:pt>
                <c:pt idx="67">
                  <c:v>0.0</c:v>
                </c:pt>
                <c:pt idx="68">
                  <c:v>0.0</c:v>
                </c:pt>
                <c:pt idx="69">
                  <c:v>0.0</c:v>
                </c:pt>
                <c:pt idx="70">
                  <c:v>0.0</c:v>
                </c:pt>
                <c:pt idx="71">
                  <c:v>0.0</c:v>
                </c:pt>
                <c:pt idx="72">
                  <c:v>0.0</c:v>
                </c:pt>
                <c:pt idx="73">
                  <c:v>0.0</c:v>
                </c:pt>
                <c:pt idx="74">
                  <c:v>0.0</c:v>
                </c:pt>
                <c:pt idx="75">
                  <c:v>0.0</c:v>
                </c:pt>
                <c:pt idx="76">
                  <c:v>0.311111111111111</c:v>
                </c:pt>
                <c:pt idx="77">
                  <c:v>0.311111111111111</c:v>
                </c:pt>
                <c:pt idx="78">
                  <c:v>0.0</c:v>
                </c:pt>
                <c:pt idx="79">
                  <c:v>0.318055555555555</c:v>
                </c:pt>
                <c:pt idx="80">
                  <c:v>0.318055555555555</c:v>
                </c:pt>
                <c:pt idx="81">
                  <c:v>0.320833333333333</c:v>
                </c:pt>
                <c:pt idx="82">
                  <c:v>0.0</c:v>
                </c:pt>
                <c:pt idx="83">
                  <c:v>0.0</c:v>
                </c:pt>
                <c:pt idx="84">
                  <c:v>0.0</c:v>
                </c:pt>
                <c:pt idx="85">
                  <c:v>0.0</c:v>
                </c:pt>
                <c:pt idx="86">
                  <c:v>0.0</c:v>
                </c:pt>
                <c:pt idx="87">
                  <c:v>0.0</c:v>
                </c:pt>
                <c:pt idx="88">
                  <c:v>0.0</c:v>
                </c:pt>
                <c:pt idx="89">
                  <c:v>0.328472222222222</c:v>
                </c:pt>
                <c:pt idx="90">
                  <c:v>0.0</c:v>
                </c:pt>
                <c:pt idx="91">
                  <c:v>0.0</c:v>
                </c:pt>
                <c:pt idx="92">
                  <c:v>0.0</c:v>
                </c:pt>
                <c:pt idx="93">
                  <c:v>0.0</c:v>
                </c:pt>
                <c:pt idx="94">
                  <c:v>0.0</c:v>
                </c:pt>
                <c:pt idx="95">
                  <c:v>0.0</c:v>
                </c:pt>
                <c:pt idx="96">
                  <c:v>0.0</c:v>
                </c:pt>
                <c:pt idx="97">
                  <c:v>0.0</c:v>
                </c:pt>
                <c:pt idx="98">
                  <c:v>0.0</c:v>
                </c:pt>
                <c:pt idx="99">
                  <c:v>0.0</c:v>
                </c:pt>
                <c:pt idx="100">
                  <c:v>0.0</c:v>
                </c:pt>
                <c:pt idx="101">
                  <c:v>0.0</c:v>
                </c:pt>
                <c:pt idx="102">
                  <c:v>0.374305555555555</c:v>
                </c:pt>
                <c:pt idx="103">
                  <c:v>0.374305555555555</c:v>
                </c:pt>
                <c:pt idx="104">
                  <c:v>0.0</c:v>
                </c:pt>
                <c:pt idx="105">
                  <c:v>0.0</c:v>
                </c:pt>
                <c:pt idx="106">
                  <c:v>0.0</c:v>
                </c:pt>
                <c:pt idx="107">
                  <c:v>0.400694444444444</c:v>
                </c:pt>
                <c:pt idx="108">
                  <c:v>0.0</c:v>
                </c:pt>
                <c:pt idx="109">
                  <c:v>0.417361111111111</c:v>
                </c:pt>
                <c:pt idx="110">
                  <c:v>0.419444444444444</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0.513888888888889</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0.604166666666667</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0.715972222222222</c:v>
                </c:pt>
                <c:pt idx="195">
                  <c:v>0.0</c:v>
                </c:pt>
                <c:pt idx="196">
                  <c:v>0.722916666666667</c:v>
                </c:pt>
                <c:pt idx="197">
                  <c:v>0.0</c:v>
                </c:pt>
                <c:pt idx="198">
                  <c:v>0.0</c:v>
                </c:pt>
                <c:pt idx="199">
                  <c:v>0.0</c:v>
                </c:pt>
                <c:pt idx="200">
                  <c:v>0.0</c:v>
                </c:pt>
                <c:pt idx="201">
                  <c:v>0.0</c:v>
                </c:pt>
                <c:pt idx="202">
                  <c:v>0.0</c:v>
                </c:pt>
                <c:pt idx="203">
                  <c:v>0.0</c:v>
                </c:pt>
                <c:pt idx="204">
                  <c:v>0.0</c:v>
                </c:pt>
                <c:pt idx="205">
                  <c:v>0.0</c:v>
                </c:pt>
                <c:pt idx="206">
                  <c:v>0.0</c:v>
                </c:pt>
                <c:pt idx="207">
                  <c:v>0.0</c:v>
                </c:pt>
                <c:pt idx="208">
                  <c:v>0.754166666666667</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0.824305555555556</c:v>
                </c:pt>
                <c:pt idx="223">
                  <c:v>0.826388888888889</c:v>
                </c:pt>
                <c:pt idx="224">
                  <c:v>0.0</c:v>
                </c:pt>
                <c:pt idx="225">
                  <c:v>0.838888888888889</c:v>
                </c:pt>
                <c:pt idx="226">
                  <c:v>0.838888888888889</c:v>
                </c:pt>
                <c:pt idx="227">
                  <c:v>0.0</c:v>
                </c:pt>
                <c:pt idx="228">
                  <c:v>0.844444444444444</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0.873611111111111</c:v>
                </c:pt>
                <c:pt idx="246">
                  <c:v>0.0</c:v>
                </c:pt>
                <c:pt idx="247">
                  <c:v>0.879861111111111</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0.951388888888889</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1.086111111111111</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1.136111111111111</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1.194444444444444</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1.24375</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1.277777777777778</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1.415277777777778</c:v>
                </c:pt>
                <c:pt idx="443">
                  <c:v>0.0</c:v>
                </c:pt>
                <c:pt idx="444">
                  <c:v>0.0</c:v>
                </c:pt>
                <c:pt idx="445">
                  <c:v>0.0</c:v>
                </c:pt>
                <c:pt idx="446">
                  <c:v>0.0</c:v>
                </c:pt>
                <c:pt idx="447">
                  <c:v>0.0</c:v>
                </c:pt>
                <c:pt idx="448">
                  <c:v>0.0</c:v>
                </c:pt>
                <c:pt idx="449">
                  <c:v>0.0</c:v>
                </c:pt>
                <c:pt idx="450">
                  <c:v>0.0</c:v>
                </c:pt>
                <c:pt idx="466">
                  <c:v>1.452083333333334</c:v>
                </c:pt>
                <c:pt idx="467">
                  <c:v>0.0</c:v>
                </c:pt>
                <c:pt idx="468">
                  <c:v>0.0</c:v>
                </c:pt>
                <c:pt idx="469">
                  <c:v>0.0</c:v>
                </c:pt>
                <c:pt idx="470">
                  <c:v>0.0</c:v>
                </c:pt>
                <c:pt idx="471">
                  <c:v>0.0</c:v>
                </c:pt>
                <c:pt idx="472">
                  <c:v>0.0</c:v>
                </c:pt>
                <c:pt idx="473">
                  <c:v>0.0</c:v>
                </c:pt>
                <c:pt idx="474">
                  <c:v>0.0</c:v>
                </c:pt>
                <c:pt idx="475">
                  <c:v>0.0</c:v>
                </c:pt>
                <c:pt idx="476">
                  <c:v>0.0</c:v>
                </c:pt>
                <c:pt idx="477">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1.593055555555556</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0.0</c:v>
                </c:pt>
                <c:pt idx="541">
                  <c:v>0.0</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1.929166666666667</c:v>
                </c:pt>
                <c:pt idx="599">
                  <c:v>0.0</c:v>
                </c:pt>
                <c:pt idx="600">
                  <c:v>1.931944444444445</c:v>
                </c:pt>
                <c:pt idx="601">
                  <c:v>0.0</c:v>
                </c:pt>
                <c:pt idx="602">
                  <c:v>1.9375</c:v>
                </c:pt>
                <c:pt idx="603">
                  <c:v>0.0</c:v>
                </c:pt>
                <c:pt idx="604">
                  <c:v>0.0</c:v>
                </c:pt>
                <c:pt idx="605">
                  <c:v>0.0</c:v>
                </c:pt>
                <c:pt idx="606">
                  <c:v>0.0</c:v>
                </c:pt>
                <c:pt idx="607">
                  <c:v>0.0</c:v>
                </c:pt>
                <c:pt idx="608">
                  <c:v>1.953472222222222</c:v>
                </c:pt>
                <c:pt idx="609">
                  <c:v>0.0</c:v>
                </c:pt>
                <c:pt idx="610">
                  <c:v>0.0</c:v>
                </c:pt>
                <c:pt idx="611">
                  <c:v>0.0</c:v>
                </c:pt>
                <c:pt idx="612">
                  <c:v>1.972222222222222</c:v>
                </c:pt>
                <c:pt idx="613">
                  <c:v>0.0</c:v>
                </c:pt>
                <c:pt idx="614">
                  <c:v>0.0</c:v>
                </c:pt>
                <c:pt idx="615">
                  <c:v>0.0</c:v>
                </c:pt>
                <c:pt idx="616">
                  <c:v>0.0</c:v>
                </c:pt>
                <c:pt idx="617">
                  <c:v>0.0</c:v>
                </c:pt>
                <c:pt idx="618">
                  <c:v>0.0</c:v>
                </c:pt>
                <c:pt idx="619">
                  <c:v>2.004166666666667</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0.0</c:v>
                </c:pt>
                <c:pt idx="641">
                  <c:v>0.0</c:v>
                </c:pt>
                <c:pt idx="642">
                  <c:v>0.0</c:v>
                </c:pt>
                <c:pt idx="643">
                  <c:v>0.0</c:v>
                </c:pt>
                <c:pt idx="644">
                  <c:v>0.0</c:v>
                </c:pt>
                <c:pt idx="645">
                  <c:v>0.0</c:v>
                </c:pt>
              </c:numCache>
            </c:numRef>
          </c:xVal>
          <c:yVal>
            <c:numRef>
              <c:f>'coding after IRR'!$F$27:$F$672</c:f>
              <c:numCache>
                <c:formatCode>General</c:formatCode>
                <c:ptCount val="646"/>
                <c:pt idx="0">
                  <c:v>4.0</c:v>
                </c:pt>
                <c:pt idx="1">
                  <c:v>#N/A</c:v>
                </c:pt>
                <c:pt idx="2">
                  <c:v>#N/A</c:v>
                </c:pt>
                <c:pt idx="3">
                  <c:v>#N/A</c:v>
                </c:pt>
                <c:pt idx="4">
                  <c:v>#N/A</c:v>
                </c:pt>
                <c:pt idx="5">
                  <c:v>2.0</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2.0</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2.0</c:v>
                </c:pt>
                <c:pt idx="38">
                  <c:v>#N/A</c:v>
                </c:pt>
                <c:pt idx="39">
                  <c:v>2.0</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3.0</c:v>
                </c:pt>
                <c:pt idx="65">
                  <c:v>#N/A</c:v>
                </c:pt>
                <c:pt idx="66">
                  <c:v>#N/A</c:v>
                </c:pt>
                <c:pt idx="67">
                  <c:v>#N/A</c:v>
                </c:pt>
                <c:pt idx="68">
                  <c:v>#N/A</c:v>
                </c:pt>
                <c:pt idx="69">
                  <c:v>#N/A</c:v>
                </c:pt>
                <c:pt idx="70">
                  <c:v>#N/A</c:v>
                </c:pt>
                <c:pt idx="71">
                  <c:v>#N/A</c:v>
                </c:pt>
                <c:pt idx="72">
                  <c:v>#N/A</c:v>
                </c:pt>
                <c:pt idx="73">
                  <c:v>#N/A</c:v>
                </c:pt>
                <c:pt idx="74">
                  <c:v>#N/A</c:v>
                </c:pt>
                <c:pt idx="75">
                  <c:v>#N/A</c:v>
                </c:pt>
                <c:pt idx="76">
                  <c:v>3.0</c:v>
                </c:pt>
                <c:pt idx="77">
                  <c:v>2.0</c:v>
                </c:pt>
                <c:pt idx="78">
                  <c:v>#N/A</c:v>
                </c:pt>
                <c:pt idx="79">
                  <c:v>3.0</c:v>
                </c:pt>
                <c:pt idx="80">
                  <c:v>2.0</c:v>
                </c:pt>
                <c:pt idx="81">
                  <c:v>2.0</c:v>
                </c:pt>
                <c:pt idx="82">
                  <c:v>#N/A</c:v>
                </c:pt>
                <c:pt idx="83">
                  <c:v>#N/A</c:v>
                </c:pt>
                <c:pt idx="84">
                  <c:v>#N/A</c:v>
                </c:pt>
                <c:pt idx="85">
                  <c:v>#N/A</c:v>
                </c:pt>
                <c:pt idx="86">
                  <c:v>#N/A</c:v>
                </c:pt>
                <c:pt idx="87">
                  <c:v>#N/A</c:v>
                </c:pt>
                <c:pt idx="88">
                  <c:v>#N/A</c:v>
                </c:pt>
                <c:pt idx="89">
                  <c:v>2.0</c:v>
                </c:pt>
                <c:pt idx="90">
                  <c:v>#N/A</c:v>
                </c:pt>
                <c:pt idx="91">
                  <c:v>#N/A</c:v>
                </c:pt>
                <c:pt idx="92">
                  <c:v>#N/A</c:v>
                </c:pt>
                <c:pt idx="93">
                  <c:v>#N/A</c:v>
                </c:pt>
                <c:pt idx="94">
                  <c:v>#N/A</c:v>
                </c:pt>
                <c:pt idx="95">
                  <c:v>#N/A</c:v>
                </c:pt>
                <c:pt idx="96">
                  <c:v>#N/A</c:v>
                </c:pt>
                <c:pt idx="97">
                  <c:v>#N/A</c:v>
                </c:pt>
                <c:pt idx="98">
                  <c:v>#N/A</c:v>
                </c:pt>
                <c:pt idx="99">
                  <c:v>#N/A</c:v>
                </c:pt>
                <c:pt idx="100">
                  <c:v>#N/A</c:v>
                </c:pt>
                <c:pt idx="101">
                  <c:v>#N/A</c:v>
                </c:pt>
                <c:pt idx="102">
                  <c:v>3.0</c:v>
                </c:pt>
                <c:pt idx="103">
                  <c:v>2.0</c:v>
                </c:pt>
                <c:pt idx="104">
                  <c:v>#N/A</c:v>
                </c:pt>
                <c:pt idx="105">
                  <c:v>#N/A</c:v>
                </c:pt>
                <c:pt idx="106">
                  <c:v>#N/A</c:v>
                </c:pt>
                <c:pt idx="107">
                  <c:v>#N/A</c:v>
                </c:pt>
                <c:pt idx="108">
                  <c:v>#N/A</c:v>
                </c:pt>
                <c:pt idx="109">
                  <c:v>3.0</c:v>
                </c:pt>
                <c:pt idx="110">
                  <c:v>2.0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2.0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2.0</c:v>
                </c:pt>
                <c:pt idx="195">
                  <c:v>#N/A</c:v>
                </c:pt>
                <c:pt idx="196">
                  <c:v>2.0</c:v>
                </c:pt>
                <c:pt idx="197">
                  <c:v>#N/A</c:v>
                </c:pt>
                <c:pt idx="198">
                  <c:v>#N/A</c:v>
                </c:pt>
                <c:pt idx="199">
                  <c:v>#N/A</c:v>
                </c:pt>
                <c:pt idx="200">
                  <c:v>#N/A</c:v>
                </c:pt>
                <c:pt idx="201">
                  <c:v>#N/A</c:v>
                </c:pt>
                <c:pt idx="202">
                  <c:v>#N/A</c:v>
                </c:pt>
                <c:pt idx="203">
                  <c:v>#N/A</c:v>
                </c:pt>
                <c:pt idx="204">
                  <c:v>#N/A</c:v>
                </c:pt>
                <c:pt idx="205">
                  <c:v>#N/A</c:v>
                </c:pt>
                <c:pt idx="206">
                  <c:v>#N/A</c:v>
                </c:pt>
                <c:pt idx="207">
                  <c:v>#N/A</c:v>
                </c:pt>
                <c:pt idx="208">
                  <c:v>2.0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2.0</c:v>
                </c:pt>
                <c:pt idx="223">
                  <c:v>2.0</c:v>
                </c:pt>
                <c:pt idx="224">
                  <c:v>#N/A</c:v>
                </c:pt>
                <c:pt idx="225">
                  <c:v>2.0</c:v>
                </c:pt>
                <c:pt idx="226">
                  <c:v>4.0</c:v>
                </c:pt>
                <c:pt idx="227">
                  <c:v>#N/A</c:v>
                </c:pt>
                <c:pt idx="228">
                  <c:v>2.0</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2.0</c:v>
                </c:pt>
                <c:pt idx="246">
                  <c:v>#N/A</c:v>
                </c:pt>
                <c:pt idx="247">
                  <c:v>2.0</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2.0</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2.0</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6.0</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2.0</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2.0</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2.0</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6.0</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2.0</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4.0</c:v>
                </c:pt>
                <c:pt idx="599">
                  <c:v>#N/A</c:v>
                </c:pt>
                <c:pt idx="600">
                  <c:v>6.0</c:v>
                </c:pt>
                <c:pt idx="601">
                  <c:v>#N/A</c:v>
                </c:pt>
                <c:pt idx="602">
                  <c:v>#N/A</c:v>
                </c:pt>
                <c:pt idx="603">
                  <c:v>#N/A</c:v>
                </c:pt>
                <c:pt idx="604">
                  <c:v>#N/A</c:v>
                </c:pt>
                <c:pt idx="605">
                  <c:v>#N/A</c:v>
                </c:pt>
                <c:pt idx="606">
                  <c:v>#N/A</c:v>
                </c:pt>
                <c:pt idx="607">
                  <c:v>#N/A</c:v>
                </c:pt>
                <c:pt idx="608">
                  <c:v>4.0</c:v>
                </c:pt>
                <c:pt idx="609">
                  <c:v>#N/A</c:v>
                </c:pt>
                <c:pt idx="610">
                  <c:v>#N/A</c:v>
                </c:pt>
                <c:pt idx="611">
                  <c:v>#N/A</c:v>
                </c:pt>
                <c:pt idx="612">
                  <c:v>6.0</c:v>
                </c:pt>
                <c:pt idx="613">
                  <c:v>#N/A</c:v>
                </c:pt>
                <c:pt idx="614">
                  <c:v>#N/A</c:v>
                </c:pt>
                <c:pt idx="615">
                  <c:v>#N/A</c:v>
                </c:pt>
                <c:pt idx="616">
                  <c:v>#N/A</c:v>
                </c:pt>
                <c:pt idx="617">
                  <c:v>#N/A</c:v>
                </c:pt>
                <c:pt idx="618">
                  <c:v>#N/A</c:v>
                </c:pt>
                <c:pt idx="619">
                  <c:v>6.0</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numCache>
            </c:numRef>
          </c:yVal>
          <c:smooth val="0"/>
        </c:ser>
        <c:ser>
          <c:idx val="1"/>
          <c:order val="1"/>
          <c:tx>
            <c:v>Test: Failure</c:v>
          </c:tx>
          <c:spPr>
            <a:ln w="47625">
              <a:noFill/>
            </a:ln>
            <a:effectLst/>
          </c:spPr>
          <c:marker>
            <c:symbol val="circle"/>
            <c:size val="5"/>
            <c:spPr>
              <a:solidFill>
                <a:schemeClr val="tx1"/>
              </a:solidFill>
              <a:ln w="6350">
                <a:solidFill>
                  <a:schemeClr val="tx1">
                    <a:lumMod val="50000"/>
                    <a:lumOff val="50000"/>
                  </a:schemeClr>
                </a:solidFill>
              </a:ln>
              <a:effectLst/>
            </c:spPr>
          </c:marker>
          <c:xVal>
            <c:numRef>
              <c:f>'coding after IRR'!$K$8:$K$53</c:f>
              <c:numCache>
                <c:formatCode>[h]:mm:ss;@</c:formatCode>
                <c:ptCount val="46"/>
                <c:pt idx="1">
                  <c:v>0.181944444444444</c:v>
                </c:pt>
                <c:pt idx="2">
                  <c:v>0.19375</c:v>
                </c:pt>
                <c:pt idx="3">
                  <c:v>0.234027777777778</c:v>
                </c:pt>
                <c:pt idx="4">
                  <c:v>0.325</c:v>
                </c:pt>
                <c:pt idx="5">
                  <c:v>0.420833333333333</c:v>
                </c:pt>
                <c:pt idx="6">
                  <c:v>0.442361111111111</c:v>
                </c:pt>
                <c:pt idx="7">
                  <c:v>0.495833333333333</c:v>
                </c:pt>
                <c:pt idx="8">
                  <c:v>0.501388888888889</c:v>
                </c:pt>
                <c:pt idx="9">
                  <c:v>0.513888888888889</c:v>
                </c:pt>
                <c:pt idx="10">
                  <c:v>0.648611111111111</c:v>
                </c:pt>
                <c:pt idx="11">
                  <c:v>0.714583333333333</c:v>
                </c:pt>
                <c:pt idx="12">
                  <c:v>0.872222222222222</c:v>
                </c:pt>
                <c:pt idx="13">
                  <c:v>0.897222222222222</c:v>
                </c:pt>
                <c:pt idx="14">
                  <c:v>0.943055555555556</c:v>
                </c:pt>
                <c:pt idx="15">
                  <c:v>1.025</c:v>
                </c:pt>
                <c:pt idx="16">
                  <c:v>1.036805555555556</c:v>
                </c:pt>
                <c:pt idx="17">
                  <c:v>1.044444444444444</c:v>
                </c:pt>
                <c:pt idx="18">
                  <c:v>1.075</c:v>
                </c:pt>
                <c:pt idx="19">
                  <c:v>1.081944444444444</c:v>
                </c:pt>
                <c:pt idx="20">
                  <c:v>1.106944444444444</c:v>
                </c:pt>
                <c:pt idx="21">
                  <c:v>1.125</c:v>
                </c:pt>
                <c:pt idx="22">
                  <c:v>1.197222222222222</c:v>
                </c:pt>
                <c:pt idx="23">
                  <c:v>1.209722222222222</c:v>
                </c:pt>
                <c:pt idx="24">
                  <c:v>1.220833333333333</c:v>
                </c:pt>
                <c:pt idx="25">
                  <c:v>1.274305555555555</c:v>
                </c:pt>
                <c:pt idx="26">
                  <c:v>1.327777777777778</c:v>
                </c:pt>
                <c:pt idx="27">
                  <c:v>1.352083333333333</c:v>
                </c:pt>
                <c:pt idx="28">
                  <c:v>1.420138888888889</c:v>
                </c:pt>
                <c:pt idx="29">
                  <c:v>1.444444444444444</c:v>
                </c:pt>
                <c:pt idx="30">
                  <c:v>1.542361111111111</c:v>
                </c:pt>
                <c:pt idx="31">
                  <c:v>1.589583333333333</c:v>
                </c:pt>
                <c:pt idx="32">
                  <c:v>1.606944444444444</c:v>
                </c:pt>
                <c:pt idx="33">
                  <c:v>1.6125</c:v>
                </c:pt>
                <c:pt idx="34">
                  <c:v>1.647916666666666</c:v>
                </c:pt>
                <c:pt idx="35">
                  <c:v>1.653472222222222</c:v>
                </c:pt>
                <c:pt idx="36">
                  <c:v>1.658333333333333</c:v>
                </c:pt>
                <c:pt idx="37">
                  <c:v>1.667361111111111</c:v>
                </c:pt>
                <c:pt idx="38">
                  <c:v>1.673611111111111</c:v>
                </c:pt>
                <c:pt idx="39">
                  <c:v>1.777777777777778</c:v>
                </c:pt>
                <c:pt idx="40">
                  <c:v>1.861111111111111</c:v>
                </c:pt>
                <c:pt idx="41">
                  <c:v>1.873611111111111</c:v>
                </c:pt>
                <c:pt idx="42">
                  <c:v>1.917361111111111</c:v>
                </c:pt>
                <c:pt idx="43">
                  <c:v>1.935416666666667</c:v>
                </c:pt>
                <c:pt idx="44">
                  <c:v>1.982638888888889</c:v>
                </c:pt>
                <c:pt idx="45">
                  <c:v>1.986805555555555</c:v>
                </c:pt>
              </c:numCache>
            </c:numRef>
          </c:xVal>
          <c:yVal>
            <c:numRef>
              <c:f>'coding after IRR'!$L$8:$L$53</c:f>
              <c:numCache>
                <c:formatCode>General</c:formatCode>
                <c:ptCount val="46"/>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numCache>
            </c:numRef>
          </c:yVal>
          <c:smooth val="0"/>
        </c:ser>
        <c:ser>
          <c:idx val="2"/>
          <c:order val="2"/>
          <c:tx>
            <c:v>Test: Success</c:v>
          </c:tx>
          <c:spPr>
            <a:ln w="47625">
              <a:noFill/>
            </a:ln>
            <a:effectLst/>
          </c:spPr>
          <c:marker>
            <c:symbol val="square"/>
            <c:size val="8"/>
            <c:spPr>
              <a:solidFill>
                <a:srgbClr val="FF0000"/>
              </a:solidFill>
              <a:ln>
                <a:solidFill>
                  <a:schemeClr val="accent2">
                    <a:lumMod val="50000"/>
                  </a:schemeClr>
                </a:solidFill>
              </a:ln>
              <a:effectLst/>
            </c:spPr>
          </c:marker>
          <c:xVal>
            <c:numRef>
              <c:f>'coding after IRR'!$N$8:$N$10</c:f>
              <c:numCache>
                <c:formatCode>[h]:mm:ss;@</c:formatCode>
                <c:ptCount val="3"/>
                <c:pt idx="0">
                  <c:v>1.542361111111111</c:v>
                </c:pt>
                <c:pt idx="1">
                  <c:v>1.935416666666667</c:v>
                </c:pt>
                <c:pt idx="2" formatCode="[h]:mm:ss">
                  <c:v>1.986805555555555</c:v>
                </c:pt>
              </c:numCache>
            </c:numRef>
          </c:xVal>
          <c:yVal>
            <c:numRef>
              <c:f>'coding after IRR'!$O$8:$O$10</c:f>
              <c:numCache>
                <c:formatCode>General</c:formatCode>
                <c:ptCount val="3"/>
                <c:pt idx="0">
                  <c:v>1.0</c:v>
                </c:pt>
                <c:pt idx="1">
                  <c:v>1.0</c:v>
                </c:pt>
                <c:pt idx="2">
                  <c:v>1.0</c:v>
                </c:pt>
              </c:numCache>
            </c:numRef>
          </c:yVal>
          <c:smooth val="0"/>
        </c:ser>
        <c:dLbls>
          <c:showLegendKey val="0"/>
          <c:showVal val="0"/>
          <c:showCatName val="0"/>
          <c:showSerName val="0"/>
          <c:showPercent val="0"/>
          <c:showBubbleSize val="0"/>
        </c:dLbls>
        <c:axId val="-701528032"/>
        <c:axId val="-701521312"/>
      </c:scatterChart>
      <c:valAx>
        <c:axId val="-701528032"/>
        <c:scaling>
          <c:orientation val="minMax"/>
        </c:scaling>
        <c:delete val="0"/>
        <c:axPos val="b"/>
        <c:title>
          <c:tx>
            <c:rich>
              <a:bodyPr/>
              <a:lstStyle/>
              <a:p>
                <a:pPr>
                  <a:defRPr b="0"/>
                </a:pPr>
                <a:r>
                  <a:rPr lang="en-US" b="0"/>
                  <a:t>Minutes</a:t>
                </a:r>
              </a:p>
            </c:rich>
          </c:tx>
          <c:layout>
            <c:manualLayout>
              <c:xMode val="edge"/>
              <c:yMode val="edge"/>
              <c:x val="0.512277239383539"/>
              <c:y val="0.880015432098765"/>
            </c:manualLayout>
          </c:layout>
          <c:overlay val="0"/>
        </c:title>
        <c:numFmt formatCode="[h]" sourceLinked="0"/>
        <c:majorTickMark val="out"/>
        <c:minorTickMark val="none"/>
        <c:tickLblPos val="nextTo"/>
        <c:crossAx val="-701521312"/>
        <c:crossesAt val="0.0"/>
        <c:crossBetween val="midCat"/>
      </c:valAx>
      <c:valAx>
        <c:axId val="-701521312"/>
        <c:scaling>
          <c:orientation val="minMax"/>
          <c:max val="6.0"/>
        </c:scaling>
        <c:delete val="1"/>
        <c:axPos val="l"/>
        <c:majorGridlines/>
        <c:numFmt formatCode="General" sourceLinked="1"/>
        <c:majorTickMark val="none"/>
        <c:minorTickMark val="none"/>
        <c:tickLblPos val="none"/>
        <c:crossAx val="-701528032"/>
        <c:crosses val="autoZero"/>
        <c:crossBetween val="midCat"/>
        <c:majorUnit val="1.0"/>
      </c:valAx>
      <c:valAx>
        <c:axId val="-701517488"/>
        <c:scaling>
          <c:orientation val="minMax"/>
        </c:scaling>
        <c:delete val="1"/>
        <c:axPos val="b"/>
        <c:numFmt formatCode="General" sourceLinked="1"/>
        <c:majorTickMark val="out"/>
        <c:minorTickMark val="none"/>
        <c:tickLblPos val="nextTo"/>
        <c:crossAx val="-701497344"/>
        <c:crossesAt val="6.0"/>
        <c:crossBetween val="midCat"/>
      </c:valAx>
      <c:catAx>
        <c:axId val="-701497344"/>
        <c:scaling>
          <c:orientation val="minMax"/>
        </c:scaling>
        <c:delete val="0"/>
        <c:axPos val="r"/>
        <c:numFmt formatCode="General" sourceLinked="1"/>
        <c:majorTickMark val="none"/>
        <c:minorTickMark val="none"/>
        <c:tickLblPos val="low"/>
        <c:crossAx val="-701517488"/>
        <c:crosses val="max"/>
        <c:auto val="1"/>
        <c:lblAlgn val="ctr"/>
        <c:lblOffset val="100"/>
        <c:noMultiLvlLbl val="0"/>
      </c:catAx>
    </c:plotArea>
    <c:plotVisOnly val="1"/>
    <c:dispBlanksAs val="gap"/>
    <c:showDLblsOverMax val="0"/>
  </c:chart>
  <c:txPr>
    <a:bodyPr/>
    <a:lstStyle/>
    <a:p>
      <a:pPr>
        <a:defRPr>
          <a:latin typeface="Times"/>
          <a:cs typeface="Times"/>
        </a:defRPr>
      </a:pPr>
      <a:endParaRPr lang="en-US"/>
    </a:p>
  </c:txPr>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b="0"/>
            </a:pPr>
            <a:r>
              <a:rPr lang="en-US" sz="1200" b="0"/>
              <a:t>Sophia, Cecelia, &amp; Ruth</a:t>
            </a:r>
          </a:p>
        </c:rich>
      </c:tx>
      <c:layout>
        <c:manualLayout>
          <c:xMode val="edge"/>
          <c:yMode val="edge"/>
          <c:x val="0.00110554362522866"/>
          <c:y val="0.0333331757799483"/>
        </c:manualLayout>
      </c:layout>
      <c:overlay val="0"/>
    </c:title>
    <c:autoTitleDeleted val="0"/>
    <c:plotArea>
      <c:layout>
        <c:manualLayout>
          <c:layoutTarget val="inner"/>
          <c:xMode val="edge"/>
          <c:yMode val="edge"/>
          <c:x val="0.159776704048358"/>
          <c:y val="0.238079007485175"/>
          <c:w val="0.80739501312336"/>
          <c:h val="0.591139909594634"/>
        </c:manualLayout>
      </c:layout>
      <c:barChart>
        <c:barDir val="bar"/>
        <c:grouping val="clustered"/>
        <c:varyColors val="0"/>
        <c:ser>
          <c:idx val="3"/>
          <c:order val="3"/>
          <c:tx>
            <c:strRef>
              <c:f>'coding after IRR'!$T$5</c:f>
              <c:strCache>
                <c:ptCount val="1"/>
                <c:pt idx="0">
                  <c:v>plotting value</c:v>
                </c:pt>
              </c:strCache>
            </c:strRef>
          </c:tx>
          <c:spPr>
            <a:noFill/>
            <a:ln w="47625">
              <a:noFill/>
            </a:ln>
            <a:effectLst/>
          </c:spPr>
          <c:invertIfNegative val="0"/>
          <c:cat>
            <c:strRef>
              <c:f>'coding after IRR'!$Q$6:$Q$12</c:f>
              <c:strCache>
                <c:ptCount val="7"/>
                <c:pt idx="1">
                  <c:v>Test</c:v>
                </c:pt>
                <c:pt idx="2">
                  <c:v>Weight</c:v>
                </c:pt>
                <c:pt idx="3">
                  <c:v>Size</c:v>
                </c:pt>
                <c:pt idx="4">
                  <c:v>Air pushing</c:v>
                </c:pt>
                <c:pt idx="5">
                  <c:v>Air flow</c:v>
                </c:pt>
                <c:pt idx="6">
                  <c:v>Other factors</c:v>
                </c:pt>
              </c:strCache>
            </c:strRef>
          </c:cat>
          <c:val>
            <c:numRef>
              <c:f>'coding after IRR'!$S$6:$S$12</c:f>
              <c:numCache>
                <c:formatCode>General</c:formatCode>
                <c:ptCount val="7"/>
                <c:pt idx="1">
                  <c:v>1.0</c:v>
                </c:pt>
                <c:pt idx="2">
                  <c:v>1.0</c:v>
                </c:pt>
                <c:pt idx="3">
                  <c:v>1.0</c:v>
                </c:pt>
                <c:pt idx="4">
                  <c:v>1.0</c:v>
                </c:pt>
                <c:pt idx="5">
                  <c:v>1.0</c:v>
                </c:pt>
                <c:pt idx="6">
                  <c:v>1.0</c:v>
                </c:pt>
              </c:numCache>
            </c:numRef>
          </c:val>
        </c:ser>
        <c:dLbls>
          <c:showLegendKey val="0"/>
          <c:showVal val="0"/>
          <c:showCatName val="0"/>
          <c:showSerName val="0"/>
          <c:showPercent val="0"/>
          <c:showBubbleSize val="0"/>
        </c:dLbls>
        <c:gapWidth val="150"/>
        <c:axId val="-702990256"/>
        <c:axId val="-702994064"/>
      </c:barChart>
      <c:scatterChart>
        <c:scatterStyle val="lineMarker"/>
        <c:varyColors val="0"/>
        <c:ser>
          <c:idx val="0"/>
          <c:order val="0"/>
          <c:tx>
            <c:v>Coded speech</c:v>
          </c:tx>
          <c:spPr>
            <a:ln w="47625">
              <a:noFill/>
            </a:ln>
            <a:effectLst/>
          </c:spPr>
          <c:marker>
            <c:symbol val="diamond"/>
            <c:size val="7"/>
            <c:spPr>
              <a:solidFill>
                <a:schemeClr val="accent1"/>
              </a:solidFill>
              <a:ln>
                <a:solidFill>
                  <a:schemeClr val="tx2"/>
                </a:solidFill>
              </a:ln>
              <a:effectLst/>
            </c:spPr>
          </c:marker>
          <c:dPt>
            <c:idx val="527"/>
            <c:bubble3D val="0"/>
          </c:dPt>
          <c:xVal>
            <c:numRef>
              <c:f>'coding after IRR'!$H$27:$H$672</c:f>
              <c:numCache>
                <c:formatCode>[h]:mm:ss;@</c:formatCode>
                <c:ptCount val="646"/>
                <c:pt idx="0">
                  <c:v>0.0513888888888889</c:v>
                </c:pt>
                <c:pt idx="1">
                  <c:v>0.0</c:v>
                </c:pt>
                <c:pt idx="2">
                  <c:v>0.0</c:v>
                </c:pt>
                <c:pt idx="3">
                  <c:v>0.0</c:v>
                </c:pt>
                <c:pt idx="4">
                  <c:v>0.0</c:v>
                </c:pt>
                <c:pt idx="5">
                  <c:v>0.0763888888888889</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0.150694444444444</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0.200694444444444</c:v>
                </c:pt>
                <c:pt idx="38">
                  <c:v>0.0</c:v>
                </c:pt>
                <c:pt idx="39">
                  <c:v>0.209722222222222</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0.265277777777778</c:v>
                </c:pt>
                <c:pt idx="65">
                  <c:v>0.0</c:v>
                </c:pt>
                <c:pt idx="66">
                  <c:v>0.0</c:v>
                </c:pt>
                <c:pt idx="67">
                  <c:v>0.0</c:v>
                </c:pt>
                <c:pt idx="68">
                  <c:v>0.0</c:v>
                </c:pt>
                <c:pt idx="69">
                  <c:v>0.0</c:v>
                </c:pt>
                <c:pt idx="70">
                  <c:v>0.0</c:v>
                </c:pt>
                <c:pt idx="71">
                  <c:v>0.0</c:v>
                </c:pt>
                <c:pt idx="72">
                  <c:v>0.0</c:v>
                </c:pt>
                <c:pt idx="73">
                  <c:v>0.0</c:v>
                </c:pt>
                <c:pt idx="74">
                  <c:v>0.0</c:v>
                </c:pt>
                <c:pt idx="75">
                  <c:v>0.0</c:v>
                </c:pt>
                <c:pt idx="76">
                  <c:v>0.311111111111111</c:v>
                </c:pt>
                <c:pt idx="77">
                  <c:v>0.311111111111111</c:v>
                </c:pt>
                <c:pt idx="78">
                  <c:v>0.0</c:v>
                </c:pt>
                <c:pt idx="79">
                  <c:v>0.318055555555555</c:v>
                </c:pt>
                <c:pt idx="80">
                  <c:v>0.318055555555555</c:v>
                </c:pt>
                <c:pt idx="81">
                  <c:v>0.320833333333333</c:v>
                </c:pt>
                <c:pt idx="82">
                  <c:v>0.0</c:v>
                </c:pt>
                <c:pt idx="83">
                  <c:v>0.0</c:v>
                </c:pt>
                <c:pt idx="84">
                  <c:v>0.0</c:v>
                </c:pt>
                <c:pt idx="85">
                  <c:v>0.0</c:v>
                </c:pt>
                <c:pt idx="86">
                  <c:v>0.0</c:v>
                </c:pt>
                <c:pt idx="87">
                  <c:v>0.0</c:v>
                </c:pt>
                <c:pt idx="88">
                  <c:v>0.0</c:v>
                </c:pt>
                <c:pt idx="89">
                  <c:v>0.328472222222222</c:v>
                </c:pt>
                <c:pt idx="90">
                  <c:v>0.0</c:v>
                </c:pt>
                <c:pt idx="91">
                  <c:v>0.0</c:v>
                </c:pt>
                <c:pt idx="92">
                  <c:v>0.0</c:v>
                </c:pt>
                <c:pt idx="93">
                  <c:v>0.0</c:v>
                </c:pt>
                <c:pt idx="94">
                  <c:v>0.0</c:v>
                </c:pt>
                <c:pt idx="95">
                  <c:v>0.0</c:v>
                </c:pt>
                <c:pt idx="96">
                  <c:v>0.0</c:v>
                </c:pt>
                <c:pt idx="97">
                  <c:v>0.0</c:v>
                </c:pt>
                <c:pt idx="98">
                  <c:v>0.0</c:v>
                </c:pt>
                <c:pt idx="99">
                  <c:v>0.0</c:v>
                </c:pt>
                <c:pt idx="100">
                  <c:v>0.0</c:v>
                </c:pt>
                <c:pt idx="101">
                  <c:v>0.0</c:v>
                </c:pt>
                <c:pt idx="102">
                  <c:v>0.374305555555555</c:v>
                </c:pt>
                <c:pt idx="103">
                  <c:v>0.374305555555555</c:v>
                </c:pt>
                <c:pt idx="104">
                  <c:v>0.0</c:v>
                </c:pt>
                <c:pt idx="105">
                  <c:v>0.0</c:v>
                </c:pt>
                <c:pt idx="106">
                  <c:v>0.0</c:v>
                </c:pt>
                <c:pt idx="107">
                  <c:v>0.400694444444444</c:v>
                </c:pt>
                <c:pt idx="108">
                  <c:v>0.0</c:v>
                </c:pt>
                <c:pt idx="109">
                  <c:v>0.417361111111111</c:v>
                </c:pt>
                <c:pt idx="110">
                  <c:v>0.419444444444444</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0.513888888888889</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0.604166666666667</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0.715972222222222</c:v>
                </c:pt>
                <c:pt idx="195">
                  <c:v>0.0</c:v>
                </c:pt>
                <c:pt idx="196">
                  <c:v>0.722916666666667</c:v>
                </c:pt>
                <c:pt idx="197">
                  <c:v>0.0</c:v>
                </c:pt>
                <c:pt idx="198">
                  <c:v>0.0</c:v>
                </c:pt>
                <c:pt idx="199">
                  <c:v>0.0</c:v>
                </c:pt>
                <c:pt idx="200">
                  <c:v>0.0</c:v>
                </c:pt>
                <c:pt idx="201">
                  <c:v>0.0</c:v>
                </c:pt>
                <c:pt idx="202">
                  <c:v>0.0</c:v>
                </c:pt>
                <c:pt idx="203">
                  <c:v>0.0</c:v>
                </c:pt>
                <c:pt idx="204">
                  <c:v>0.0</c:v>
                </c:pt>
                <c:pt idx="205">
                  <c:v>0.0</c:v>
                </c:pt>
                <c:pt idx="206">
                  <c:v>0.0</c:v>
                </c:pt>
                <c:pt idx="207">
                  <c:v>0.0</c:v>
                </c:pt>
                <c:pt idx="208">
                  <c:v>0.754166666666667</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0.824305555555556</c:v>
                </c:pt>
                <c:pt idx="223">
                  <c:v>0.826388888888889</c:v>
                </c:pt>
                <c:pt idx="224">
                  <c:v>0.0</c:v>
                </c:pt>
                <c:pt idx="225">
                  <c:v>0.838888888888889</c:v>
                </c:pt>
                <c:pt idx="226">
                  <c:v>0.838888888888889</c:v>
                </c:pt>
                <c:pt idx="227">
                  <c:v>0.0</c:v>
                </c:pt>
                <c:pt idx="228">
                  <c:v>0.844444444444444</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0.873611111111111</c:v>
                </c:pt>
                <c:pt idx="246">
                  <c:v>0.0</c:v>
                </c:pt>
                <c:pt idx="247">
                  <c:v>0.879861111111111</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0.951388888888889</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1.086111111111111</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1.136111111111111</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1.194444444444444</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1.24375</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1.277777777777778</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1.415277777777778</c:v>
                </c:pt>
                <c:pt idx="443">
                  <c:v>0.0</c:v>
                </c:pt>
                <c:pt idx="444">
                  <c:v>0.0</c:v>
                </c:pt>
                <c:pt idx="445">
                  <c:v>0.0</c:v>
                </c:pt>
                <c:pt idx="446">
                  <c:v>0.0</c:v>
                </c:pt>
                <c:pt idx="447">
                  <c:v>0.0</c:v>
                </c:pt>
                <c:pt idx="448">
                  <c:v>0.0</c:v>
                </c:pt>
                <c:pt idx="449">
                  <c:v>0.0</c:v>
                </c:pt>
                <c:pt idx="450">
                  <c:v>0.0</c:v>
                </c:pt>
                <c:pt idx="466">
                  <c:v>1.452083333333334</c:v>
                </c:pt>
                <c:pt idx="467">
                  <c:v>0.0</c:v>
                </c:pt>
                <c:pt idx="468">
                  <c:v>0.0</c:v>
                </c:pt>
                <c:pt idx="469">
                  <c:v>0.0</c:v>
                </c:pt>
                <c:pt idx="470">
                  <c:v>0.0</c:v>
                </c:pt>
                <c:pt idx="471">
                  <c:v>0.0</c:v>
                </c:pt>
                <c:pt idx="472">
                  <c:v>0.0</c:v>
                </c:pt>
                <c:pt idx="473">
                  <c:v>0.0</c:v>
                </c:pt>
                <c:pt idx="474">
                  <c:v>0.0</c:v>
                </c:pt>
                <c:pt idx="475">
                  <c:v>0.0</c:v>
                </c:pt>
                <c:pt idx="476">
                  <c:v>0.0</c:v>
                </c:pt>
                <c:pt idx="477">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1.593055555555556</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0.0</c:v>
                </c:pt>
                <c:pt idx="541">
                  <c:v>0.0</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1.929166666666667</c:v>
                </c:pt>
                <c:pt idx="599">
                  <c:v>0.0</c:v>
                </c:pt>
                <c:pt idx="600">
                  <c:v>1.931944444444445</c:v>
                </c:pt>
                <c:pt idx="601">
                  <c:v>0.0</c:v>
                </c:pt>
                <c:pt idx="602">
                  <c:v>1.9375</c:v>
                </c:pt>
                <c:pt idx="603">
                  <c:v>0.0</c:v>
                </c:pt>
                <c:pt idx="604">
                  <c:v>0.0</c:v>
                </c:pt>
                <c:pt idx="605">
                  <c:v>0.0</c:v>
                </c:pt>
                <c:pt idx="606">
                  <c:v>0.0</c:v>
                </c:pt>
                <c:pt idx="607">
                  <c:v>0.0</c:v>
                </c:pt>
                <c:pt idx="608">
                  <c:v>1.953472222222222</c:v>
                </c:pt>
                <c:pt idx="609">
                  <c:v>0.0</c:v>
                </c:pt>
                <c:pt idx="610">
                  <c:v>0.0</c:v>
                </c:pt>
                <c:pt idx="611">
                  <c:v>0.0</c:v>
                </c:pt>
                <c:pt idx="612">
                  <c:v>1.972222222222222</c:v>
                </c:pt>
                <c:pt idx="613">
                  <c:v>0.0</c:v>
                </c:pt>
                <c:pt idx="614">
                  <c:v>0.0</c:v>
                </c:pt>
                <c:pt idx="615">
                  <c:v>0.0</c:v>
                </c:pt>
                <c:pt idx="616">
                  <c:v>0.0</c:v>
                </c:pt>
                <c:pt idx="617">
                  <c:v>0.0</c:v>
                </c:pt>
                <c:pt idx="618">
                  <c:v>0.0</c:v>
                </c:pt>
                <c:pt idx="619">
                  <c:v>2.004166666666667</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0.0</c:v>
                </c:pt>
                <c:pt idx="641">
                  <c:v>0.0</c:v>
                </c:pt>
                <c:pt idx="642">
                  <c:v>0.0</c:v>
                </c:pt>
                <c:pt idx="643">
                  <c:v>0.0</c:v>
                </c:pt>
                <c:pt idx="644">
                  <c:v>0.0</c:v>
                </c:pt>
                <c:pt idx="645">
                  <c:v>0.0</c:v>
                </c:pt>
              </c:numCache>
            </c:numRef>
          </c:xVal>
          <c:yVal>
            <c:numRef>
              <c:f>'coding after IRR'!$F$27:$F$672</c:f>
              <c:numCache>
                <c:formatCode>General</c:formatCode>
                <c:ptCount val="646"/>
                <c:pt idx="0">
                  <c:v>4.0</c:v>
                </c:pt>
                <c:pt idx="1">
                  <c:v>#N/A</c:v>
                </c:pt>
                <c:pt idx="2">
                  <c:v>#N/A</c:v>
                </c:pt>
                <c:pt idx="3">
                  <c:v>#N/A</c:v>
                </c:pt>
                <c:pt idx="4">
                  <c:v>#N/A</c:v>
                </c:pt>
                <c:pt idx="5">
                  <c:v>2.0</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2.0</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2.0</c:v>
                </c:pt>
                <c:pt idx="38">
                  <c:v>#N/A</c:v>
                </c:pt>
                <c:pt idx="39">
                  <c:v>2.0</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3.0</c:v>
                </c:pt>
                <c:pt idx="65">
                  <c:v>#N/A</c:v>
                </c:pt>
                <c:pt idx="66">
                  <c:v>#N/A</c:v>
                </c:pt>
                <c:pt idx="67">
                  <c:v>#N/A</c:v>
                </c:pt>
                <c:pt idx="68">
                  <c:v>#N/A</c:v>
                </c:pt>
                <c:pt idx="69">
                  <c:v>#N/A</c:v>
                </c:pt>
                <c:pt idx="70">
                  <c:v>#N/A</c:v>
                </c:pt>
                <c:pt idx="71">
                  <c:v>#N/A</c:v>
                </c:pt>
                <c:pt idx="72">
                  <c:v>#N/A</c:v>
                </c:pt>
                <c:pt idx="73">
                  <c:v>#N/A</c:v>
                </c:pt>
                <c:pt idx="74">
                  <c:v>#N/A</c:v>
                </c:pt>
                <c:pt idx="75">
                  <c:v>#N/A</c:v>
                </c:pt>
                <c:pt idx="76">
                  <c:v>3.0</c:v>
                </c:pt>
                <c:pt idx="77">
                  <c:v>2.0</c:v>
                </c:pt>
                <c:pt idx="78">
                  <c:v>#N/A</c:v>
                </c:pt>
                <c:pt idx="79">
                  <c:v>3.0</c:v>
                </c:pt>
                <c:pt idx="80">
                  <c:v>2.0</c:v>
                </c:pt>
                <c:pt idx="81">
                  <c:v>2.0</c:v>
                </c:pt>
                <c:pt idx="82">
                  <c:v>#N/A</c:v>
                </c:pt>
                <c:pt idx="83">
                  <c:v>#N/A</c:v>
                </c:pt>
                <c:pt idx="84">
                  <c:v>#N/A</c:v>
                </c:pt>
                <c:pt idx="85">
                  <c:v>#N/A</c:v>
                </c:pt>
                <c:pt idx="86">
                  <c:v>#N/A</c:v>
                </c:pt>
                <c:pt idx="87">
                  <c:v>#N/A</c:v>
                </c:pt>
                <c:pt idx="88">
                  <c:v>#N/A</c:v>
                </c:pt>
                <c:pt idx="89">
                  <c:v>2.0</c:v>
                </c:pt>
                <c:pt idx="90">
                  <c:v>#N/A</c:v>
                </c:pt>
                <c:pt idx="91">
                  <c:v>#N/A</c:v>
                </c:pt>
                <c:pt idx="92">
                  <c:v>#N/A</c:v>
                </c:pt>
                <c:pt idx="93">
                  <c:v>#N/A</c:v>
                </c:pt>
                <c:pt idx="94">
                  <c:v>#N/A</c:v>
                </c:pt>
                <c:pt idx="95">
                  <c:v>#N/A</c:v>
                </c:pt>
                <c:pt idx="96">
                  <c:v>#N/A</c:v>
                </c:pt>
                <c:pt idx="97">
                  <c:v>#N/A</c:v>
                </c:pt>
                <c:pt idx="98">
                  <c:v>#N/A</c:v>
                </c:pt>
                <c:pt idx="99">
                  <c:v>#N/A</c:v>
                </c:pt>
                <c:pt idx="100">
                  <c:v>#N/A</c:v>
                </c:pt>
                <c:pt idx="101">
                  <c:v>#N/A</c:v>
                </c:pt>
                <c:pt idx="102">
                  <c:v>3.0</c:v>
                </c:pt>
                <c:pt idx="103">
                  <c:v>2.0</c:v>
                </c:pt>
                <c:pt idx="104">
                  <c:v>#N/A</c:v>
                </c:pt>
                <c:pt idx="105">
                  <c:v>#N/A</c:v>
                </c:pt>
                <c:pt idx="106">
                  <c:v>#N/A</c:v>
                </c:pt>
                <c:pt idx="107">
                  <c:v>#N/A</c:v>
                </c:pt>
                <c:pt idx="108">
                  <c:v>#N/A</c:v>
                </c:pt>
                <c:pt idx="109">
                  <c:v>3.0</c:v>
                </c:pt>
                <c:pt idx="110">
                  <c:v>2.0</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2.0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2.0</c:v>
                </c:pt>
                <c:pt idx="195">
                  <c:v>#N/A</c:v>
                </c:pt>
                <c:pt idx="196">
                  <c:v>2.0</c:v>
                </c:pt>
                <c:pt idx="197">
                  <c:v>#N/A</c:v>
                </c:pt>
                <c:pt idx="198">
                  <c:v>#N/A</c:v>
                </c:pt>
                <c:pt idx="199">
                  <c:v>#N/A</c:v>
                </c:pt>
                <c:pt idx="200">
                  <c:v>#N/A</c:v>
                </c:pt>
                <c:pt idx="201">
                  <c:v>#N/A</c:v>
                </c:pt>
                <c:pt idx="202">
                  <c:v>#N/A</c:v>
                </c:pt>
                <c:pt idx="203">
                  <c:v>#N/A</c:v>
                </c:pt>
                <c:pt idx="204">
                  <c:v>#N/A</c:v>
                </c:pt>
                <c:pt idx="205">
                  <c:v>#N/A</c:v>
                </c:pt>
                <c:pt idx="206">
                  <c:v>#N/A</c:v>
                </c:pt>
                <c:pt idx="207">
                  <c:v>#N/A</c:v>
                </c:pt>
                <c:pt idx="208">
                  <c:v>2.0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2.0</c:v>
                </c:pt>
                <c:pt idx="223">
                  <c:v>2.0</c:v>
                </c:pt>
                <c:pt idx="224">
                  <c:v>#N/A</c:v>
                </c:pt>
                <c:pt idx="225">
                  <c:v>2.0</c:v>
                </c:pt>
                <c:pt idx="226">
                  <c:v>4.0</c:v>
                </c:pt>
                <c:pt idx="227">
                  <c:v>#N/A</c:v>
                </c:pt>
                <c:pt idx="228">
                  <c:v>2.0</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2.0</c:v>
                </c:pt>
                <c:pt idx="246">
                  <c:v>#N/A</c:v>
                </c:pt>
                <c:pt idx="247">
                  <c:v>2.0</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2.0</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2.0</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6.0</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2.0</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2.0</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2.0</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6.0</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2.0</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4.0</c:v>
                </c:pt>
                <c:pt idx="599">
                  <c:v>#N/A</c:v>
                </c:pt>
                <c:pt idx="600">
                  <c:v>6.0</c:v>
                </c:pt>
                <c:pt idx="601">
                  <c:v>#N/A</c:v>
                </c:pt>
                <c:pt idx="602">
                  <c:v>#N/A</c:v>
                </c:pt>
                <c:pt idx="603">
                  <c:v>#N/A</c:v>
                </c:pt>
                <c:pt idx="604">
                  <c:v>#N/A</c:v>
                </c:pt>
                <c:pt idx="605">
                  <c:v>#N/A</c:v>
                </c:pt>
                <c:pt idx="606">
                  <c:v>#N/A</c:v>
                </c:pt>
                <c:pt idx="607">
                  <c:v>#N/A</c:v>
                </c:pt>
                <c:pt idx="608">
                  <c:v>4.0</c:v>
                </c:pt>
                <c:pt idx="609">
                  <c:v>#N/A</c:v>
                </c:pt>
                <c:pt idx="610">
                  <c:v>#N/A</c:v>
                </c:pt>
                <c:pt idx="611">
                  <c:v>#N/A</c:v>
                </c:pt>
                <c:pt idx="612">
                  <c:v>6.0</c:v>
                </c:pt>
                <c:pt idx="613">
                  <c:v>#N/A</c:v>
                </c:pt>
                <c:pt idx="614">
                  <c:v>#N/A</c:v>
                </c:pt>
                <c:pt idx="615">
                  <c:v>#N/A</c:v>
                </c:pt>
                <c:pt idx="616">
                  <c:v>#N/A</c:v>
                </c:pt>
                <c:pt idx="617">
                  <c:v>#N/A</c:v>
                </c:pt>
                <c:pt idx="618">
                  <c:v>#N/A</c:v>
                </c:pt>
                <c:pt idx="619">
                  <c:v>6.0</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numCache>
            </c:numRef>
          </c:yVal>
          <c:smooth val="0"/>
        </c:ser>
        <c:ser>
          <c:idx val="1"/>
          <c:order val="1"/>
          <c:tx>
            <c:v>Test: Failure</c:v>
          </c:tx>
          <c:spPr>
            <a:ln w="47625">
              <a:noFill/>
            </a:ln>
            <a:effectLst/>
          </c:spPr>
          <c:marker>
            <c:symbol val="circle"/>
            <c:size val="5"/>
            <c:spPr>
              <a:solidFill>
                <a:schemeClr val="tx1"/>
              </a:solidFill>
              <a:ln w="6350">
                <a:solidFill>
                  <a:schemeClr val="tx1">
                    <a:lumMod val="50000"/>
                    <a:lumOff val="50000"/>
                  </a:schemeClr>
                </a:solidFill>
              </a:ln>
              <a:effectLst/>
            </c:spPr>
          </c:marker>
          <c:xVal>
            <c:numRef>
              <c:f>'coding after IRR'!$K$8:$K$53</c:f>
              <c:numCache>
                <c:formatCode>[h]:mm:ss;@</c:formatCode>
                <c:ptCount val="46"/>
                <c:pt idx="1">
                  <c:v>0.181944444444444</c:v>
                </c:pt>
                <c:pt idx="2">
                  <c:v>0.19375</c:v>
                </c:pt>
                <c:pt idx="3">
                  <c:v>0.234027777777778</c:v>
                </c:pt>
                <c:pt idx="4">
                  <c:v>0.325</c:v>
                </c:pt>
                <c:pt idx="5">
                  <c:v>0.420833333333333</c:v>
                </c:pt>
                <c:pt idx="6">
                  <c:v>0.442361111111111</c:v>
                </c:pt>
                <c:pt idx="7">
                  <c:v>0.495833333333333</c:v>
                </c:pt>
                <c:pt idx="8">
                  <c:v>0.501388888888889</c:v>
                </c:pt>
                <c:pt idx="9">
                  <c:v>0.513888888888889</c:v>
                </c:pt>
                <c:pt idx="10">
                  <c:v>0.648611111111111</c:v>
                </c:pt>
                <c:pt idx="11">
                  <c:v>0.714583333333333</c:v>
                </c:pt>
                <c:pt idx="12">
                  <c:v>0.872222222222222</c:v>
                </c:pt>
                <c:pt idx="13">
                  <c:v>0.897222222222222</c:v>
                </c:pt>
                <c:pt idx="14">
                  <c:v>0.943055555555556</c:v>
                </c:pt>
                <c:pt idx="15">
                  <c:v>1.025</c:v>
                </c:pt>
                <c:pt idx="16">
                  <c:v>1.036805555555556</c:v>
                </c:pt>
                <c:pt idx="17">
                  <c:v>1.044444444444444</c:v>
                </c:pt>
                <c:pt idx="18">
                  <c:v>1.075</c:v>
                </c:pt>
                <c:pt idx="19">
                  <c:v>1.081944444444444</c:v>
                </c:pt>
                <c:pt idx="20">
                  <c:v>1.106944444444444</c:v>
                </c:pt>
                <c:pt idx="21">
                  <c:v>1.125</c:v>
                </c:pt>
                <c:pt idx="22">
                  <c:v>1.197222222222222</c:v>
                </c:pt>
                <c:pt idx="23">
                  <c:v>1.209722222222222</c:v>
                </c:pt>
                <c:pt idx="24">
                  <c:v>1.220833333333333</c:v>
                </c:pt>
                <c:pt idx="25">
                  <c:v>1.274305555555555</c:v>
                </c:pt>
                <c:pt idx="26">
                  <c:v>1.327777777777778</c:v>
                </c:pt>
                <c:pt idx="27">
                  <c:v>1.352083333333333</c:v>
                </c:pt>
                <c:pt idx="28">
                  <c:v>1.420138888888889</c:v>
                </c:pt>
                <c:pt idx="29">
                  <c:v>1.444444444444444</c:v>
                </c:pt>
                <c:pt idx="30">
                  <c:v>1.542361111111111</c:v>
                </c:pt>
                <c:pt idx="31">
                  <c:v>1.589583333333333</c:v>
                </c:pt>
                <c:pt idx="32">
                  <c:v>1.606944444444444</c:v>
                </c:pt>
                <c:pt idx="33">
                  <c:v>1.6125</c:v>
                </c:pt>
                <c:pt idx="34">
                  <c:v>1.647916666666666</c:v>
                </c:pt>
                <c:pt idx="35">
                  <c:v>1.653472222222222</c:v>
                </c:pt>
                <c:pt idx="36">
                  <c:v>1.658333333333333</c:v>
                </c:pt>
                <c:pt idx="37">
                  <c:v>1.667361111111111</c:v>
                </c:pt>
                <c:pt idx="38">
                  <c:v>1.673611111111111</c:v>
                </c:pt>
                <c:pt idx="39">
                  <c:v>1.777777777777778</c:v>
                </c:pt>
                <c:pt idx="40">
                  <c:v>1.861111111111111</c:v>
                </c:pt>
                <c:pt idx="41">
                  <c:v>1.873611111111111</c:v>
                </c:pt>
                <c:pt idx="42">
                  <c:v>1.917361111111111</c:v>
                </c:pt>
                <c:pt idx="43">
                  <c:v>1.935416666666667</c:v>
                </c:pt>
                <c:pt idx="44">
                  <c:v>1.982638888888889</c:v>
                </c:pt>
                <c:pt idx="45">
                  <c:v>1.986805555555555</c:v>
                </c:pt>
              </c:numCache>
            </c:numRef>
          </c:xVal>
          <c:yVal>
            <c:numRef>
              <c:f>'coding after IRR'!$L$8:$L$53</c:f>
              <c:numCache>
                <c:formatCode>General</c:formatCode>
                <c:ptCount val="46"/>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numCache>
            </c:numRef>
          </c:yVal>
          <c:smooth val="0"/>
        </c:ser>
        <c:ser>
          <c:idx val="2"/>
          <c:order val="2"/>
          <c:tx>
            <c:v>Test: Success</c:v>
          </c:tx>
          <c:spPr>
            <a:ln w="47625">
              <a:noFill/>
            </a:ln>
            <a:effectLst/>
          </c:spPr>
          <c:marker>
            <c:symbol val="square"/>
            <c:size val="8"/>
            <c:spPr>
              <a:solidFill>
                <a:srgbClr val="FF0000"/>
              </a:solidFill>
              <a:ln>
                <a:solidFill>
                  <a:schemeClr val="accent2">
                    <a:lumMod val="50000"/>
                  </a:schemeClr>
                </a:solidFill>
              </a:ln>
              <a:effectLst/>
            </c:spPr>
          </c:marker>
          <c:xVal>
            <c:numRef>
              <c:f>'coding after IRR'!$N$8:$N$10</c:f>
              <c:numCache>
                <c:formatCode>[h]:mm:ss;@</c:formatCode>
                <c:ptCount val="3"/>
                <c:pt idx="0">
                  <c:v>1.542361111111111</c:v>
                </c:pt>
                <c:pt idx="1">
                  <c:v>1.935416666666667</c:v>
                </c:pt>
                <c:pt idx="2" formatCode="[h]:mm:ss">
                  <c:v>1.986805555555555</c:v>
                </c:pt>
              </c:numCache>
            </c:numRef>
          </c:xVal>
          <c:yVal>
            <c:numRef>
              <c:f>'coding after IRR'!$O$8:$O$10</c:f>
              <c:numCache>
                <c:formatCode>General</c:formatCode>
                <c:ptCount val="3"/>
                <c:pt idx="0">
                  <c:v>1.0</c:v>
                </c:pt>
                <c:pt idx="1">
                  <c:v>1.0</c:v>
                </c:pt>
                <c:pt idx="2">
                  <c:v>1.0</c:v>
                </c:pt>
              </c:numCache>
            </c:numRef>
          </c:yVal>
          <c:smooth val="0"/>
        </c:ser>
        <c:dLbls>
          <c:showLegendKey val="0"/>
          <c:showVal val="0"/>
          <c:showCatName val="0"/>
          <c:showSerName val="0"/>
          <c:showPercent val="0"/>
          <c:showBubbleSize val="0"/>
        </c:dLbls>
        <c:axId val="-703004608"/>
        <c:axId val="-702997888"/>
      </c:scatterChart>
      <c:valAx>
        <c:axId val="-703004608"/>
        <c:scaling>
          <c:orientation val="minMax"/>
        </c:scaling>
        <c:delete val="0"/>
        <c:axPos val="b"/>
        <c:title>
          <c:tx>
            <c:rich>
              <a:bodyPr/>
              <a:lstStyle/>
              <a:p>
                <a:pPr>
                  <a:defRPr b="0"/>
                </a:pPr>
                <a:r>
                  <a:rPr lang="en-US" b="0"/>
                  <a:t>Minutes</a:t>
                </a:r>
              </a:p>
            </c:rich>
          </c:tx>
          <c:layout>
            <c:manualLayout>
              <c:xMode val="edge"/>
              <c:yMode val="edge"/>
              <c:x val="0.517327805615207"/>
              <c:y val="0.88001521965699"/>
            </c:manualLayout>
          </c:layout>
          <c:overlay val="0"/>
        </c:title>
        <c:numFmt formatCode="[h]" sourceLinked="0"/>
        <c:majorTickMark val="out"/>
        <c:minorTickMark val="none"/>
        <c:tickLblPos val="nextTo"/>
        <c:crossAx val="-702997888"/>
        <c:crossesAt val="0.0"/>
        <c:crossBetween val="midCat"/>
      </c:valAx>
      <c:valAx>
        <c:axId val="-702997888"/>
        <c:scaling>
          <c:orientation val="minMax"/>
          <c:max val="6.0"/>
        </c:scaling>
        <c:delete val="1"/>
        <c:axPos val="l"/>
        <c:majorGridlines/>
        <c:numFmt formatCode="General" sourceLinked="1"/>
        <c:majorTickMark val="none"/>
        <c:minorTickMark val="none"/>
        <c:tickLblPos val="none"/>
        <c:crossAx val="-703004608"/>
        <c:crosses val="autoZero"/>
        <c:crossBetween val="midCat"/>
        <c:majorUnit val="1.0"/>
      </c:valAx>
      <c:valAx>
        <c:axId val="-702994064"/>
        <c:scaling>
          <c:orientation val="minMax"/>
        </c:scaling>
        <c:delete val="1"/>
        <c:axPos val="b"/>
        <c:numFmt formatCode="General" sourceLinked="1"/>
        <c:majorTickMark val="out"/>
        <c:minorTickMark val="none"/>
        <c:tickLblPos val="nextTo"/>
        <c:crossAx val="-702990256"/>
        <c:crossesAt val="6.0"/>
        <c:crossBetween val="midCat"/>
      </c:valAx>
      <c:catAx>
        <c:axId val="-702990256"/>
        <c:scaling>
          <c:orientation val="minMax"/>
        </c:scaling>
        <c:delete val="0"/>
        <c:axPos val="r"/>
        <c:numFmt formatCode="General" sourceLinked="1"/>
        <c:majorTickMark val="none"/>
        <c:minorTickMark val="none"/>
        <c:tickLblPos val="low"/>
        <c:crossAx val="-702994064"/>
        <c:crosses val="max"/>
        <c:auto val="1"/>
        <c:lblAlgn val="ctr"/>
        <c:lblOffset val="100"/>
        <c:noMultiLvlLbl val="0"/>
      </c:catAx>
    </c:plotArea>
    <c:plotVisOnly val="1"/>
    <c:dispBlanksAs val="gap"/>
    <c:showDLblsOverMax val="0"/>
  </c:chart>
  <c:txPr>
    <a:bodyPr/>
    <a:lstStyle/>
    <a:p>
      <a:pPr>
        <a:defRPr>
          <a:latin typeface="Times"/>
          <a:cs typeface="Times"/>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25400</xdr:colOff>
      <xdr:row>2</xdr:row>
      <xdr:rowOff>0</xdr:rowOff>
    </xdr:from>
    <xdr:to>
      <xdr:col>10</xdr:col>
      <xdr:colOff>685800</xdr:colOff>
      <xdr:row>53</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2527300</xdr:colOff>
      <xdr:row>1</xdr:row>
      <xdr:rowOff>12700</xdr:rowOff>
    </xdr:from>
    <xdr:to>
      <xdr:col>9</xdr:col>
      <xdr:colOff>469900</xdr:colOff>
      <xdr:row>42</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647700</xdr:colOff>
      <xdr:row>3</xdr:row>
      <xdr:rowOff>114300</xdr:rowOff>
    </xdr:from>
    <xdr:to>
      <xdr:col>9</xdr:col>
      <xdr:colOff>495300</xdr:colOff>
      <xdr:row>54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3314700</xdr:colOff>
      <xdr:row>2</xdr:row>
      <xdr:rowOff>70678</xdr:rowOff>
    </xdr:from>
    <xdr:to>
      <xdr:col>10</xdr:col>
      <xdr:colOff>694636</xdr:colOff>
      <xdr:row>15</xdr:row>
      <xdr:rowOff>8836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1110974</xdr:colOff>
      <xdr:row>1</xdr:row>
      <xdr:rowOff>150742</xdr:rowOff>
    </xdr:from>
    <xdr:to>
      <xdr:col>6</xdr:col>
      <xdr:colOff>207618</xdr:colOff>
      <xdr:row>13</xdr:row>
      <xdr:rowOff>184712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83929</xdr:colOff>
      <xdr:row>4</xdr:row>
      <xdr:rowOff>106568</xdr:rowOff>
    </xdr:from>
    <xdr:to>
      <xdr:col>2</xdr:col>
      <xdr:colOff>6027529</xdr:colOff>
      <xdr:row>12</xdr:row>
      <xdr:rowOff>162227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748305</xdr:colOff>
      <xdr:row>5</xdr:row>
      <xdr:rowOff>66260</xdr:rowOff>
    </xdr:from>
    <xdr:to>
      <xdr:col>27</xdr:col>
      <xdr:colOff>16785</xdr:colOff>
      <xdr:row>13</xdr:row>
      <xdr:rowOff>121919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9"/>
  <sheetViews>
    <sheetView workbookViewId="0">
      <selection activeCell="B21" sqref="B21"/>
    </sheetView>
  </sheetViews>
  <sheetFormatPr baseColWidth="10" defaultRowHeight="16" x14ac:dyDescent="0.2"/>
  <cols>
    <col min="1" max="1" width="9.33203125" bestFit="1" customWidth="1"/>
    <col min="2" max="2" width="6.33203125" bestFit="1" customWidth="1"/>
    <col min="3" max="3" width="6.83203125" bestFit="1" customWidth="1"/>
    <col min="4" max="4" width="6" style="9" bestFit="1" customWidth="1"/>
    <col min="5" max="5" width="6.1640625" customWidth="1"/>
    <col min="6" max="6" width="5.83203125" bestFit="1" customWidth="1"/>
    <col min="7" max="7" width="34.6640625" style="14" customWidth="1"/>
    <col min="8" max="8" width="6.5" style="5" customWidth="1"/>
    <col min="9" max="9" width="5.33203125" customWidth="1"/>
  </cols>
  <sheetData>
    <row r="1" spans="1:7" customFormat="1" x14ac:dyDescent="0.2">
      <c r="A1" t="s">
        <v>18</v>
      </c>
      <c r="B1" t="s">
        <v>19</v>
      </c>
      <c r="C1" t="s">
        <v>20</v>
      </c>
      <c r="D1" s="9"/>
      <c r="G1" s="17" t="s">
        <v>17</v>
      </c>
    </row>
    <row r="2" spans="1:7" customFormat="1" x14ac:dyDescent="0.2">
      <c r="D2" s="10">
        <v>0</v>
      </c>
      <c r="E2" s="1" t="s">
        <v>1</v>
      </c>
      <c r="F2" t="s">
        <v>0</v>
      </c>
      <c r="G2" s="14"/>
    </row>
    <row r="3" spans="1:7" customFormat="1" x14ac:dyDescent="0.2">
      <c r="D3" s="10">
        <v>0.76111111111111107</v>
      </c>
      <c r="E3" s="1"/>
      <c r="G3" s="14"/>
    </row>
    <row r="4" spans="1:7" customFormat="1" x14ac:dyDescent="0.2">
      <c r="D4" s="11">
        <v>0.76180555555555562</v>
      </c>
      <c r="E4" s="2" t="s">
        <v>2</v>
      </c>
      <c r="F4" t="s">
        <v>3</v>
      </c>
      <c r="G4" s="14"/>
    </row>
    <row r="5" spans="1:7" customFormat="1" x14ac:dyDescent="0.2">
      <c r="D5" s="11">
        <v>0.77361111111111114</v>
      </c>
      <c r="E5" s="2"/>
      <c r="G5" s="14"/>
    </row>
    <row r="6" spans="1:7" customFormat="1" x14ac:dyDescent="0.2">
      <c r="D6" s="11">
        <v>0.83958333333333324</v>
      </c>
      <c r="E6" s="2"/>
      <c r="G6" s="14"/>
    </row>
    <row r="7" spans="1:7" customFormat="1" x14ac:dyDescent="0.2">
      <c r="D7" s="10">
        <v>0.84027777777777779</v>
      </c>
      <c r="E7" s="1" t="s">
        <v>1</v>
      </c>
      <c r="G7" s="14"/>
    </row>
    <row r="8" spans="1:7" customFormat="1" x14ac:dyDescent="0.2">
      <c r="D8" s="10">
        <v>0.98402777777777783</v>
      </c>
      <c r="E8" s="1"/>
      <c r="G8" s="14"/>
    </row>
    <row r="9" spans="1:7" customFormat="1" x14ac:dyDescent="0.2">
      <c r="D9" s="12">
        <v>0.98472222222222217</v>
      </c>
      <c r="E9" s="3" t="s">
        <v>2</v>
      </c>
      <c r="F9" t="s">
        <v>4</v>
      </c>
      <c r="G9" s="14"/>
    </row>
    <row r="10" spans="1:7" customFormat="1" x14ac:dyDescent="0.2">
      <c r="D10" s="12"/>
      <c r="E10" s="3"/>
      <c r="G10" s="14"/>
    </row>
    <row r="11" spans="1:7" customFormat="1" x14ac:dyDescent="0.2">
      <c r="D11" s="12">
        <v>1.0576388888888888</v>
      </c>
      <c r="E11" s="3"/>
      <c r="G11" s="14"/>
    </row>
    <row r="12" spans="1:7" customFormat="1" x14ac:dyDescent="0.2">
      <c r="D12" s="10">
        <v>1.0583333333333333</v>
      </c>
      <c r="E12" s="1" t="s">
        <v>1</v>
      </c>
      <c r="G12" s="14"/>
    </row>
    <row r="13" spans="1:7" customFormat="1" x14ac:dyDescent="0.2">
      <c r="D13" s="10">
        <v>1.4784722222222222</v>
      </c>
      <c r="E13" s="1"/>
      <c r="G13" s="14"/>
    </row>
    <row r="14" spans="1:7" customFormat="1" x14ac:dyDescent="0.2">
      <c r="D14" s="12">
        <v>1.4791666666666667</v>
      </c>
      <c r="E14" s="3" t="s">
        <v>2</v>
      </c>
      <c r="F14" t="s">
        <v>5</v>
      </c>
      <c r="G14" s="14"/>
    </row>
    <row r="15" spans="1:7" customFormat="1" x14ac:dyDescent="0.2">
      <c r="D15" s="12">
        <v>1.4805555555555554</v>
      </c>
      <c r="E15" s="3"/>
      <c r="G15" s="14"/>
    </row>
    <row r="16" spans="1:7" customFormat="1" x14ac:dyDescent="0.2">
      <c r="D16" s="12">
        <v>1.48125</v>
      </c>
      <c r="E16" s="3"/>
      <c r="G16" s="14"/>
    </row>
    <row r="17" spans="1:13" x14ac:dyDescent="0.2">
      <c r="D17" s="10">
        <v>1.4819444444444445</v>
      </c>
      <c r="E17" s="1" t="s">
        <v>1</v>
      </c>
    </row>
    <row r="18" spans="1:13" x14ac:dyDescent="0.2">
      <c r="D18" s="10">
        <v>1.9465277777777779</v>
      </c>
      <c r="E18" s="1"/>
    </row>
    <row r="19" spans="1:13" x14ac:dyDescent="0.2">
      <c r="D19" s="12">
        <v>1.9472222222222222</v>
      </c>
      <c r="E19" s="3" t="s">
        <v>2</v>
      </c>
      <c r="F19" t="s">
        <v>6</v>
      </c>
    </row>
    <row r="20" spans="1:13" x14ac:dyDescent="0.2">
      <c r="D20" s="12"/>
      <c r="E20" s="3"/>
    </row>
    <row r="21" spans="1:13" x14ac:dyDescent="0.2">
      <c r="D21" s="12">
        <v>1.9743055555555555</v>
      </c>
      <c r="E21" s="3"/>
    </row>
    <row r="22" spans="1:13" x14ac:dyDescent="0.2">
      <c r="D22" s="10">
        <v>1.9749999999999999</v>
      </c>
      <c r="E22" s="1" t="s">
        <v>1</v>
      </c>
    </row>
    <row r="23" spans="1:13" x14ac:dyDescent="0.2">
      <c r="D23" s="10">
        <v>1.9701388888888889</v>
      </c>
      <c r="E23" s="1"/>
    </row>
    <row r="24" spans="1:13" x14ac:dyDescent="0.2">
      <c r="D24" s="10">
        <v>2.0500000000000003</v>
      </c>
      <c r="E24" s="1"/>
    </row>
    <row r="25" spans="1:13" x14ac:dyDescent="0.2">
      <c r="D25" s="10">
        <v>2.3895833333333334</v>
      </c>
      <c r="E25" s="1"/>
    </row>
    <row r="26" spans="1:13" x14ac:dyDescent="0.2">
      <c r="D26" s="13">
        <v>2.3902777777777779</v>
      </c>
      <c r="E26" s="4" t="s">
        <v>7</v>
      </c>
    </row>
    <row r="27" spans="1:13" x14ac:dyDescent="0.2">
      <c r="D27" s="13">
        <v>2.5</v>
      </c>
      <c r="E27" s="4"/>
    </row>
    <row r="29" spans="1:13" x14ac:dyDescent="0.2">
      <c r="A29" t="s">
        <v>24</v>
      </c>
    </row>
    <row r="30" spans="1:13" x14ac:dyDescent="0.2">
      <c r="A30" s="9" t="s">
        <v>21</v>
      </c>
      <c r="B30" t="s">
        <v>22</v>
      </c>
      <c r="C30" t="s">
        <v>23</v>
      </c>
    </row>
    <row r="31" spans="1:13" x14ac:dyDescent="0.2">
      <c r="D31" s="18">
        <f>D2</f>
        <v>0</v>
      </c>
      <c r="J31" s="6"/>
      <c r="K31" s="7"/>
      <c r="L31" s="8"/>
      <c r="M31" s="9"/>
    </row>
    <row r="32" spans="1:13" x14ac:dyDescent="0.2">
      <c r="A32">
        <v>0.1</v>
      </c>
      <c r="D32" s="18">
        <v>0.18819444444444444</v>
      </c>
      <c r="G32" s="14" t="s">
        <v>25</v>
      </c>
      <c r="J32" s="6"/>
      <c r="K32" s="7"/>
      <c r="L32" s="8"/>
      <c r="M32" s="9"/>
    </row>
    <row r="33" spans="1:13" x14ac:dyDescent="0.2">
      <c r="A33">
        <v>0.1</v>
      </c>
      <c r="D33" s="19">
        <v>0.19375000000000001</v>
      </c>
      <c r="G33" s="14" t="s">
        <v>26</v>
      </c>
      <c r="J33" s="6"/>
      <c r="K33" s="7"/>
      <c r="L33" s="8"/>
      <c r="M33" s="9"/>
    </row>
    <row r="34" spans="1:13" x14ac:dyDescent="0.2">
      <c r="B34">
        <v>0.2</v>
      </c>
      <c r="D34" s="19">
        <v>0.23333333333333331</v>
      </c>
      <c r="G34" s="14" t="s">
        <v>27</v>
      </c>
      <c r="J34" s="6"/>
      <c r="K34" s="7"/>
      <c r="L34" s="8"/>
      <c r="M34" s="9"/>
    </row>
    <row r="35" spans="1:13" x14ac:dyDescent="0.2">
      <c r="B35">
        <v>0.2</v>
      </c>
      <c r="D35" s="18">
        <v>0.2388888888888889</v>
      </c>
      <c r="G35" s="14" t="s">
        <v>28</v>
      </c>
      <c r="J35" s="6"/>
      <c r="K35" s="7"/>
      <c r="L35" s="8"/>
      <c r="M35" s="9"/>
    </row>
    <row r="36" spans="1:13" x14ac:dyDescent="0.2">
      <c r="D36" s="18"/>
      <c r="J36" s="6"/>
      <c r="K36" s="7"/>
      <c r="L36" s="8"/>
      <c r="M36" s="9"/>
    </row>
    <row r="37" spans="1:13" x14ac:dyDescent="0.2">
      <c r="B37">
        <v>0.2</v>
      </c>
      <c r="D37" s="18">
        <v>0.32430555555555557</v>
      </c>
      <c r="G37" s="14" t="s">
        <v>29</v>
      </c>
      <c r="J37" s="6"/>
      <c r="K37" s="7"/>
      <c r="L37" s="8"/>
      <c r="M37" s="9"/>
    </row>
    <row r="38" spans="1:13" x14ac:dyDescent="0.2">
      <c r="B38">
        <v>0.2</v>
      </c>
      <c r="D38" s="18">
        <v>0.32847222222222222</v>
      </c>
      <c r="G38" s="14" t="s">
        <v>30</v>
      </c>
      <c r="J38" s="6"/>
      <c r="K38" s="7"/>
      <c r="L38" s="8"/>
      <c r="M38" s="9"/>
    </row>
    <row r="39" spans="1:13" x14ac:dyDescent="0.2">
      <c r="D39" s="18"/>
      <c r="J39" s="6"/>
      <c r="K39" s="7"/>
      <c r="L39" s="8"/>
      <c r="M39" s="9"/>
    </row>
    <row r="40" spans="1:13" x14ac:dyDescent="0.2">
      <c r="B40">
        <v>0.2</v>
      </c>
      <c r="C40">
        <v>0.3</v>
      </c>
      <c r="D40" s="18">
        <v>0.4201388888888889</v>
      </c>
      <c r="G40" s="14" t="s">
        <v>32</v>
      </c>
      <c r="J40" s="6"/>
      <c r="K40" s="7"/>
      <c r="L40" s="8"/>
      <c r="M40" s="9"/>
    </row>
    <row r="41" spans="1:13" x14ac:dyDescent="0.2">
      <c r="B41">
        <v>0.2</v>
      </c>
      <c r="C41">
        <v>0.3</v>
      </c>
      <c r="D41" s="18">
        <v>0.4458333333333333</v>
      </c>
      <c r="G41" s="14" t="s">
        <v>31</v>
      </c>
      <c r="K41" s="7"/>
    </row>
    <row r="42" spans="1:13" x14ac:dyDescent="0.2">
      <c r="C42">
        <v>0.3</v>
      </c>
      <c r="D42" s="18">
        <v>0.49652777777777773</v>
      </c>
      <c r="G42" s="14" t="s">
        <v>33</v>
      </c>
    </row>
    <row r="43" spans="1:13" x14ac:dyDescent="0.2">
      <c r="D43" s="18"/>
    </row>
    <row r="44" spans="1:13" x14ac:dyDescent="0.2">
      <c r="C44">
        <v>0.3</v>
      </c>
      <c r="D44" s="18">
        <v>0.5</v>
      </c>
      <c r="G44" s="14" t="s">
        <v>34</v>
      </c>
    </row>
    <row r="45" spans="1:13" x14ac:dyDescent="0.2">
      <c r="A45">
        <v>0.1</v>
      </c>
      <c r="C45">
        <v>0.3</v>
      </c>
      <c r="D45" s="18">
        <v>0.50138888888888888</v>
      </c>
      <c r="G45" s="14" t="s">
        <v>35</v>
      </c>
    </row>
    <row r="46" spans="1:13" x14ac:dyDescent="0.2">
      <c r="A46">
        <v>0.1</v>
      </c>
      <c r="C46">
        <v>0.3</v>
      </c>
      <c r="D46" s="18">
        <v>0.50277777777777777</v>
      </c>
      <c r="G46" s="14" t="s">
        <v>36</v>
      </c>
    </row>
    <row r="47" spans="1:13" x14ac:dyDescent="0.2">
      <c r="C47">
        <v>0.3</v>
      </c>
      <c r="D47" s="18">
        <v>0.54027777777777775</v>
      </c>
      <c r="G47" s="14" t="s">
        <v>37</v>
      </c>
    </row>
    <row r="48" spans="1:13" x14ac:dyDescent="0.2">
      <c r="B48">
        <v>0.2</v>
      </c>
      <c r="D48" s="18">
        <v>0.64861111111111114</v>
      </c>
      <c r="G48" s="14" t="s">
        <v>29</v>
      </c>
    </row>
    <row r="49" spans="1:7" customFormat="1" x14ac:dyDescent="0.2">
      <c r="B49">
        <v>0.2</v>
      </c>
      <c r="D49" s="18">
        <v>0.66249999999999998</v>
      </c>
      <c r="G49" s="14" t="s">
        <v>30</v>
      </c>
    </row>
    <row r="50" spans="1:7" customFormat="1" x14ac:dyDescent="0.2">
      <c r="A50">
        <v>0.1</v>
      </c>
      <c r="D50" s="18">
        <v>0.70277777777777783</v>
      </c>
      <c r="G50" s="14" t="s">
        <v>38</v>
      </c>
    </row>
    <row r="51" spans="1:7" customFormat="1" x14ac:dyDescent="0.2">
      <c r="A51">
        <v>0.1</v>
      </c>
      <c r="D51" s="18">
        <v>0.73055555555555562</v>
      </c>
      <c r="G51" s="14" t="s">
        <v>39</v>
      </c>
    </row>
    <row r="52" spans="1:7" customFormat="1" x14ac:dyDescent="0.2">
      <c r="B52">
        <v>0.2</v>
      </c>
      <c r="D52" s="18">
        <v>0.85763888888888884</v>
      </c>
      <c r="G52" s="14" t="s">
        <v>29</v>
      </c>
    </row>
    <row r="53" spans="1:7" customFormat="1" x14ac:dyDescent="0.2">
      <c r="A53">
        <v>0.1</v>
      </c>
      <c r="B53">
        <v>0.2</v>
      </c>
      <c r="D53" s="18">
        <v>0.88263888888888886</v>
      </c>
      <c r="G53" s="14" t="s">
        <v>38</v>
      </c>
    </row>
    <row r="54" spans="1:7" customFormat="1" x14ac:dyDescent="0.2">
      <c r="A54">
        <v>0.1</v>
      </c>
      <c r="B54">
        <v>0.2</v>
      </c>
      <c r="D54" s="18">
        <v>0.88958333333333339</v>
      </c>
      <c r="G54" s="5" t="s">
        <v>30</v>
      </c>
    </row>
    <row r="55" spans="1:7" customFormat="1" x14ac:dyDescent="0.2">
      <c r="A55" s="20">
        <v>0.1</v>
      </c>
      <c r="D55" s="21">
        <v>0.89583333333333337</v>
      </c>
      <c r="G55" s="14"/>
    </row>
    <row r="56" spans="1:7" customFormat="1" x14ac:dyDescent="0.2">
      <c r="A56">
        <v>0.1</v>
      </c>
      <c r="B56">
        <v>0.2</v>
      </c>
      <c r="D56" s="18">
        <v>0.91041666666666676</v>
      </c>
      <c r="G56" s="14" t="s">
        <v>29</v>
      </c>
    </row>
    <row r="57" spans="1:7" customFormat="1" x14ac:dyDescent="0.2">
      <c r="A57">
        <v>0.1</v>
      </c>
      <c r="B57">
        <v>0.2</v>
      </c>
      <c r="D57" s="18">
        <v>0.91319444444444453</v>
      </c>
      <c r="G57" s="14" t="s">
        <v>39</v>
      </c>
    </row>
    <row r="58" spans="1:7" customFormat="1" x14ac:dyDescent="0.2">
      <c r="B58">
        <v>0.2</v>
      </c>
      <c r="D58" s="18">
        <v>0.94930555555555562</v>
      </c>
      <c r="G58" s="14" t="s">
        <v>30</v>
      </c>
    </row>
    <row r="59" spans="1:7" customFormat="1" x14ac:dyDescent="0.2">
      <c r="D59" s="18"/>
      <c r="G59" s="14"/>
    </row>
    <row r="60" spans="1:7" customFormat="1" x14ac:dyDescent="0.2">
      <c r="B60">
        <v>0.2</v>
      </c>
      <c r="D60" s="18">
        <v>0.98055555555555562</v>
      </c>
      <c r="G60" s="14" t="s">
        <v>29</v>
      </c>
    </row>
    <row r="61" spans="1:7" customFormat="1" x14ac:dyDescent="0.2">
      <c r="A61">
        <v>0.1</v>
      </c>
      <c r="B61">
        <v>0.2</v>
      </c>
      <c r="D61" s="18">
        <v>0.98333333333333339</v>
      </c>
      <c r="G61" s="14" t="s">
        <v>38</v>
      </c>
    </row>
    <row r="62" spans="1:7" customFormat="1" x14ac:dyDescent="0.2">
      <c r="A62">
        <v>0.1</v>
      </c>
      <c r="B62">
        <v>0.2</v>
      </c>
      <c r="D62" s="18">
        <v>1.0298611111111111</v>
      </c>
      <c r="G62" s="14" t="s">
        <v>30</v>
      </c>
    </row>
    <row r="63" spans="1:7" customFormat="1" x14ac:dyDescent="0.2">
      <c r="A63">
        <v>0.1</v>
      </c>
      <c r="C63">
        <v>0.3</v>
      </c>
      <c r="D63" s="18">
        <v>1.0340277777777778</v>
      </c>
      <c r="G63" s="14" t="s">
        <v>40</v>
      </c>
    </row>
    <row r="64" spans="1:7" customFormat="1" x14ac:dyDescent="0.2">
      <c r="A64">
        <v>0.1</v>
      </c>
      <c r="B64">
        <v>0.2</v>
      </c>
      <c r="C64">
        <v>0.3</v>
      </c>
      <c r="D64" s="18">
        <v>1.0368055555555555</v>
      </c>
      <c r="G64" s="14" t="s">
        <v>29</v>
      </c>
    </row>
    <row r="65" spans="1:7" customFormat="1" x14ac:dyDescent="0.2">
      <c r="A65">
        <v>0.1</v>
      </c>
      <c r="B65">
        <v>0.2</v>
      </c>
      <c r="C65">
        <v>0.3</v>
      </c>
      <c r="D65" s="18">
        <v>1.0597222222222222</v>
      </c>
      <c r="G65" s="14" t="s">
        <v>39</v>
      </c>
    </row>
    <row r="66" spans="1:7" customFormat="1" x14ac:dyDescent="0.2">
      <c r="B66" s="20">
        <v>0.2</v>
      </c>
      <c r="C66" s="20">
        <v>0.3</v>
      </c>
      <c r="D66" s="21">
        <v>1.0625</v>
      </c>
      <c r="G66" s="14"/>
    </row>
    <row r="67" spans="1:7" customFormat="1" x14ac:dyDescent="0.2">
      <c r="A67">
        <v>0.1</v>
      </c>
      <c r="B67">
        <v>0.2</v>
      </c>
      <c r="C67">
        <v>0.3</v>
      </c>
      <c r="D67" s="18">
        <v>1.0666666666666667</v>
      </c>
      <c r="G67" s="14" t="s">
        <v>38</v>
      </c>
    </row>
    <row r="68" spans="1:7" customFormat="1" x14ac:dyDescent="0.2">
      <c r="A68">
        <v>0.1</v>
      </c>
      <c r="B68">
        <v>0.2</v>
      </c>
      <c r="C68">
        <v>0.3</v>
      </c>
      <c r="D68" s="18">
        <v>1.0826388888888889</v>
      </c>
      <c r="G68" s="14" t="s">
        <v>30</v>
      </c>
    </row>
    <row r="69" spans="1:7" customFormat="1" x14ac:dyDescent="0.2">
      <c r="A69">
        <v>0.1</v>
      </c>
      <c r="C69">
        <v>0.3</v>
      </c>
      <c r="D69" s="18">
        <v>1.0999999999999999</v>
      </c>
      <c r="G69" s="14" t="s">
        <v>37</v>
      </c>
    </row>
    <row r="70" spans="1:7" customFormat="1" x14ac:dyDescent="0.2">
      <c r="A70">
        <v>0.1</v>
      </c>
      <c r="B70">
        <v>0.2</v>
      </c>
      <c r="D70" s="18">
        <v>1.1236111111111111</v>
      </c>
      <c r="G70" s="14" t="s">
        <v>29</v>
      </c>
    </row>
    <row r="71" spans="1:7" customFormat="1" x14ac:dyDescent="0.2">
      <c r="A71">
        <v>0.1</v>
      </c>
      <c r="B71">
        <v>0.2</v>
      </c>
      <c r="D71" s="18">
        <v>1.1527777777777779</v>
      </c>
      <c r="G71" s="14" t="s">
        <v>39</v>
      </c>
    </row>
    <row r="72" spans="1:7" customFormat="1" x14ac:dyDescent="0.2">
      <c r="B72" s="20">
        <v>0.2</v>
      </c>
      <c r="D72" s="21">
        <v>1.1666666666666667</v>
      </c>
      <c r="G72" s="14"/>
    </row>
    <row r="73" spans="1:7" customFormat="1" x14ac:dyDescent="0.2">
      <c r="A73">
        <v>0.1</v>
      </c>
      <c r="B73">
        <v>0.2</v>
      </c>
      <c r="D73" s="18">
        <v>1.1784722222222224</v>
      </c>
      <c r="G73" s="14" t="s">
        <v>38</v>
      </c>
    </row>
    <row r="74" spans="1:7" customFormat="1" x14ac:dyDescent="0.2">
      <c r="A74">
        <v>0.1</v>
      </c>
      <c r="B74">
        <v>0.2</v>
      </c>
      <c r="D74" s="18">
        <v>1.2659722222222223</v>
      </c>
      <c r="G74" s="14" t="s">
        <v>30</v>
      </c>
    </row>
    <row r="75" spans="1:7" customFormat="1" x14ac:dyDescent="0.2">
      <c r="A75">
        <v>0.1</v>
      </c>
      <c r="C75">
        <v>0.3</v>
      </c>
      <c r="D75" s="18">
        <v>1.2798611111111111</v>
      </c>
      <c r="G75" s="14" t="s">
        <v>40</v>
      </c>
    </row>
    <row r="76" spans="1:7" customFormat="1" x14ac:dyDescent="0.2">
      <c r="A76">
        <v>0.1</v>
      </c>
      <c r="C76">
        <v>0.3</v>
      </c>
      <c r="D76" s="18">
        <v>1.2861111111111112</v>
      </c>
      <c r="G76" s="14" t="s">
        <v>39</v>
      </c>
    </row>
    <row r="77" spans="1:7" customFormat="1" x14ac:dyDescent="0.2">
      <c r="D77" s="18">
        <v>1.2916666666666667</v>
      </c>
      <c r="G77" s="14"/>
    </row>
    <row r="78" spans="1:7" customFormat="1" x14ac:dyDescent="0.2">
      <c r="A78">
        <v>0.1</v>
      </c>
      <c r="D78" s="18">
        <f>E78+D$76</f>
        <v>1.3402777777777779</v>
      </c>
      <c r="E78" s="18">
        <v>5.4166666666666669E-2</v>
      </c>
      <c r="G78" s="14" t="s">
        <v>38</v>
      </c>
    </row>
    <row r="79" spans="1:7" customFormat="1" x14ac:dyDescent="0.2">
      <c r="A79">
        <v>0.1</v>
      </c>
      <c r="C79">
        <v>0.3</v>
      </c>
      <c r="D79" s="18">
        <f t="shared" ref="D79:D96" si="0">E79+D$76</f>
        <v>1.3729166666666668</v>
      </c>
      <c r="E79" s="18">
        <v>8.6805555555555566E-2</v>
      </c>
      <c r="G79" s="14" t="s">
        <v>40</v>
      </c>
    </row>
    <row r="80" spans="1:7" customFormat="1" x14ac:dyDescent="0.2">
      <c r="A80">
        <v>0.1</v>
      </c>
      <c r="B80">
        <v>0.2</v>
      </c>
      <c r="C80">
        <v>0.3</v>
      </c>
      <c r="D80" s="18">
        <f t="shared" si="0"/>
        <v>1.3986111111111112</v>
      </c>
      <c r="E80" s="18">
        <v>0.1125</v>
      </c>
      <c r="G80" s="14" t="s">
        <v>29</v>
      </c>
    </row>
    <row r="81" spans="1:7" customFormat="1" x14ac:dyDescent="0.2">
      <c r="A81">
        <v>0.1</v>
      </c>
      <c r="B81">
        <v>0.2</v>
      </c>
      <c r="C81">
        <v>0.3</v>
      </c>
      <c r="D81" s="18">
        <f t="shared" si="0"/>
        <v>1.4187500000000002</v>
      </c>
      <c r="E81" s="18">
        <v>0.13263888888888889</v>
      </c>
      <c r="G81" s="14" t="s">
        <v>39</v>
      </c>
    </row>
    <row r="82" spans="1:7" customFormat="1" x14ac:dyDescent="0.2">
      <c r="B82">
        <v>0.2</v>
      </c>
      <c r="C82">
        <v>0.3</v>
      </c>
      <c r="D82" s="18">
        <f t="shared" si="0"/>
        <v>1.4805555555555556</v>
      </c>
      <c r="E82" s="18">
        <v>0.19444444444444445</v>
      </c>
      <c r="G82" s="14" t="s">
        <v>37</v>
      </c>
    </row>
    <row r="83" spans="1:7" customFormat="1" x14ac:dyDescent="0.2">
      <c r="B83">
        <v>0.2</v>
      </c>
      <c r="D83" s="18">
        <f t="shared" si="0"/>
        <v>1.5284722222222222</v>
      </c>
      <c r="E83" s="18">
        <v>0.24236111111111111</v>
      </c>
      <c r="G83" s="14" t="s">
        <v>30</v>
      </c>
    </row>
    <row r="84" spans="1:7" customFormat="1" x14ac:dyDescent="0.2">
      <c r="D84" s="18">
        <f t="shared" si="0"/>
        <v>1.5361111111111112</v>
      </c>
      <c r="E84" s="18">
        <v>0.25</v>
      </c>
      <c r="G84" s="14"/>
    </row>
    <row r="85" spans="1:7" customFormat="1" x14ac:dyDescent="0.2">
      <c r="B85">
        <v>0.2</v>
      </c>
      <c r="D85" s="18">
        <f t="shared" si="0"/>
        <v>1.5611111111111111</v>
      </c>
      <c r="E85" s="18">
        <v>0.27499999999999997</v>
      </c>
      <c r="G85" s="14" t="s">
        <v>29</v>
      </c>
    </row>
    <row r="86" spans="1:7" customFormat="1" x14ac:dyDescent="0.2">
      <c r="B86">
        <v>0.2</v>
      </c>
      <c r="D86" s="18">
        <f t="shared" si="0"/>
        <v>1.6208333333333333</v>
      </c>
      <c r="E86" s="18">
        <v>0.3347222222222222</v>
      </c>
      <c r="G86" s="14" t="s">
        <v>30</v>
      </c>
    </row>
    <row r="87" spans="1:7" customFormat="1" x14ac:dyDescent="0.2">
      <c r="A87">
        <v>0.1</v>
      </c>
      <c r="D87" s="18">
        <f t="shared" si="0"/>
        <v>1.6222222222222222</v>
      </c>
      <c r="E87" s="18">
        <v>0.33611111111111108</v>
      </c>
      <c r="G87" s="14" t="s">
        <v>41</v>
      </c>
    </row>
    <row r="88" spans="1:7" customFormat="1" x14ac:dyDescent="0.2">
      <c r="A88">
        <v>0.1</v>
      </c>
      <c r="B88">
        <v>0.2</v>
      </c>
      <c r="D88" s="18">
        <f t="shared" si="0"/>
        <v>1.6861111111111111</v>
      </c>
      <c r="E88" s="18">
        <v>0.39999999999999997</v>
      </c>
      <c r="G88" s="14" t="s">
        <v>29</v>
      </c>
    </row>
    <row r="89" spans="1:7" customFormat="1" x14ac:dyDescent="0.2">
      <c r="A89">
        <v>0.1</v>
      </c>
      <c r="B89">
        <v>0.2</v>
      </c>
      <c r="D89" s="18">
        <f t="shared" si="0"/>
        <v>1.7256944444444446</v>
      </c>
      <c r="E89" s="18">
        <v>0.43958333333333338</v>
      </c>
      <c r="G89" s="14" t="s">
        <v>39</v>
      </c>
    </row>
    <row r="90" spans="1:7" customFormat="1" x14ac:dyDescent="0.2">
      <c r="B90">
        <v>0.2</v>
      </c>
      <c r="D90" s="18">
        <f t="shared" si="0"/>
        <v>1.8458333333333334</v>
      </c>
      <c r="E90" s="18">
        <v>0.55972222222222223</v>
      </c>
      <c r="G90" s="14" t="s">
        <v>30</v>
      </c>
    </row>
    <row r="91" spans="1:7" customFormat="1" x14ac:dyDescent="0.2">
      <c r="A91">
        <v>0.1</v>
      </c>
      <c r="D91" s="18">
        <f t="shared" si="0"/>
        <v>1.9006944444444445</v>
      </c>
      <c r="E91" s="18">
        <v>0.61458333333333337</v>
      </c>
      <c r="G91" s="14" t="s">
        <v>38</v>
      </c>
    </row>
    <row r="92" spans="1:7" customFormat="1" x14ac:dyDescent="0.2">
      <c r="A92">
        <v>0.1</v>
      </c>
      <c r="B92">
        <v>0.2</v>
      </c>
      <c r="D92" s="18">
        <f t="shared" si="0"/>
        <v>1.9055555555555557</v>
      </c>
      <c r="E92" s="18">
        <v>0.61944444444444446</v>
      </c>
      <c r="G92" s="14" t="s">
        <v>29</v>
      </c>
    </row>
    <row r="93" spans="1:7" customFormat="1" x14ac:dyDescent="0.2">
      <c r="A93">
        <v>0.1</v>
      </c>
      <c r="B93">
        <v>0.2</v>
      </c>
      <c r="D93" s="18">
        <f t="shared" si="0"/>
        <v>1.9902777777777778</v>
      </c>
      <c r="E93" s="18">
        <v>0.70416666666666661</v>
      </c>
      <c r="G93" s="14" t="s">
        <v>30</v>
      </c>
    </row>
    <row r="94" spans="1:7" customFormat="1" x14ac:dyDescent="0.2">
      <c r="A94">
        <v>0.1</v>
      </c>
      <c r="C94">
        <v>0.3</v>
      </c>
      <c r="D94" s="18">
        <f t="shared" si="0"/>
        <v>2.0444444444444443</v>
      </c>
      <c r="E94" s="18">
        <v>0.7583333333333333</v>
      </c>
      <c r="G94" s="14" t="s">
        <v>42</v>
      </c>
    </row>
    <row r="95" spans="1:7" customFormat="1" x14ac:dyDescent="0.2">
      <c r="A95">
        <v>0.1</v>
      </c>
      <c r="C95">
        <v>0.3</v>
      </c>
      <c r="D95" s="18">
        <f t="shared" si="0"/>
        <v>2.1124999999999998</v>
      </c>
      <c r="E95" s="18">
        <v>0.82638888888888884</v>
      </c>
      <c r="G95" s="14"/>
    </row>
    <row r="96" spans="1:7" customFormat="1" x14ac:dyDescent="0.2">
      <c r="D96" s="18">
        <f t="shared" si="0"/>
        <v>2.0777777777777784</v>
      </c>
      <c r="E96" s="18">
        <v>0.79166666666666696</v>
      </c>
      <c r="G96" s="14"/>
    </row>
    <row r="97" spans="1:7" customFormat="1" x14ac:dyDescent="0.2">
      <c r="C97">
        <v>0</v>
      </c>
      <c r="D97" s="18">
        <f>D27</f>
        <v>2.5</v>
      </c>
      <c r="G97" s="14"/>
    </row>
    <row r="100" spans="1:7" customFormat="1" x14ac:dyDescent="0.2">
      <c r="A100">
        <v>0</v>
      </c>
      <c r="B100" s="9">
        <f>D31</f>
        <v>0</v>
      </c>
      <c r="D100" s="9"/>
      <c r="G100" s="17" t="s">
        <v>16</v>
      </c>
    </row>
    <row r="101" spans="1:7" customFormat="1" x14ac:dyDescent="0.2">
      <c r="A101">
        <v>0</v>
      </c>
      <c r="B101" s="9">
        <f>D97</f>
        <v>2.5</v>
      </c>
      <c r="D101" s="9"/>
      <c r="G101" s="15" t="s">
        <v>9</v>
      </c>
    </row>
    <row r="102" spans="1:7" customFormat="1" ht="32" x14ac:dyDescent="0.2">
      <c r="D102" s="9"/>
      <c r="G102" s="14" t="s">
        <v>13</v>
      </c>
    </row>
    <row r="103" spans="1:7" customFormat="1" x14ac:dyDescent="0.2">
      <c r="D103" s="9"/>
      <c r="G103" s="16" t="s">
        <v>15</v>
      </c>
    </row>
    <row r="104" spans="1:7" customFormat="1" x14ac:dyDescent="0.2">
      <c r="D104" s="9"/>
      <c r="G104" s="16" t="s">
        <v>14</v>
      </c>
    </row>
    <row r="106" spans="1:7" customFormat="1" x14ac:dyDescent="0.2">
      <c r="D106" s="9"/>
      <c r="G106" s="15" t="s">
        <v>8</v>
      </c>
    </row>
    <row r="107" spans="1:7" customFormat="1" x14ac:dyDescent="0.2">
      <c r="D107" s="9"/>
      <c r="G107" s="14" t="s">
        <v>10</v>
      </c>
    </row>
    <row r="108" spans="1:7" customFormat="1" x14ac:dyDescent="0.2">
      <c r="D108" s="9"/>
      <c r="G108" s="14" t="s">
        <v>11</v>
      </c>
    </row>
    <row r="109" spans="1:7" customFormat="1" x14ac:dyDescent="0.2">
      <c r="D109" s="9"/>
      <c r="G109" s="14" t="s">
        <v>12</v>
      </c>
    </row>
  </sheetData>
  <pageMargins left="0.75" right="0.75" top="1" bottom="1" header="0.5" footer="0.5"/>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topLeftCell="A14" workbookViewId="0">
      <selection activeCell="L21" sqref="L21"/>
    </sheetView>
  </sheetViews>
  <sheetFormatPr baseColWidth="10" defaultRowHeight="16" x14ac:dyDescent="0.2"/>
  <cols>
    <col min="1" max="1" width="6.6640625" bestFit="1" customWidth="1"/>
    <col min="2" max="2" width="6.33203125" bestFit="1" customWidth="1"/>
    <col min="3" max="3" width="6.83203125" bestFit="1" customWidth="1"/>
    <col min="4" max="4" width="6" style="9" bestFit="1" customWidth="1"/>
    <col min="5" max="5" width="6.1640625" customWidth="1"/>
    <col min="6" max="6" width="3.6640625" customWidth="1"/>
    <col min="7" max="7" width="34.6640625" style="14" customWidth="1"/>
    <col min="8" max="8" width="6.5" style="5" customWidth="1"/>
    <col min="9" max="9" width="5.33203125" customWidth="1"/>
  </cols>
  <sheetData>
    <row r="1" spans="1:13" x14ac:dyDescent="0.2">
      <c r="D1" s="9">
        <v>6.25E-2</v>
      </c>
      <c r="E1" t="s">
        <v>63</v>
      </c>
    </row>
    <row r="2" spans="1:13" x14ac:dyDescent="0.2">
      <c r="A2" s="9" t="s">
        <v>21</v>
      </c>
      <c r="B2" t="s">
        <v>22</v>
      </c>
      <c r="C2" t="s">
        <v>23</v>
      </c>
    </row>
    <row r="3" spans="1:13" x14ac:dyDescent="0.2">
      <c r="D3" s="18">
        <v>0</v>
      </c>
      <c r="J3" s="6"/>
      <c r="K3" s="7"/>
      <c r="L3" s="8"/>
      <c r="M3" s="9"/>
    </row>
    <row r="4" spans="1:13" x14ac:dyDescent="0.2">
      <c r="A4">
        <v>0.1</v>
      </c>
      <c r="D4" s="18">
        <v>0.18819444444444444</v>
      </c>
      <c r="G4" s="14" t="s">
        <v>25</v>
      </c>
      <c r="J4" s="6"/>
      <c r="K4" s="7"/>
      <c r="L4" s="8"/>
      <c r="M4" s="9"/>
    </row>
    <row r="5" spans="1:13" x14ac:dyDescent="0.2">
      <c r="A5">
        <v>0.1</v>
      </c>
      <c r="D5" s="19">
        <v>0.19375000000000001</v>
      </c>
      <c r="G5" s="14" t="s">
        <v>26</v>
      </c>
      <c r="J5" s="6"/>
      <c r="K5" s="7"/>
      <c r="L5" s="8"/>
      <c r="M5" s="9"/>
    </row>
    <row r="6" spans="1:13" x14ac:dyDescent="0.2">
      <c r="B6">
        <v>0.2</v>
      </c>
      <c r="D6" s="19">
        <v>0.23333333333333331</v>
      </c>
      <c r="G6" s="14" t="s">
        <v>27</v>
      </c>
      <c r="J6" s="6"/>
      <c r="K6" s="7"/>
      <c r="L6" s="8"/>
      <c r="M6" s="9"/>
    </row>
    <row r="7" spans="1:13" x14ac:dyDescent="0.2">
      <c r="B7">
        <v>0.2</v>
      </c>
      <c r="D7" s="18">
        <v>0.2388888888888889</v>
      </c>
      <c r="G7" s="14" t="s">
        <v>28</v>
      </c>
      <c r="J7" s="6"/>
      <c r="K7" s="7"/>
      <c r="L7" s="8"/>
      <c r="M7" s="9"/>
    </row>
    <row r="8" spans="1:13" x14ac:dyDescent="0.2">
      <c r="D8" s="18"/>
      <c r="J8" s="6"/>
      <c r="K8" s="7"/>
      <c r="L8" s="8"/>
      <c r="M8" s="9"/>
    </row>
    <row r="9" spans="1:13" x14ac:dyDescent="0.2">
      <c r="B9">
        <v>0.2</v>
      </c>
      <c r="D9" s="18">
        <v>0.32430555555555557</v>
      </c>
      <c r="G9" s="14" t="s">
        <v>29</v>
      </c>
      <c r="J9" s="6"/>
      <c r="K9" s="7"/>
      <c r="L9" s="8"/>
      <c r="M9" s="9"/>
    </row>
    <row r="10" spans="1:13" x14ac:dyDescent="0.2">
      <c r="B10">
        <v>0.2</v>
      </c>
      <c r="D10" s="18">
        <v>0.32847222222222222</v>
      </c>
      <c r="G10" s="14" t="s">
        <v>30</v>
      </c>
      <c r="J10" s="6"/>
      <c r="K10" s="7"/>
      <c r="L10" s="8"/>
      <c r="M10" s="9"/>
    </row>
    <row r="11" spans="1:13" x14ac:dyDescent="0.2">
      <c r="D11" s="18"/>
      <c r="J11" s="6"/>
      <c r="K11" s="7"/>
      <c r="L11" s="8"/>
      <c r="M11" s="9"/>
    </row>
    <row r="12" spans="1:13" x14ac:dyDescent="0.2">
      <c r="B12">
        <v>0.2</v>
      </c>
      <c r="C12">
        <v>0.3</v>
      </c>
      <c r="D12" s="18">
        <v>0.4201388888888889</v>
      </c>
      <c r="G12" s="14" t="s">
        <v>32</v>
      </c>
      <c r="J12" s="6"/>
      <c r="K12" s="7"/>
      <c r="L12" s="8"/>
      <c r="M12" s="9"/>
    </row>
    <row r="13" spans="1:13" x14ac:dyDescent="0.2">
      <c r="B13">
        <v>0.2</v>
      </c>
      <c r="C13">
        <v>0.3</v>
      </c>
      <c r="D13" s="18">
        <v>0.4458333333333333</v>
      </c>
      <c r="G13" s="14" t="s">
        <v>31</v>
      </c>
      <c r="K13" s="7"/>
    </row>
    <row r="14" spans="1:13" x14ac:dyDescent="0.2">
      <c r="C14">
        <v>0.3</v>
      </c>
      <c r="D14" s="18">
        <v>0.49652777777777773</v>
      </c>
      <c r="G14" s="14" t="s">
        <v>33</v>
      </c>
    </row>
    <row r="15" spans="1:13" x14ac:dyDescent="0.2">
      <c r="D15" s="18"/>
    </row>
    <row r="16" spans="1:13" x14ac:dyDescent="0.2">
      <c r="C16">
        <v>0.3</v>
      </c>
      <c r="D16" s="18">
        <v>0.5</v>
      </c>
      <c r="G16" s="14" t="s">
        <v>34</v>
      </c>
    </row>
    <row r="17" spans="1:8" x14ac:dyDescent="0.2">
      <c r="A17">
        <v>0.1</v>
      </c>
      <c r="C17">
        <v>0.3</v>
      </c>
      <c r="D17" s="18">
        <v>0.50138888888888888</v>
      </c>
      <c r="G17" s="14" t="s">
        <v>35</v>
      </c>
    </row>
    <row r="18" spans="1:8" x14ac:dyDescent="0.2">
      <c r="A18">
        <v>0.1</v>
      </c>
      <c r="C18">
        <v>0.3</v>
      </c>
      <c r="D18" s="18">
        <v>0.50277777777777777</v>
      </c>
      <c r="G18" s="14" t="s">
        <v>36</v>
      </c>
    </row>
    <row r="19" spans="1:8" x14ac:dyDescent="0.2">
      <c r="C19">
        <v>0.3</v>
      </c>
      <c r="D19" s="18">
        <v>0.54027777777777775</v>
      </c>
      <c r="G19" s="14" t="s">
        <v>37</v>
      </c>
    </row>
    <row r="20" spans="1:8" x14ac:dyDescent="0.2">
      <c r="B20">
        <v>0.2</v>
      </c>
      <c r="D20" s="18">
        <v>0.64861111111111114</v>
      </c>
      <c r="G20" s="14" t="s">
        <v>29</v>
      </c>
    </row>
    <row r="21" spans="1:8" x14ac:dyDescent="0.2">
      <c r="B21">
        <v>0.2</v>
      </c>
      <c r="D21" s="18">
        <v>0.66249999999999998</v>
      </c>
      <c r="G21" s="14" t="s">
        <v>30</v>
      </c>
      <c r="H21"/>
    </row>
    <row r="22" spans="1:8" x14ac:dyDescent="0.2">
      <c r="A22">
        <v>0.1</v>
      </c>
      <c r="D22" s="18">
        <v>0.70277777777777783</v>
      </c>
      <c r="G22" s="14" t="s">
        <v>38</v>
      </c>
      <c r="H22"/>
    </row>
    <row r="23" spans="1:8" x14ac:dyDescent="0.2">
      <c r="A23">
        <v>0.1</v>
      </c>
      <c r="D23" s="18">
        <v>0.73055555555555562</v>
      </c>
      <c r="G23" s="14" t="s">
        <v>39</v>
      </c>
      <c r="H23"/>
    </row>
    <row r="24" spans="1:8" x14ac:dyDescent="0.2">
      <c r="B24">
        <v>0.2</v>
      </c>
      <c r="D24" s="18">
        <v>0.85763888888888884</v>
      </c>
      <c r="G24" s="14" t="s">
        <v>29</v>
      </c>
      <c r="H24"/>
    </row>
    <row r="25" spans="1:8" x14ac:dyDescent="0.2">
      <c r="A25">
        <v>0.1</v>
      </c>
      <c r="B25">
        <v>0.2</v>
      </c>
      <c r="D25" s="18">
        <v>0.88263888888888886</v>
      </c>
      <c r="G25" s="14" t="s">
        <v>38</v>
      </c>
      <c r="H25"/>
    </row>
    <row r="26" spans="1:8" x14ac:dyDescent="0.2">
      <c r="A26">
        <v>0.1</v>
      </c>
      <c r="B26">
        <v>0.2</v>
      </c>
      <c r="D26" s="18">
        <v>0.88958333333333339</v>
      </c>
      <c r="G26" s="5" t="s">
        <v>30</v>
      </c>
      <c r="H26"/>
    </row>
    <row r="27" spans="1:8" x14ac:dyDescent="0.2">
      <c r="A27" s="20">
        <v>0.1</v>
      </c>
      <c r="D27" s="21">
        <v>0.89583333333333337</v>
      </c>
      <c r="H27"/>
    </row>
    <row r="28" spans="1:8" x14ac:dyDescent="0.2">
      <c r="A28">
        <v>0.1</v>
      </c>
      <c r="B28">
        <v>0.2</v>
      </c>
      <c r="D28" s="18">
        <v>0.91041666666666676</v>
      </c>
      <c r="G28" s="14" t="s">
        <v>29</v>
      </c>
      <c r="H28"/>
    </row>
    <row r="29" spans="1:8" x14ac:dyDescent="0.2">
      <c r="A29">
        <v>0.1</v>
      </c>
      <c r="B29">
        <v>0.2</v>
      </c>
      <c r="D29" s="18">
        <v>0.91319444444444453</v>
      </c>
      <c r="G29" s="14" t="s">
        <v>39</v>
      </c>
      <c r="H29"/>
    </row>
    <row r="30" spans="1:8" x14ac:dyDescent="0.2">
      <c r="B30">
        <v>0.2</v>
      </c>
      <c r="D30" s="18">
        <v>0.94930555555555562</v>
      </c>
      <c r="G30" s="14" t="s">
        <v>30</v>
      </c>
      <c r="H30"/>
    </row>
    <row r="31" spans="1:8" x14ac:dyDescent="0.2">
      <c r="D31" s="18"/>
      <c r="H31"/>
    </row>
    <row r="32" spans="1:8" x14ac:dyDescent="0.2">
      <c r="B32">
        <v>0.2</v>
      </c>
      <c r="D32" s="18">
        <v>0.98055555555555562</v>
      </c>
      <c r="G32" s="14" t="s">
        <v>29</v>
      </c>
      <c r="H32"/>
    </row>
    <row r="33" spans="1:8" x14ac:dyDescent="0.2">
      <c r="A33">
        <v>0.1</v>
      </c>
      <c r="B33">
        <v>0.2</v>
      </c>
      <c r="D33" s="18">
        <v>0.98333333333333339</v>
      </c>
      <c r="G33" s="14" t="s">
        <v>38</v>
      </c>
      <c r="H33"/>
    </row>
    <row r="34" spans="1:8" x14ac:dyDescent="0.2">
      <c r="A34">
        <v>0.1</v>
      </c>
      <c r="B34">
        <v>0.2</v>
      </c>
      <c r="D34" s="18">
        <v>1.0298611111111111</v>
      </c>
      <c r="G34" s="14" t="s">
        <v>30</v>
      </c>
      <c r="H34"/>
    </row>
    <row r="35" spans="1:8" x14ac:dyDescent="0.2">
      <c r="A35">
        <v>0.1</v>
      </c>
      <c r="C35">
        <v>0.3</v>
      </c>
      <c r="D35" s="18">
        <v>1.0340277777777778</v>
      </c>
      <c r="G35" s="14" t="s">
        <v>40</v>
      </c>
      <c r="H35"/>
    </row>
    <row r="36" spans="1:8" x14ac:dyDescent="0.2">
      <c r="A36">
        <v>0.1</v>
      </c>
      <c r="B36">
        <v>0.2</v>
      </c>
      <c r="C36">
        <v>0.3</v>
      </c>
      <c r="D36" s="18">
        <v>1.0368055555555555</v>
      </c>
      <c r="G36" s="14" t="s">
        <v>29</v>
      </c>
      <c r="H36"/>
    </row>
    <row r="37" spans="1:8" x14ac:dyDescent="0.2">
      <c r="A37">
        <v>0.1</v>
      </c>
      <c r="B37">
        <v>0.2</v>
      </c>
      <c r="C37">
        <v>0.3</v>
      </c>
      <c r="D37" s="18">
        <v>1.0597222222222222</v>
      </c>
      <c r="G37" s="14" t="s">
        <v>39</v>
      </c>
      <c r="H37"/>
    </row>
    <row r="38" spans="1:8" x14ac:dyDescent="0.2">
      <c r="B38" s="20">
        <v>0.2</v>
      </c>
      <c r="C38" s="20">
        <v>0.3</v>
      </c>
      <c r="D38" s="21">
        <v>1.0625</v>
      </c>
      <c r="H38"/>
    </row>
    <row r="39" spans="1:8" x14ac:dyDescent="0.2">
      <c r="A39">
        <v>0.1</v>
      </c>
      <c r="B39">
        <v>0.2</v>
      </c>
      <c r="C39">
        <v>0.3</v>
      </c>
      <c r="D39" s="18">
        <v>1.0666666666666667</v>
      </c>
      <c r="G39" s="14" t="s">
        <v>38</v>
      </c>
      <c r="H39"/>
    </row>
    <row r="40" spans="1:8" x14ac:dyDescent="0.2">
      <c r="A40">
        <v>0.1</v>
      </c>
      <c r="B40">
        <v>0.2</v>
      </c>
      <c r="C40">
        <v>0.3</v>
      </c>
      <c r="D40" s="18">
        <v>1.0826388888888889</v>
      </c>
      <c r="G40" s="14" t="s">
        <v>30</v>
      </c>
      <c r="H40"/>
    </row>
    <row r="41" spans="1:8" x14ac:dyDescent="0.2">
      <c r="A41">
        <v>0.1</v>
      </c>
      <c r="C41">
        <v>0.3</v>
      </c>
      <c r="D41" s="18">
        <v>1.0999999999999999</v>
      </c>
      <c r="G41" s="14" t="s">
        <v>37</v>
      </c>
      <c r="H41"/>
    </row>
    <row r="42" spans="1:8" x14ac:dyDescent="0.2">
      <c r="A42">
        <v>0.1</v>
      </c>
      <c r="B42">
        <v>0.2</v>
      </c>
      <c r="D42" s="18">
        <v>1.1236111111111111</v>
      </c>
      <c r="G42" s="14" t="s">
        <v>29</v>
      </c>
      <c r="H42"/>
    </row>
    <row r="43" spans="1:8" x14ac:dyDescent="0.2">
      <c r="A43">
        <v>0.1</v>
      </c>
      <c r="B43">
        <v>0.2</v>
      </c>
      <c r="D43" s="18">
        <v>1.1527777777777779</v>
      </c>
      <c r="G43" s="14" t="s">
        <v>39</v>
      </c>
      <c r="H43"/>
    </row>
    <row r="44" spans="1:8" x14ac:dyDescent="0.2">
      <c r="B44" s="20">
        <v>0.2</v>
      </c>
      <c r="D44" s="21">
        <v>1.1666666666666667</v>
      </c>
      <c r="H44"/>
    </row>
    <row r="45" spans="1:8" x14ac:dyDescent="0.2">
      <c r="A45">
        <v>0.1</v>
      </c>
      <c r="B45">
        <v>0.2</v>
      </c>
      <c r="D45" s="18">
        <v>1.1784722222222224</v>
      </c>
      <c r="G45" s="14" t="s">
        <v>38</v>
      </c>
      <c r="H45"/>
    </row>
    <row r="46" spans="1:8" x14ac:dyDescent="0.2">
      <c r="A46">
        <v>0.1</v>
      </c>
      <c r="B46">
        <v>0.2</v>
      </c>
      <c r="D46" s="18">
        <v>1.2659722222222223</v>
      </c>
      <c r="G46" s="14" t="s">
        <v>30</v>
      </c>
      <c r="H46"/>
    </row>
    <row r="47" spans="1:8" x14ac:dyDescent="0.2">
      <c r="A47">
        <v>0.1</v>
      </c>
      <c r="C47">
        <v>0.3</v>
      </c>
      <c r="D47" s="18">
        <v>1.2798611111111111</v>
      </c>
      <c r="G47" s="14" t="s">
        <v>40</v>
      </c>
      <c r="H47"/>
    </row>
    <row r="48" spans="1:8" x14ac:dyDescent="0.2">
      <c r="A48">
        <v>0.1</v>
      </c>
      <c r="C48">
        <v>0.3</v>
      </c>
      <c r="D48" s="18">
        <v>1.2861111111111112</v>
      </c>
      <c r="G48" s="14" t="s">
        <v>39</v>
      </c>
      <c r="H48"/>
    </row>
    <row r="49" spans="1:8" ht="17" thickBot="1" x14ac:dyDescent="0.25">
      <c r="A49" s="27"/>
      <c r="B49" s="27"/>
      <c r="C49" s="27"/>
      <c r="D49" s="28">
        <v>1.2916666666666667</v>
      </c>
      <c r="E49" s="27"/>
      <c r="F49" s="27"/>
      <c r="G49" s="29"/>
      <c r="H49"/>
    </row>
    <row r="50" spans="1:8" x14ac:dyDescent="0.2">
      <c r="A50">
        <v>0.1</v>
      </c>
      <c r="D50" s="18">
        <f>E50+D$48+D$1</f>
        <v>1.4027777777777779</v>
      </c>
      <c r="E50" s="18">
        <v>5.4166666666666669E-2</v>
      </c>
      <c r="G50" s="14" t="s">
        <v>38</v>
      </c>
      <c r="H50"/>
    </row>
    <row r="51" spans="1:8" x14ac:dyDescent="0.2">
      <c r="A51">
        <v>0.1</v>
      </c>
      <c r="C51">
        <v>0.3</v>
      </c>
      <c r="D51" s="18">
        <f t="shared" ref="D51:D68" si="0">E51+D$48+D$1</f>
        <v>1.4354166666666668</v>
      </c>
      <c r="E51" s="18">
        <v>8.6805555555555566E-2</v>
      </c>
      <c r="G51" s="14" t="s">
        <v>40</v>
      </c>
      <c r="H51"/>
    </row>
    <row r="52" spans="1:8" x14ac:dyDescent="0.2">
      <c r="A52">
        <v>0.1</v>
      </c>
      <c r="B52">
        <v>0.2</v>
      </c>
      <c r="C52">
        <v>0.3</v>
      </c>
      <c r="D52" s="18">
        <f t="shared" si="0"/>
        <v>1.4611111111111112</v>
      </c>
      <c r="E52" s="18">
        <v>0.1125</v>
      </c>
      <c r="G52" s="14" t="s">
        <v>29</v>
      </c>
      <c r="H52"/>
    </row>
    <row r="53" spans="1:8" x14ac:dyDescent="0.2">
      <c r="A53">
        <v>0.1</v>
      </c>
      <c r="B53">
        <v>0.2</v>
      </c>
      <c r="C53">
        <v>0.3</v>
      </c>
      <c r="D53" s="18">
        <f t="shared" si="0"/>
        <v>1.4812500000000002</v>
      </c>
      <c r="E53" s="18">
        <v>0.13263888888888889</v>
      </c>
      <c r="G53" s="14" t="s">
        <v>39</v>
      </c>
      <c r="H53"/>
    </row>
    <row r="54" spans="1:8" x14ac:dyDescent="0.2">
      <c r="B54">
        <v>0.2</v>
      </c>
      <c r="C54">
        <v>0.3</v>
      </c>
      <c r="D54" s="18">
        <f t="shared" si="0"/>
        <v>1.5430555555555556</v>
      </c>
      <c r="E54" s="18">
        <v>0.19444444444444445</v>
      </c>
      <c r="G54" s="14" t="s">
        <v>37</v>
      </c>
      <c r="H54"/>
    </row>
    <row r="55" spans="1:8" x14ac:dyDescent="0.2">
      <c r="B55">
        <v>0.2</v>
      </c>
      <c r="D55" s="18">
        <f t="shared" si="0"/>
        <v>1.5909722222222222</v>
      </c>
      <c r="E55" s="18">
        <v>0.24236111111111111</v>
      </c>
      <c r="G55" s="14" t="s">
        <v>30</v>
      </c>
      <c r="H55"/>
    </row>
    <row r="56" spans="1:8" x14ac:dyDescent="0.2">
      <c r="D56" s="18">
        <f t="shared" si="0"/>
        <v>1.5986111111111112</v>
      </c>
      <c r="E56" s="18">
        <v>0.25</v>
      </c>
      <c r="H56"/>
    </row>
    <row r="57" spans="1:8" x14ac:dyDescent="0.2">
      <c r="B57">
        <v>0.2</v>
      </c>
      <c r="D57" s="18">
        <f t="shared" si="0"/>
        <v>1.6236111111111111</v>
      </c>
      <c r="E57" s="18">
        <v>0.27499999999999997</v>
      </c>
      <c r="G57" s="14" t="s">
        <v>29</v>
      </c>
      <c r="H57"/>
    </row>
    <row r="58" spans="1:8" x14ac:dyDescent="0.2">
      <c r="B58">
        <v>0.2</v>
      </c>
      <c r="D58" s="18">
        <f t="shared" si="0"/>
        <v>1.6833333333333333</v>
      </c>
      <c r="E58" s="18">
        <v>0.3347222222222222</v>
      </c>
      <c r="G58" s="14" t="s">
        <v>30</v>
      </c>
      <c r="H58"/>
    </row>
    <row r="59" spans="1:8" x14ac:dyDescent="0.2">
      <c r="A59">
        <v>0.1</v>
      </c>
      <c r="D59" s="18">
        <f t="shared" si="0"/>
        <v>1.6847222222222222</v>
      </c>
      <c r="E59" s="18">
        <v>0.33611111111111108</v>
      </c>
      <c r="G59" s="14" t="s">
        <v>41</v>
      </c>
      <c r="H59"/>
    </row>
    <row r="60" spans="1:8" x14ac:dyDescent="0.2">
      <c r="A60">
        <v>0.1</v>
      </c>
      <c r="B60">
        <v>0.2</v>
      </c>
      <c r="D60" s="18">
        <f t="shared" si="0"/>
        <v>1.7486111111111111</v>
      </c>
      <c r="E60" s="18">
        <v>0.39999999999999997</v>
      </c>
      <c r="G60" s="14" t="s">
        <v>29</v>
      </c>
      <c r="H60"/>
    </row>
    <row r="61" spans="1:8" x14ac:dyDescent="0.2">
      <c r="A61">
        <v>0.1</v>
      </c>
      <c r="B61">
        <v>0.2</v>
      </c>
      <c r="D61" s="18">
        <f t="shared" si="0"/>
        <v>1.7881944444444446</v>
      </c>
      <c r="E61" s="18">
        <v>0.43958333333333338</v>
      </c>
      <c r="G61" s="14" t="s">
        <v>39</v>
      </c>
      <c r="H61"/>
    </row>
    <row r="62" spans="1:8" x14ac:dyDescent="0.2">
      <c r="B62">
        <v>0.2</v>
      </c>
      <c r="D62" s="18">
        <f t="shared" si="0"/>
        <v>1.9083333333333334</v>
      </c>
      <c r="E62" s="18">
        <v>0.55972222222222223</v>
      </c>
      <c r="G62" s="14" t="s">
        <v>30</v>
      </c>
      <c r="H62"/>
    </row>
    <row r="63" spans="1:8" x14ac:dyDescent="0.2">
      <c r="A63">
        <v>0.1</v>
      </c>
      <c r="D63" s="18">
        <f t="shared" si="0"/>
        <v>1.9631944444444445</v>
      </c>
      <c r="E63" s="18">
        <v>0.61458333333333337</v>
      </c>
      <c r="G63" s="14" t="s">
        <v>38</v>
      </c>
      <c r="H63"/>
    </row>
    <row r="64" spans="1:8" x14ac:dyDescent="0.2">
      <c r="A64">
        <v>0.1</v>
      </c>
      <c r="B64">
        <v>0.2</v>
      </c>
      <c r="D64" s="18">
        <f t="shared" si="0"/>
        <v>1.9680555555555557</v>
      </c>
      <c r="E64" s="18">
        <v>0.61944444444444446</v>
      </c>
      <c r="G64" s="14" t="s">
        <v>29</v>
      </c>
      <c r="H64"/>
    </row>
    <row r="65" spans="1:8" x14ac:dyDescent="0.2">
      <c r="A65">
        <v>0.1</v>
      </c>
      <c r="B65">
        <v>0.2</v>
      </c>
      <c r="D65" s="18">
        <f t="shared" si="0"/>
        <v>2.052777777777778</v>
      </c>
      <c r="E65" s="18">
        <v>0.70416666666666661</v>
      </c>
      <c r="G65" s="14" t="s">
        <v>30</v>
      </c>
      <c r="H65"/>
    </row>
    <row r="66" spans="1:8" x14ac:dyDescent="0.2">
      <c r="A66">
        <v>0.1</v>
      </c>
      <c r="C66">
        <v>0.3</v>
      </c>
      <c r="D66" s="18">
        <f t="shared" si="0"/>
        <v>2.1069444444444443</v>
      </c>
      <c r="E66" s="18">
        <v>0.7583333333333333</v>
      </c>
      <c r="G66" s="14" t="s">
        <v>42</v>
      </c>
      <c r="H66"/>
    </row>
    <row r="67" spans="1:8" x14ac:dyDescent="0.2">
      <c r="A67">
        <v>0.1</v>
      </c>
      <c r="C67">
        <v>0.3</v>
      </c>
      <c r="D67" s="18">
        <f t="shared" si="0"/>
        <v>2.1749999999999998</v>
      </c>
      <c r="E67" s="18">
        <v>0.82638888888888884</v>
      </c>
      <c r="H67"/>
    </row>
    <row r="68" spans="1:8" x14ac:dyDescent="0.2">
      <c r="D68" s="18">
        <f t="shared" si="0"/>
        <v>2.1402777777777784</v>
      </c>
      <c r="E68" s="18">
        <v>0.79166666666666696</v>
      </c>
      <c r="H68"/>
    </row>
    <row r="69" spans="1:8" x14ac:dyDescent="0.2">
      <c r="D69" s="18">
        <v>2.1666666666666665</v>
      </c>
      <c r="H69"/>
    </row>
    <row r="72" spans="1:8" x14ac:dyDescent="0.2">
      <c r="A72">
        <v>0</v>
      </c>
      <c r="B72" s="9">
        <f>D3</f>
        <v>0</v>
      </c>
      <c r="G72" s="15"/>
      <c r="H72"/>
    </row>
    <row r="73" spans="1:8" x14ac:dyDescent="0.2">
      <c r="A73">
        <v>0</v>
      </c>
      <c r="B73" s="9">
        <v>2.0833333333333335</v>
      </c>
      <c r="G73" s="15"/>
      <c r="H73"/>
    </row>
    <row r="74" spans="1:8" x14ac:dyDescent="0.2">
      <c r="H74"/>
    </row>
    <row r="75" spans="1:8" x14ac:dyDescent="0.2">
      <c r="G75" s="16"/>
      <c r="H75"/>
    </row>
    <row r="76" spans="1:8" x14ac:dyDescent="0.2">
      <c r="G76" s="16"/>
      <c r="H76"/>
    </row>
    <row r="78" spans="1:8" x14ac:dyDescent="0.2">
      <c r="G78" s="15"/>
      <c r="H78"/>
    </row>
    <row r="79" spans="1:8" x14ac:dyDescent="0.2">
      <c r="H79"/>
    </row>
    <row r="80" spans="1:8" x14ac:dyDescent="0.2">
      <c r="H80"/>
    </row>
    <row r="81" customFormat="1" x14ac:dyDescent="0.2"/>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workbookViewId="0">
      <selection activeCell="F5" sqref="F5"/>
    </sheetView>
  </sheetViews>
  <sheetFormatPr baseColWidth="10" defaultRowHeight="16" x14ac:dyDescent="0.2"/>
  <cols>
    <col min="1" max="1" width="6.6640625" bestFit="1" customWidth="1"/>
    <col min="2" max="2" width="6.33203125" bestFit="1" customWidth="1"/>
    <col min="3" max="3" width="5.1640625" bestFit="1" customWidth="1"/>
    <col min="4" max="4" width="3.33203125" customWidth="1"/>
    <col min="5" max="5" width="7.83203125" bestFit="1" customWidth="1"/>
    <col min="6" max="6" width="33.5" style="14" customWidth="1"/>
    <col min="7" max="7" width="24.83203125" style="5" customWidth="1"/>
    <col min="8" max="8" width="5.6640625" style="5" customWidth="1"/>
    <col min="9" max="9" width="12.5" customWidth="1"/>
    <col min="10" max="10" width="12.1640625" customWidth="1"/>
    <col min="11" max="11" width="6.1640625" customWidth="1"/>
    <col min="12" max="14" width="6.33203125" bestFit="1" customWidth="1"/>
  </cols>
  <sheetData>
    <row r="1" spans="1:14" x14ac:dyDescent="0.2">
      <c r="B1" t="s">
        <v>61</v>
      </c>
      <c r="I1" t="s">
        <v>63</v>
      </c>
      <c r="J1" t="s">
        <v>62</v>
      </c>
      <c r="K1" s="9">
        <v>0.36805555555555558</v>
      </c>
    </row>
    <row r="2" spans="1:14" x14ac:dyDescent="0.2">
      <c r="J2" t="s">
        <v>64</v>
      </c>
      <c r="K2" s="9">
        <v>1.8958333333333333</v>
      </c>
    </row>
    <row r="3" spans="1:14" x14ac:dyDescent="0.2">
      <c r="A3" s="24" t="s">
        <v>21</v>
      </c>
      <c r="B3" s="25" t="s">
        <v>22</v>
      </c>
      <c r="C3" s="26" t="s">
        <v>23</v>
      </c>
      <c r="L3">
        <v>0.1</v>
      </c>
      <c r="M3">
        <v>0.2</v>
      </c>
      <c r="N3">
        <v>0.3</v>
      </c>
    </row>
    <row r="4" spans="1:14" x14ac:dyDescent="0.2">
      <c r="J4" s="6"/>
      <c r="K4" s="7">
        <v>0</v>
      </c>
      <c r="L4" s="8"/>
      <c r="M4" s="9"/>
    </row>
    <row r="5" spans="1:14" x14ac:dyDescent="0.2">
      <c r="A5">
        <v>1</v>
      </c>
      <c r="E5" s="22">
        <v>0.54999999999999993</v>
      </c>
      <c r="F5" s="14" t="s">
        <v>35</v>
      </c>
      <c r="G5" s="5" t="s">
        <v>65</v>
      </c>
      <c r="J5" s="6"/>
      <c r="K5" s="18">
        <f t="shared" ref="K5:K45" si="0">E5-K$1</f>
        <v>0.18194444444444435</v>
      </c>
      <c r="L5" s="23">
        <f t="shared" ref="L5:L46" si="1">IF(A5&gt;0,A5*L$3,-1)</f>
        <v>0.1</v>
      </c>
      <c r="M5" s="23">
        <f t="shared" ref="M5:M46" si="2">IF(B5&gt;0,B5*M$3,-1)</f>
        <v>-1</v>
      </c>
      <c r="N5" s="23">
        <f t="shared" ref="N5:N46" si="3">IF(C5&gt;0,C5*N$3,-1)</f>
        <v>-1</v>
      </c>
    </row>
    <row r="6" spans="1:14" x14ac:dyDescent="0.2">
      <c r="A6">
        <v>1</v>
      </c>
      <c r="E6" s="22">
        <v>0.56180555555555556</v>
      </c>
      <c r="F6" s="14" t="s">
        <v>54</v>
      </c>
      <c r="G6" s="5" t="s">
        <v>65</v>
      </c>
      <c r="J6" s="6"/>
      <c r="K6" s="18">
        <f t="shared" si="0"/>
        <v>0.19374999999999998</v>
      </c>
      <c r="L6" s="23">
        <f t="shared" si="1"/>
        <v>0.1</v>
      </c>
      <c r="M6" s="23">
        <f t="shared" si="2"/>
        <v>-1</v>
      </c>
      <c r="N6" s="23">
        <f t="shared" si="3"/>
        <v>-1</v>
      </c>
    </row>
    <row r="7" spans="1:14" x14ac:dyDescent="0.2">
      <c r="B7">
        <v>1</v>
      </c>
      <c r="E7" s="22">
        <v>0.6020833333333333</v>
      </c>
      <c r="F7" s="14" t="s">
        <v>43</v>
      </c>
      <c r="G7" s="5" t="s">
        <v>66</v>
      </c>
      <c r="J7" s="6"/>
      <c r="K7" s="18">
        <f t="shared" si="0"/>
        <v>0.23402777777777772</v>
      </c>
      <c r="L7" s="23">
        <f t="shared" si="1"/>
        <v>-1</v>
      </c>
      <c r="M7" s="23">
        <f t="shared" si="2"/>
        <v>0.2</v>
      </c>
      <c r="N7" s="23">
        <f t="shared" si="3"/>
        <v>-1</v>
      </c>
    </row>
    <row r="8" spans="1:14" x14ac:dyDescent="0.2">
      <c r="B8">
        <v>1</v>
      </c>
      <c r="E8" s="22">
        <v>0.69305555555555554</v>
      </c>
      <c r="F8" s="14" t="s">
        <v>44</v>
      </c>
      <c r="G8" s="5" t="s">
        <v>67</v>
      </c>
      <c r="J8" s="6"/>
      <c r="K8" s="18">
        <f t="shared" si="0"/>
        <v>0.32499999999999996</v>
      </c>
      <c r="L8" s="23">
        <f t="shared" si="1"/>
        <v>-1</v>
      </c>
      <c r="M8" s="23">
        <f t="shared" si="2"/>
        <v>0.2</v>
      </c>
      <c r="N8" s="23">
        <f t="shared" si="3"/>
        <v>-1</v>
      </c>
    </row>
    <row r="9" spans="1:14" x14ac:dyDescent="0.2">
      <c r="B9">
        <v>1</v>
      </c>
      <c r="E9" s="22">
        <v>0.78888888888888886</v>
      </c>
      <c r="F9" s="14" t="s">
        <v>45</v>
      </c>
      <c r="G9" s="5" t="s">
        <v>68</v>
      </c>
      <c r="J9" s="6"/>
      <c r="K9" s="18">
        <f t="shared" si="0"/>
        <v>0.42083333333333328</v>
      </c>
      <c r="L9" s="23">
        <f t="shared" si="1"/>
        <v>-1</v>
      </c>
      <c r="M9" s="23">
        <f t="shared" si="2"/>
        <v>0.2</v>
      </c>
      <c r="N9" s="23">
        <f t="shared" si="3"/>
        <v>-1</v>
      </c>
    </row>
    <row r="10" spans="1:14" x14ac:dyDescent="0.2">
      <c r="B10">
        <v>1</v>
      </c>
      <c r="E10" s="22">
        <v>0.81041666666666667</v>
      </c>
      <c r="F10" s="14" t="s">
        <v>46</v>
      </c>
      <c r="G10" s="5" t="s">
        <v>66</v>
      </c>
      <c r="J10" s="6"/>
      <c r="K10" s="18">
        <f t="shared" si="0"/>
        <v>0.44236111111111109</v>
      </c>
      <c r="L10" s="23">
        <f t="shared" si="1"/>
        <v>-1</v>
      </c>
      <c r="M10" s="23">
        <f t="shared" si="2"/>
        <v>0.2</v>
      </c>
      <c r="N10" s="23">
        <f t="shared" si="3"/>
        <v>-1</v>
      </c>
    </row>
    <row r="11" spans="1:14" x14ac:dyDescent="0.2">
      <c r="A11">
        <v>1</v>
      </c>
      <c r="E11" s="22">
        <v>0.86388888888888893</v>
      </c>
      <c r="F11" s="14" t="s">
        <v>35</v>
      </c>
      <c r="G11" s="5" t="s">
        <v>69</v>
      </c>
      <c r="J11" s="6"/>
      <c r="K11" s="18">
        <f t="shared" si="0"/>
        <v>0.49583333333333335</v>
      </c>
      <c r="L11" s="23">
        <f t="shared" si="1"/>
        <v>0.1</v>
      </c>
      <c r="M11" s="23">
        <f t="shared" si="2"/>
        <v>-1</v>
      </c>
      <c r="N11" s="23">
        <f t="shared" si="3"/>
        <v>-1</v>
      </c>
    </row>
    <row r="12" spans="1:14" x14ac:dyDescent="0.2">
      <c r="C12">
        <v>1</v>
      </c>
      <c r="E12" s="22">
        <v>0.86944444444444446</v>
      </c>
      <c r="F12" s="14" t="s">
        <v>47</v>
      </c>
      <c r="G12" s="5" t="s">
        <v>69</v>
      </c>
      <c r="J12" s="6"/>
      <c r="K12" s="18">
        <f t="shared" si="0"/>
        <v>0.50138888888888888</v>
      </c>
      <c r="L12" s="23">
        <f t="shared" si="1"/>
        <v>-1</v>
      </c>
      <c r="M12" s="23">
        <f t="shared" si="2"/>
        <v>-1</v>
      </c>
      <c r="N12" s="23">
        <f t="shared" si="3"/>
        <v>0.3</v>
      </c>
    </row>
    <row r="13" spans="1:14" x14ac:dyDescent="0.2">
      <c r="C13">
        <v>1</v>
      </c>
      <c r="E13" s="22">
        <v>0.88194444444444453</v>
      </c>
      <c r="F13" s="14" t="s">
        <v>48</v>
      </c>
      <c r="G13" s="5" t="s">
        <v>66</v>
      </c>
      <c r="J13" s="6"/>
      <c r="K13" s="18">
        <f t="shared" si="0"/>
        <v>0.51388888888888895</v>
      </c>
      <c r="L13" s="23">
        <f t="shared" si="1"/>
        <v>-1</v>
      </c>
      <c r="M13" s="23">
        <f t="shared" si="2"/>
        <v>-1</v>
      </c>
      <c r="N13" s="23">
        <f t="shared" si="3"/>
        <v>0.3</v>
      </c>
    </row>
    <row r="14" spans="1:14" x14ac:dyDescent="0.2">
      <c r="B14">
        <v>1</v>
      </c>
      <c r="E14" s="18">
        <v>1.0166666666666666</v>
      </c>
      <c r="F14" s="14" t="s">
        <v>50</v>
      </c>
      <c r="G14" s="5" t="s">
        <v>70</v>
      </c>
      <c r="K14" s="18">
        <f t="shared" si="0"/>
        <v>0.64861111111111103</v>
      </c>
      <c r="L14" s="23">
        <f t="shared" si="1"/>
        <v>-1</v>
      </c>
      <c r="M14" s="23">
        <f t="shared" si="2"/>
        <v>0.2</v>
      </c>
      <c r="N14" s="23">
        <f t="shared" si="3"/>
        <v>-1</v>
      </c>
    </row>
    <row r="15" spans="1:14" x14ac:dyDescent="0.2">
      <c r="A15">
        <v>1</v>
      </c>
      <c r="E15" s="18">
        <v>1.0826388888888889</v>
      </c>
      <c r="F15" s="14" t="s">
        <v>49</v>
      </c>
      <c r="G15" s="5" t="s">
        <v>71</v>
      </c>
      <c r="K15" s="18">
        <f t="shared" si="0"/>
        <v>0.71458333333333335</v>
      </c>
      <c r="L15" s="23">
        <f t="shared" si="1"/>
        <v>0.1</v>
      </c>
      <c r="M15" s="23">
        <f t="shared" si="2"/>
        <v>-1</v>
      </c>
      <c r="N15" s="23">
        <f t="shared" si="3"/>
        <v>-1</v>
      </c>
    </row>
    <row r="16" spans="1:14" x14ac:dyDescent="0.2">
      <c r="B16">
        <v>1</v>
      </c>
      <c r="E16" s="18">
        <v>1.2402777777777778</v>
      </c>
      <c r="F16" s="14" t="s">
        <v>51</v>
      </c>
      <c r="G16" s="5" t="s">
        <v>67</v>
      </c>
      <c r="K16" s="18">
        <f t="shared" si="0"/>
        <v>0.87222222222222223</v>
      </c>
      <c r="L16" s="23">
        <f t="shared" si="1"/>
        <v>-1</v>
      </c>
      <c r="M16" s="23">
        <f t="shared" si="2"/>
        <v>0.2</v>
      </c>
      <c r="N16" s="23">
        <f t="shared" si="3"/>
        <v>-1</v>
      </c>
    </row>
    <row r="17" spans="1:14" x14ac:dyDescent="0.2">
      <c r="A17">
        <v>1</v>
      </c>
      <c r="E17" s="18">
        <v>1.2652777777777777</v>
      </c>
      <c r="F17" s="14" t="s">
        <v>35</v>
      </c>
      <c r="G17" s="5" t="s">
        <v>69</v>
      </c>
      <c r="K17" s="18">
        <f t="shared" si="0"/>
        <v>0.89722222222222214</v>
      </c>
      <c r="L17" s="23">
        <f t="shared" si="1"/>
        <v>0.1</v>
      </c>
      <c r="M17" s="23">
        <f t="shared" si="2"/>
        <v>-1</v>
      </c>
      <c r="N17" s="23">
        <f t="shared" si="3"/>
        <v>-1</v>
      </c>
    </row>
    <row r="18" spans="1:14" x14ac:dyDescent="0.2">
      <c r="B18">
        <v>1</v>
      </c>
      <c r="E18" s="18">
        <v>1.3111111111111111</v>
      </c>
      <c r="F18" s="14" t="s">
        <v>43</v>
      </c>
      <c r="G18" s="5" t="s">
        <v>72</v>
      </c>
      <c r="K18" s="18">
        <f t="shared" si="0"/>
        <v>0.94305555555555554</v>
      </c>
      <c r="L18" s="23">
        <f t="shared" si="1"/>
        <v>-1</v>
      </c>
      <c r="M18" s="23">
        <f t="shared" si="2"/>
        <v>0.2</v>
      </c>
      <c r="N18" s="23">
        <f t="shared" si="3"/>
        <v>-1</v>
      </c>
    </row>
    <row r="19" spans="1:14" x14ac:dyDescent="0.2">
      <c r="B19">
        <v>1</v>
      </c>
      <c r="E19" s="18">
        <v>1.3930555555555555</v>
      </c>
      <c r="F19" s="14" t="s">
        <v>43</v>
      </c>
      <c r="G19" s="5" t="s">
        <v>69</v>
      </c>
      <c r="K19" s="18">
        <f t="shared" si="0"/>
        <v>1.0249999999999999</v>
      </c>
      <c r="L19" s="23">
        <f t="shared" si="1"/>
        <v>-1</v>
      </c>
      <c r="M19" s="23">
        <f t="shared" si="2"/>
        <v>0.2</v>
      </c>
      <c r="N19" s="23">
        <f t="shared" si="3"/>
        <v>-1</v>
      </c>
    </row>
    <row r="20" spans="1:14" x14ac:dyDescent="0.2">
      <c r="A20">
        <v>1</v>
      </c>
      <c r="E20" s="18">
        <v>1.4048611111111111</v>
      </c>
      <c r="F20" s="14" t="s">
        <v>35</v>
      </c>
      <c r="G20" s="5" t="s">
        <v>73</v>
      </c>
      <c r="K20" s="18">
        <f t="shared" si="0"/>
        <v>1.0368055555555555</v>
      </c>
      <c r="L20" s="23">
        <f t="shared" si="1"/>
        <v>0.1</v>
      </c>
      <c r="M20" s="23">
        <f t="shared" si="2"/>
        <v>-1</v>
      </c>
      <c r="N20" s="23">
        <f t="shared" si="3"/>
        <v>-1</v>
      </c>
    </row>
    <row r="21" spans="1:14" x14ac:dyDescent="0.2">
      <c r="A21">
        <v>1</v>
      </c>
      <c r="E21" s="18">
        <v>1.4124999999999999</v>
      </c>
      <c r="F21" s="14" t="s">
        <v>52</v>
      </c>
      <c r="G21" s="5" t="s">
        <v>74</v>
      </c>
      <c r="K21" s="18">
        <f t="shared" si="0"/>
        <v>1.0444444444444443</v>
      </c>
      <c r="L21" s="23">
        <f t="shared" si="1"/>
        <v>0.1</v>
      </c>
      <c r="M21" s="23">
        <f t="shared" si="2"/>
        <v>-1</v>
      </c>
      <c r="N21" s="23">
        <f t="shared" si="3"/>
        <v>-1</v>
      </c>
    </row>
    <row r="22" spans="1:14" x14ac:dyDescent="0.2">
      <c r="B22">
        <v>1</v>
      </c>
      <c r="E22" s="18">
        <v>1.4430555555555555</v>
      </c>
      <c r="F22" s="14" t="s">
        <v>51</v>
      </c>
      <c r="G22" s="5" t="s">
        <v>75</v>
      </c>
      <c r="H22"/>
      <c r="K22" s="18">
        <f t="shared" si="0"/>
        <v>1.075</v>
      </c>
      <c r="L22" s="23">
        <f t="shared" si="1"/>
        <v>-1</v>
      </c>
      <c r="M22" s="23">
        <f t="shared" si="2"/>
        <v>0.2</v>
      </c>
      <c r="N22" s="23">
        <f t="shared" si="3"/>
        <v>-1</v>
      </c>
    </row>
    <row r="23" spans="1:14" x14ac:dyDescent="0.2">
      <c r="C23">
        <v>1</v>
      </c>
      <c r="E23" s="18">
        <v>1.45</v>
      </c>
      <c r="F23" s="14" t="s">
        <v>53</v>
      </c>
      <c r="G23" s="5" t="s">
        <v>76</v>
      </c>
      <c r="H23"/>
      <c r="K23" s="18">
        <f t="shared" si="0"/>
        <v>1.0819444444444444</v>
      </c>
      <c r="L23" s="23">
        <f t="shared" si="1"/>
        <v>-1</v>
      </c>
      <c r="M23" s="23">
        <f t="shared" si="2"/>
        <v>-1</v>
      </c>
      <c r="N23" s="23">
        <f t="shared" si="3"/>
        <v>0.3</v>
      </c>
    </row>
    <row r="24" spans="1:14" x14ac:dyDescent="0.2">
      <c r="A24">
        <v>1</v>
      </c>
      <c r="E24" s="18">
        <v>1.4749999999999999</v>
      </c>
      <c r="F24" s="14" t="s">
        <v>35</v>
      </c>
      <c r="G24" s="5" t="s">
        <v>77</v>
      </c>
      <c r="H24"/>
      <c r="K24" s="18">
        <f t="shared" si="0"/>
        <v>1.1069444444444443</v>
      </c>
      <c r="L24" s="23">
        <f t="shared" si="1"/>
        <v>0.1</v>
      </c>
      <c r="M24" s="23">
        <f t="shared" si="2"/>
        <v>-1</v>
      </c>
      <c r="N24" s="23">
        <f t="shared" si="3"/>
        <v>-1</v>
      </c>
    </row>
    <row r="25" spans="1:14" x14ac:dyDescent="0.2">
      <c r="A25">
        <v>1</v>
      </c>
      <c r="E25" s="18">
        <v>1.4930555555555556</v>
      </c>
      <c r="F25" s="14" t="s">
        <v>54</v>
      </c>
      <c r="G25" s="5" t="s">
        <v>78</v>
      </c>
      <c r="H25"/>
      <c r="K25" s="18">
        <f t="shared" si="0"/>
        <v>1.125</v>
      </c>
      <c r="L25" s="23">
        <f t="shared" si="1"/>
        <v>0.1</v>
      </c>
      <c r="M25" s="23">
        <f t="shared" si="2"/>
        <v>-1</v>
      </c>
      <c r="N25" s="23">
        <f t="shared" si="3"/>
        <v>-1</v>
      </c>
    </row>
    <row r="26" spans="1:14" x14ac:dyDescent="0.2">
      <c r="B26">
        <v>1</v>
      </c>
      <c r="E26" s="18">
        <v>1.565277777777778</v>
      </c>
      <c r="F26" s="14" t="s">
        <v>43</v>
      </c>
      <c r="G26" s="5" t="s">
        <v>79</v>
      </c>
      <c r="H26"/>
      <c r="K26" s="18">
        <f t="shared" si="0"/>
        <v>1.1972222222222224</v>
      </c>
      <c r="L26" s="23">
        <f t="shared" si="1"/>
        <v>-1</v>
      </c>
      <c r="M26" s="23">
        <f t="shared" si="2"/>
        <v>0.2</v>
      </c>
      <c r="N26" s="23">
        <f t="shared" si="3"/>
        <v>-1</v>
      </c>
    </row>
    <row r="27" spans="1:14" x14ac:dyDescent="0.2">
      <c r="B27">
        <v>1</v>
      </c>
      <c r="E27" s="18">
        <v>1.5777777777777777</v>
      </c>
      <c r="F27" s="5" t="s">
        <v>55</v>
      </c>
      <c r="G27" s="5" t="s">
        <v>77</v>
      </c>
      <c r="H27"/>
      <c r="K27" s="18">
        <f t="shared" si="0"/>
        <v>1.2097222222222221</v>
      </c>
      <c r="L27" s="23">
        <f t="shared" si="1"/>
        <v>-1</v>
      </c>
      <c r="M27" s="23">
        <f t="shared" si="2"/>
        <v>0.2</v>
      </c>
      <c r="N27" s="23">
        <f t="shared" si="3"/>
        <v>-1</v>
      </c>
    </row>
    <row r="28" spans="1:14" x14ac:dyDescent="0.2">
      <c r="A28" s="20"/>
      <c r="B28">
        <v>1</v>
      </c>
      <c r="E28" s="18">
        <v>1.5888888888888888</v>
      </c>
      <c r="F28" s="14" t="s">
        <v>55</v>
      </c>
      <c r="G28" s="5" t="s">
        <v>80</v>
      </c>
      <c r="H28"/>
      <c r="K28" s="18">
        <f t="shared" si="0"/>
        <v>1.2208333333333332</v>
      </c>
      <c r="L28" s="23">
        <f t="shared" si="1"/>
        <v>-1</v>
      </c>
      <c r="M28" s="23">
        <f t="shared" si="2"/>
        <v>0.2</v>
      </c>
      <c r="N28" s="23">
        <f t="shared" si="3"/>
        <v>-1</v>
      </c>
    </row>
    <row r="29" spans="1:14" x14ac:dyDescent="0.2">
      <c r="A29">
        <v>1</v>
      </c>
      <c r="E29" s="18">
        <v>1.6423611111111109</v>
      </c>
      <c r="F29" s="14" t="s">
        <v>35</v>
      </c>
      <c r="G29" s="5" t="s">
        <v>69</v>
      </c>
      <c r="H29"/>
      <c r="K29" s="18">
        <f t="shared" si="0"/>
        <v>1.2743055555555554</v>
      </c>
      <c r="L29" s="23">
        <f t="shared" si="1"/>
        <v>0.1</v>
      </c>
      <c r="M29" s="23">
        <f t="shared" si="2"/>
        <v>-1</v>
      </c>
      <c r="N29" s="23">
        <f t="shared" si="3"/>
        <v>-1</v>
      </c>
    </row>
    <row r="30" spans="1:14" x14ac:dyDescent="0.2">
      <c r="C30">
        <v>1</v>
      </c>
      <c r="E30" s="18">
        <v>1.6958333333333335</v>
      </c>
      <c r="F30" s="14" t="s">
        <v>53</v>
      </c>
      <c r="G30" s="5" t="s">
        <v>76</v>
      </c>
      <c r="H30"/>
      <c r="K30" s="18">
        <f t="shared" si="0"/>
        <v>1.3277777777777779</v>
      </c>
      <c r="L30" s="23">
        <f t="shared" si="1"/>
        <v>-1</v>
      </c>
      <c r="M30" s="23">
        <f t="shared" si="2"/>
        <v>-1</v>
      </c>
      <c r="N30" s="23">
        <f t="shared" si="3"/>
        <v>0.3</v>
      </c>
    </row>
    <row r="31" spans="1:14" x14ac:dyDescent="0.2">
      <c r="A31">
        <v>1</v>
      </c>
      <c r="E31" s="18">
        <v>1.7201388888888889</v>
      </c>
      <c r="F31" s="14" t="s">
        <v>56</v>
      </c>
      <c r="G31" s="5" t="s">
        <v>81</v>
      </c>
      <c r="H31"/>
      <c r="K31" s="18">
        <f t="shared" si="0"/>
        <v>1.3520833333333333</v>
      </c>
      <c r="L31" s="23">
        <f t="shared" si="1"/>
        <v>0.1</v>
      </c>
      <c r="M31" s="23">
        <f t="shared" si="2"/>
        <v>-1</v>
      </c>
      <c r="N31" s="23">
        <f t="shared" si="3"/>
        <v>-1</v>
      </c>
    </row>
    <row r="32" spans="1:14" x14ac:dyDescent="0.2">
      <c r="A32">
        <v>1</v>
      </c>
      <c r="E32" s="18">
        <v>1.7881944444444444</v>
      </c>
      <c r="F32" s="14" t="s">
        <v>57</v>
      </c>
      <c r="G32" s="5" t="s">
        <v>82</v>
      </c>
      <c r="H32"/>
      <c r="K32" s="18">
        <f t="shared" si="0"/>
        <v>1.4201388888888888</v>
      </c>
      <c r="L32" s="23">
        <f t="shared" si="1"/>
        <v>0.1</v>
      </c>
      <c r="M32" s="23">
        <f t="shared" si="2"/>
        <v>-1</v>
      </c>
      <c r="N32" s="23">
        <f t="shared" si="3"/>
        <v>-1</v>
      </c>
    </row>
    <row r="33" spans="1:14" x14ac:dyDescent="0.2">
      <c r="B33">
        <v>1</v>
      </c>
      <c r="E33" s="18">
        <v>1.8125</v>
      </c>
      <c r="F33" s="14" t="s">
        <v>58</v>
      </c>
      <c r="G33" s="5" t="s">
        <v>83</v>
      </c>
      <c r="H33"/>
      <c r="K33" s="18">
        <f t="shared" si="0"/>
        <v>1.4444444444444444</v>
      </c>
      <c r="L33" s="23">
        <f t="shared" si="1"/>
        <v>-1</v>
      </c>
      <c r="M33" s="23">
        <f t="shared" si="2"/>
        <v>0.2</v>
      </c>
      <c r="N33" s="23">
        <f t="shared" si="3"/>
        <v>-1</v>
      </c>
    </row>
    <row r="34" spans="1:14" x14ac:dyDescent="0.2">
      <c r="A34">
        <v>1</v>
      </c>
      <c r="E34" s="18">
        <v>1.9104166666666667</v>
      </c>
      <c r="F34" s="30" t="s">
        <v>59</v>
      </c>
      <c r="G34" s="5" t="s">
        <v>84</v>
      </c>
      <c r="H34"/>
      <c r="K34" s="18">
        <f t="shared" si="0"/>
        <v>1.5423611111111111</v>
      </c>
      <c r="L34" s="23">
        <f t="shared" si="1"/>
        <v>0.1</v>
      </c>
      <c r="M34" s="23">
        <f t="shared" si="2"/>
        <v>-1</v>
      </c>
      <c r="N34" s="23">
        <f t="shared" si="3"/>
        <v>-1</v>
      </c>
    </row>
    <row r="35" spans="1:14" ht="17" thickBot="1" x14ac:dyDescent="0.25">
      <c r="A35" s="27"/>
      <c r="B35" s="27"/>
      <c r="C35" s="27">
        <v>1</v>
      </c>
      <c r="D35" s="27"/>
      <c r="E35" s="28">
        <v>1.9576388888888889</v>
      </c>
      <c r="F35" s="29" t="s">
        <v>60</v>
      </c>
      <c r="G35" s="5" t="s">
        <v>85</v>
      </c>
      <c r="H35"/>
      <c r="K35" s="18">
        <f t="shared" si="0"/>
        <v>1.5895833333333333</v>
      </c>
      <c r="L35" s="23">
        <f t="shared" si="1"/>
        <v>-1</v>
      </c>
      <c r="M35" s="23">
        <f t="shared" si="2"/>
        <v>-1</v>
      </c>
      <c r="N35" s="23">
        <f t="shared" si="3"/>
        <v>0.3</v>
      </c>
    </row>
    <row r="36" spans="1:14" x14ac:dyDescent="0.2">
      <c r="A36" s="38"/>
      <c r="B36" s="34"/>
      <c r="C36" s="34">
        <v>1</v>
      </c>
      <c r="D36" s="34"/>
      <c r="E36" s="35">
        <v>1.9749999999999999</v>
      </c>
      <c r="F36" s="36" t="s">
        <v>625</v>
      </c>
      <c r="G36" s="5" t="s">
        <v>618</v>
      </c>
      <c r="H36"/>
      <c r="K36" s="18">
        <f t="shared" si="0"/>
        <v>1.6069444444444443</v>
      </c>
      <c r="L36" s="23">
        <f t="shared" si="1"/>
        <v>-1</v>
      </c>
      <c r="M36" s="23">
        <f t="shared" si="2"/>
        <v>-1</v>
      </c>
      <c r="N36" s="23">
        <f t="shared" si="3"/>
        <v>0.3</v>
      </c>
    </row>
    <row r="37" spans="1:14" x14ac:dyDescent="0.2">
      <c r="A37" s="38"/>
      <c r="B37" s="34"/>
      <c r="C37" s="34">
        <v>1</v>
      </c>
      <c r="D37" s="34"/>
      <c r="E37" s="35">
        <v>1.9805555555555554</v>
      </c>
      <c r="F37" s="36" t="s">
        <v>621</v>
      </c>
      <c r="H37"/>
      <c r="K37" s="18">
        <f t="shared" si="0"/>
        <v>1.6124999999999998</v>
      </c>
      <c r="L37" s="23">
        <f t="shared" si="1"/>
        <v>-1</v>
      </c>
      <c r="M37" s="23">
        <f t="shared" si="2"/>
        <v>-1</v>
      </c>
      <c r="N37" s="23">
        <f t="shared" si="3"/>
        <v>0.3</v>
      </c>
    </row>
    <row r="38" spans="1:14" x14ac:dyDescent="0.2">
      <c r="A38" s="38"/>
      <c r="B38" s="34">
        <v>1</v>
      </c>
      <c r="C38" s="34"/>
      <c r="D38" s="34"/>
      <c r="E38" s="35">
        <v>2.0159722222222221</v>
      </c>
      <c r="F38" s="36" t="s">
        <v>619</v>
      </c>
      <c r="G38" s="5" t="s">
        <v>620</v>
      </c>
      <c r="H38"/>
      <c r="K38" s="18">
        <f t="shared" si="0"/>
        <v>1.6479166666666665</v>
      </c>
      <c r="L38" s="23">
        <f t="shared" si="1"/>
        <v>-1</v>
      </c>
      <c r="M38" s="23">
        <f t="shared" si="2"/>
        <v>0.2</v>
      </c>
      <c r="N38" s="23">
        <f t="shared" si="3"/>
        <v>-1</v>
      </c>
    </row>
    <row r="39" spans="1:14" x14ac:dyDescent="0.2">
      <c r="A39" s="38"/>
      <c r="B39" s="34">
        <v>1</v>
      </c>
      <c r="C39" s="34"/>
      <c r="D39" s="34"/>
      <c r="E39" s="35">
        <v>2.0215277777777776</v>
      </c>
      <c r="F39" s="36" t="s">
        <v>621</v>
      </c>
      <c r="G39" s="5" t="s">
        <v>620</v>
      </c>
      <c r="H39"/>
      <c r="K39" s="18">
        <f t="shared" si="0"/>
        <v>1.653472222222222</v>
      </c>
      <c r="L39" s="23">
        <f t="shared" si="1"/>
        <v>-1</v>
      </c>
      <c r="M39" s="23">
        <f t="shared" si="2"/>
        <v>0.2</v>
      </c>
      <c r="N39" s="23">
        <f t="shared" si="3"/>
        <v>-1</v>
      </c>
    </row>
    <row r="40" spans="1:14" x14ac:dyDescent="0.2">
      <c r="A40" s="38"/>
      <c r="B40" s="34">
        <v>1</v>
      </c>
      <c r="C40" s="34"/>
      <c r="D40" s="34"/>
      <c r="E40" s="35">
        <v>2.026388888888889</v>
      </c>
      <c r="F40" s="36" t="s">
        <v>621</v>
      </c>
      <c r="G40" s="5" t="s">
        <v>620</v>
      </c>
      <c r="H40"/>
      <c r="K40" s="18">
        <f t="shared" si="0"/>
        <v>1.6583333333333334</v>
      </c>
      <c r="L40" s="23">
        <f t="shared" si="1"/>
        <v>-1</v>
      </c>
      <c r="M40" s="23">
        <f t="shared" si="2"/>
        <v>0.2</v>
      </c>
      <c r="N40" s="23">
        <f t="shared" si="3"/>
        <v>-1</v>
      </c>
    </row>
    <row r="41" spans="1:14" x14ac:dyDescent="0.2">
      <c r="A41" s="38"/>
      <c r="B41" s="38">
        <v>1</v>
      </c>
      <c r="C41" s="34"/>
      <c r="D41" s="34"/>
      <c r="E41" s="35">
        <v>2.0354166666666669</v>
      </c>
      <c r="F41" s="36" t="s">
        <v>621</v>
      </c>
      <c r="G41" s="5" t="s">
        <v>620</v>
      </c>
      <c r="H41"/>
      <c r="K41" s="18">
        <f t="shared" si="0"/>
        <v>1.6673611111111113</v>
      </c>
      <c r="L41" s="23">
        <f t="shared" si="1"/>
        <v>-1</v>
      </c>
      <c r="M41" s="23">
        <f t="shared" si="2"/>
        <v>0.2</v>
      </c>
      <c r="N41" s="23">
        <f t="shared" si="3"/>
        <v>-1</v>
      </c>
    </row>
    <row r="42" spans="1:14" x14ac:dyDescent="0.2">
      <c r="A42" s="38">
        <v>1</v>
      </c>
      <c r="B42" s="34"/>
      <c r="C42" s="34"/>
      <c r="D42" s="34"/>
      <c r="E42" s="35">
        <v>2.0416666666666665</v>
      </c>
      <c r="F42" s="36" t="s">
        <v>360</v>
      </c>
      <c r="H42"/>
      <c r="K42" s="18">
        <f t="shared" si="0"/>
        <v>1.6736111111111109</v>
      </c>
      <c r="L42" s="23">
        <f t="shared" si="1"/>
        <v>0.1</v>
      </c>
      <c r="M42" s="23">
        <f t="shared" si="2"/>
        <v>-1</v>
      </c>
      <c r="N42" s="23">
        <f t="shared" si="3"/>
        <v>-1</v>
      </c>
    </row>
    <row r="43" spans="1:14" x14ac:dyDescent="0.2">
      <c r="A43" s="38"/>
      <c r="B43" s="34">
        <v>1</v>
      </c>
      <c r="C43" s="34"/>
      <c r="D43" s="34"/>
      <c r="E43" s="35">
        <v>2.1458333333333335</v>
      </c>
      <c r="F43" s="36" t="s">
        <v>622</v>
      </c>
      <c r="G43" s="5" t="s">
        <v>623</v>
      </c>
      <c r="H43"/>
      <c r="K43" s="18">
        <f t="shared" si="0"/>
        <v>1.7777777777777779</v>
      </c>
      <c r="L43" s="23">
        <f t="shared" si="1"/>
        <v>-1</v>
      </c>
      <c r="M43" s="23">
        <f t="shared" si="2"/>
        <v>0.2</v>
      </c>
      <c r="N43" s="23">
        <f t="shared" si="3"/>
        <v>-1</v>
      </c>
    </row>
    <row r="44" spans="1:14" x14ac:dyDescent="0.2">
      <c r="A44" s="34">
        <v>1</v>
      </c>
      <c r="B44" s="34"/>
      <c r="C44" s="34"/>
      <c r="D44" s="34"/>
      <c r="E44" s="35">
        <v>2.2291666666666665</v>
      </c>
      <c r="F44" s="36" t="s">
        <v>624</v>
      </c>
      <c r="H44"/>
      <c r="K44" s="18">
        <f t="shared" si="0"/>
        <v>1.8611111111111109</v>
      </c>
      <c r="L44" s="23">
        <f t="shared" si="1"/>
        <v>0.1</v>
      </c>
      <c r="M44" s="23">
        <f t="shared" si="2"/>
        <v>-1</v>
      </c>
      <c r="N44" s="23">
        <f t="shared" si="3"/>
        <v>-1</v>
      </c>
    </row>
    <row r="45" spans="1:14" ht="17" thickBot="1" x14ac:dyDescent="0.25">
      <c r="A45" s="27">
        <v>1</v>
      </c>
      <c r="B45" s="27"/>
      <c r="C45" s="27"/>
      <c r="D45" s="27"/>
      <c r="E45" s="28">
        <v>2.2416666666666667</v>
      </c>
      <c r="F45" s="29" t="s">
        <v>621</v>
      </c>
      <c r="G45" s="37"/>
      <c r="H45"/>
      <c r="K45" s="18">
        <f t="shared" si="0"/>
        <v>1.8736111111111111</v>
      </c>
      <c r="L45" s="23">
        <f t="shared" si="1"/>
        <v>0.1</v>
      </c>
      <c r="M45" s="23">
        <f t="shared" si="2"/>
        <v>-1</v>
      </c>
      <c r="N45" s="23">
        <f t="shared" si="3"/>
        <v>-1</v>
      </c>
    </row>
    <row r="46" spans="1:14" x14ac:dyDescent="0.2">
      <c r="B46">
        <v>1</v>
      </c>
      <c r="E46" s="18">
        <v>2.1527777777777781E-2</v>
      </c>
      <c r="F46" s="14" t="s">
        <v>43</v>
      </c>
      <c r="G46" s="5" t="s">
        <v>77</v>
      </c>
      <c r="H46"/>
      <c r="K46" s="18">
        <f>E46+K$2</f>
        <v>1.9173611111111111</v>
      </c>
      <c r="L46" s="23">
        <f t="shared" si="1"/>
        <v>-1</v>
      </c>
      <c r="M46" s="23">
        <f t="shared" si="2"/>
        <v>0.2</v>
      </c>
      <c r="N46" s="23">
        <f t="shared" si="3"/>
        <v>-1</v>
      </c>
    </row>
    <row r="47" spans="1:14" x14ac:dyDescent="0.2">
      <c r="B47">
        <v>1</v>
      </c>
      <c r="E47" s="18">
        <v>3.9583333333333331E-2</v>
      </c>
      <c r="F47" s="30" t="s">
        <v>616</v>
      </c>
      <c r="G47" s="5" t="s">
        <v>84</v>
      </c>
      <c r="H47"/>
      <c r="K47" s="18">
        <f t="shared" ref="K47:K49" si="4">E47+K$2</f>
        <v>1.9354166666666666</v>
      </c>
      <c r="L47" s="23">
        <f t="shared" ref="L47:L49" si="5">IF(A47&gt;0,A47*L$3,-1)</f>
        <v>-1</v>
      </c>
      <c r="M47" s="23">
        <f t="shared" ref="M47:M49" si="6">IF(B47&gt;0,B47*M$3,-1)</f>
        <v>0.2</v>
      </c>
      <c r="N47" s="23">
        <f t="shared" ref="N47:N49" si="7">IF(C47&gt;0,C47*N$3,-1)</f>
        <v>-1</v>
      </c>
    </row>
    <row r="48" spans="1:14" x14ac:dyDescent="0.2">
      <c r="B48">
        <v>1</v>
      </c>
      <c r="E48" s="18">
        <v>8.6805555555555566E-2</v>
      </c>
      <c r="F48" s="14" t="s">
        <v>55</v>
      </c>
      <c r="G48" s="5" t="s">
        <v>614</v>
      </c>
      <c r="H48"/>
      <c r="K48" s="18">
        <f>E48+K$2</f>
        <v>1.9826388888888888</v>
      </c>
      <c r="L48" s="23">
        <f t="shared" si="5"/>
        <v>-1</v>
      </c>
      <c r="M48" s="23">
        <f t="shared" si="6"/>
        <v>0.2</v>
      </c>
      <c r="N48" s="23">
        <f t="shared" si="7"/>
        <v>-1</v>
      </c>
    </row>
    <row r="49" spans="1:14" x14ac:dyDescent="0.2">
      <c r="B49">
        <v>1</v>
      </c>
      <c r="E49" s="18">
        <v>9.0972222222222218E-2</v>
      </c>
      <c r="F49" s="30" t="s">
        <v>617</v>
      </c>
      <c r="G49" s="5" t="s">
        <v>615</v>
      </c>
      <c r="H49"/>
      <c r="K49" s="18">
        <f t="shared" si="4"/>
        <v>1.9868055555555555</v>
      </c>
      <c r="L49" s="23">
        <f t="shared" si="5"/>
        <v>-1</v>
      </c>
      <c r="M49" s="23">
        <f t="shared" si="6"/>
        <v>0.2</v>
      </c>
      <c r="N49" s="23">
        <f t="shared" si="7"/>
        <v>-1</v>
      </c>
    </row>
    <row r="50" spans="1:14" x14ac:dyDescent="0.2">
      <c r="E50" s="18">
        <v>0.25</v>
      </c>
      <c r="F50" s="14" t="s">
        <v>361</v>
      </c>
      <c r="G50" s="5" t="s">
        <v>86</v>
      </c>
      <c r="H50"/>
      <c r="K50" s="18"/>
      <c r="L50" s="23"/>
      <c r="M50" s="23"/>
      <c r="N50" s="23"/>
    </row>
    <row r="51" spans="1:14" x14ac:dyDescent="0.2">
      <c r="B51" s="20"/>
      <c r="C51" s="20"/>
      <c r="D51" s="20"/>
      <c r="E51" s="18"/>
      <c r="G51"/>
      <c r="H51"/>
      <c r="K51" s="18"/>
      <c r="L51" s="23"/>
      <c r="M51" s="23"/>
      <c r="N51" s="23"/>
    </row>
    <row r="52" spans="1:14" x14ac:dyDescent="0.2">
      <c r="E52" s="18"/>
      <c r="G52"/>
      <c r="H52"/>
      <c r="K52" s="18"/>
      <c r="L52" s="23"/>
      <c r="M52" s="23"/>
      <c r="N52" s="23"/>
    </row>
    <row r="53" spans="1:14" x14ac:dyDescent="0.2">
      <c r="E53" s="18"/>
      <c r="G53"/>
      <c r="H53"/>
      <c r="K53" s="18"/>
      <c r="L53" s="23"/>
      <c r="M53" s="23"/>
      <c r="N53" s="23"/>
    </row>
    <row r="54" spans="1:14" x14ac:dyDescent="0.2">
      <c r="E54" s="18"/>
      <c r="G54"/>
      <c r="H54"/>
      <c r="K54" s="18"/>
      <c r="L54" s="23"/>
      <c r="M54" s="23"/>
      <c r="N54" s="23"/>
    </row>
    <row r="55" spans="1:14" x14ac:dyDescent="0.2">
      <c r="E55" s="18"/>
      <c r="G55"/>
      <c r="H55"/>
    </row>
    <row r="56" spans="1:14" x14ac:dyDescent="0.2">
      <c r="G56"/>
      <c r="H56"/>
    </row>
    <row r="59" spans="1:14" x14ac:dyDescent="0.2">
      <c r="A59">
        <f>SUM(A5:A54)</f>
        <v>16</v>
      </c>
      <c r="B59">
        <f>SUM(B5:B54)</f>
        <v>22</v>
      </c>
      <c r="C59">
        <f t="shared" ref="C59" si="8">SUM(C5:C54)</f>
        <v>7</v>
      </c>
      <c r="D59">
        <f>SUM(A59:C59)</f>
        <v>45</v>
      </c>
      <c r="F59" s="15"/>
      <c r="G59"/>
      <c r="H59"/>
    </row>
    <row r="60" spans="1:14" x14ac:dyDescent="0.2">
      <c r="B60" s="9"/>
      <c r="F60" s="15"/>
      <c r="G60"/>
      <c r="H60"/>
    </row>
    <row r="61" spans="1:14" x14ac:dyDescent="0.2">
      <c r="G61"/>
      <c r="H61"/>
    </row>
    <row r="62" spans="1:14" x14ac:dyDescent="0.2">
      <c r="F62" s="16"/>
      <c r="G62"/>
      <c r="H62"/>
    </row>
    <row r="63" spans="1:14" x14ac:dyDescent="0.2">
      <c r="F63" s="16"/>
      <c r="G63"/>
      <c r="H63"/>
    </row>
    <row r="65" spans="6:8" x14ac:dyDescent="0.2">
      <c r="F65" s="15"/>
      <c r="G65"/>
      <c r="H65"/>
    </row>
    <row r="66" spans="6:8" x14ac:dyDescent="0.2">
      <c r="G66"/>
      <c r="H66"/>
    </row>
    <row r="67" spans="6:8" x14ac:dyDescent="0.2">
      <c r="G67"/>
      <c r="H67"/>
    </row>
    <row r="68" spans="6:8" x14ac:dyDescent="0.2">
      <c r="F68"/>
      <c r="G68"/>
      <c r="H68"/>
    </row>
  </sheetData>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82"/>
  <sheetViews>
    <sheetView workbookViewId="0">
      <selection activeCell="B9" sqref="B9"/>
    </sheetView>
  </sheetViews>
  <sheetFormatPr baseColWidth="10" defaultRowHeight="16" x14ac:dyDescent="0.2"/>
  <cols>
    <col min="2" max="2" width="83" style="5" customWidth="1"/>
  </cols>
  <sheetData>
    <row r="3" spans="2:4" ht="17" x14ac:dyDescent="0.2">
      <c r="B3" s="31" t="s">
        <v>612</v>
      </c>
    </row>
    <row r="4" spans="2:4" x14ac:dyDescent="0.2">
      <c r="B4" s="32"/>
    </row>
    <row r="5" spans="2:4" x14ac:dyDescent="0.2">
      <c r="B5" s="32" t="s">
        <v>87</v>
      </c>
    </row>
    <row r="6" spans="2:4" x14ac:dyDescent="0.2">
      <c r="B6" s="32" t="s">
        <v>88</v>
      </c>
    </row>
    <row r="7" spans="2:4" x14ac:dyDescent="0.2">
      <c r="B7" s="32" t="s">
        <v>89</v>
      </c>
    </row>
    <row r="8" spans="2:4" x14ac:dyDescent="0.2">
      <c r="B8" s="32" t="s">
        <v>90</v>
      </c>
    </row>
    <row r="9" spans="2:4" x14ac:dyDescent="0.2">
      <c r="B9" s="32"/>
    </row>
    <row r="10" spans="2:4" x14ac:dyDescent="0.2">
      <c r="B10" s="32" t="s">
        <v>91</v>
      </c>
    </row>
    <row r="11" spans="2:4" x14ac:dyDescent="0.2">
      <c r="B11" s="32" t="s">
        <v>92</v>
      </c>
    </row>
    <row r="12" spans="2:4" x14ac:dyDescent="0.2">
      <c r="B12" s="32" t="s">
        <v>93</v>
      </c>
    </row>
    <row r="13" spans="2:4" x14ac:dyDescent="0.2">
      <c r="B13" s="32"/>
    </row>
    <row r="14" spans="2:4" x14ac:dyDescent="0.2">
      <c r="B14" s="32" t="s">
        <v>94</v>
      </c>
    </row>
    <row r="15" spans="2:4" x14ac:dyDescent="0.2">
      <c r="B15" s="32" t="s">
        <v>95</v>
      </c>
      <c r="D15">
        <v>0</v>
      </c>
    </row>
    <row r="16" spans="2:4" x14ac:dyDescent="0.2">
      <c r="B16" s="32" t="s">
        <v>96</v>
      </c>
    </row>
    <row r="17" spans="2:5" x14ac:dyDescent="0.2">
      <c r="B17" s="32" t="s">
        <v>97</v>
      </c>
    </row>
    <row r="18" spans="2:5" x14ac:dyDescent="0.2">
      <c r="B18" s="32" t="s">
        <v>98</v>
      </c>
    </row>
    <row r="19" spans="2:5" x14ac:dyDescent="0.2">
      <c r="B19" s="32" t="s">
        <v>99</v>
      </c>
    </row>
    <row r="20" spans="2:5" x14ac:dyDescent="0.2">
      <c r="B20" s="32" t="s">
        <v>100</v>
      </c>
      <c r="D20">
        <v>0</v>
      </c>
    </row>
    <row r="21" spans="2:5" x14ac:dyDescent="0.2">
      <c r="B21" s="32" t="s">
        <v>101</v>
      </c>
      <c r="D21">
        <v>0</v>
      </c>
    </row>
    <row r="22" spans="2:5" x14ac:dyDescent="0.2">
      <c r="B22" s="32" t="s">
        <v>102</v>
      </c>
    </row>
    <row r="23" spans="2:5" x14ac:dyDescent="0.2">
      <c r="B23" s="32" t="s">
        <v>103</v>
      </c>
      <c r="D23">
        <v>0</v>
      </c>
    </row>
    <row r="24" spans="2:5" x14ac:dyDescent="0.2">
      <c r="B24" s="32" t="s">
        <v>104</v>
      </c>
    </row>
    <row r="25" spans="2:5" ht="30" x14ac:dyDescent="0.2">
      <c r="B25" s="32" t="s">
        <v>105</v>
      </c>
      <c r="D25">
        <v>2</v>
      </c>
    </row>
    <row r="26" spans="2:5" ht="30" x14ac:dyDescent="0.2">
      <c r="B26" s="32" t="s">
        <v>106</v>
      </c>
      <c r="D26">
        <v>3</v>
      </c>
    </row>
    <row r="27" spans="2:5" x14ac:dyDescent="0.2">
      <c r="B27" s="32" t="s">
        <v>107</v>
      </c>
      <c r="D27">
        <v>3</v>
      </c>
      <c r="E27" t="s">
        <v>359</v>
      </c>
    </row>
    <row r="28" spans="2:5" ht="30" x14ac:dyDescent="0.2">
      <c r="B28" s="32" t="s">
        <v>108</v>
      </c>
    </row>
    <row r="29" spans="2:5" x14ac:dyDescent="0.2">
      <c r="B29" s="32" t="s">
        <v>109</v>
      </c>
    </row>
    <row r="30" spans="2:5" ht="30" x14ac:dyDescent="0.2">
      <c r="B30" s="32" t="s">
        <v>110</v>
      </c>
    </row>
    <row r="31" spans="2:5" ht="30" x14ac:dyDescent="0.2">
      <c r="B31" s="32" t="s">
        <v>111</v>
      </c>
      <c r="D31">
        <v>0</v>
      </c>
    </row>
    <row r="32" spans="2:5" ht="23" customHeight="1" x14ac:dyDescent="0.2">
      <c r="B32" s="32" t="s">
        <v>112</v>
      </c>
      <c r="D32">
        <v>2</v>
      </c>
    </row>
    <row r="33" spans="2:5" ht="30" x14ac:dyDescent="0.2">
      <c r="B33" s="32" t="s">
        <v>362</v>
      </c>
    </row>
    <row r="34" spans="2:5" x14ac:dyDescent="0.2">
      <c r="B34" s="32" t="s">
        <v>113</v>
      </c>
    </row>
    <row r="35" spans="2:5" x14ac:dyDescent="0.2">
      <c r="B35" s="32"/>
    </row>
    <row r="36" spans="2:5" ht="30" x14ac:dyDescent="0.2">
      <c r="B36" s="32" t="s">
        <v>363</v>
      </c>
    </row>
    <row r="37" spans="2:5" ht="30" x14ac:dyDescent="0.2">
      <c r="B37" s="32" t="s">
        <v>114</v>
      </c>
    </row>
    <row r="38" spans="2:5" x14ac:dyDescent="0.2">
      <c r="B38" s="32" t="s">
        <v>115</v>
      </c>
    </row>
    <row r="39" spans="2:5" x14ac:dyDescent="0.2">
      <c r="B39" s="32" t="s">
        <v>116</v>
      </c>
    </row>
    <row r="40" spans="2:5" ht="30" x14ac:dyDescent="0.2">
      <c r="B40" s="32" t="s">
        <v>117</v>
      </c>
    </row>
    <row r="41" spans="2:5" x14ac:dyDescent="0.2">
      <c r="B41" s="32"/>
    </row>
    <row r="42" spans="2:5" ht="30" x14ac:dyDescent="0.2">
      <c r="B42" s="32" t="s">
        <v>364</v>
      </c>
      <c r="D42">
        <v>0</v>
      </c>
      <c r="E42" t="s">
        <v>86</v>
      </c>
    </row>
    <row r="43" spans="2:5" x14ac:dyDescent="0.2">
      <c r="B43" s="32" t="s">
        <v>118</v>
      </c>
      <c r="D43">
        <v>0</v>
      </c>
    </row>
    <row r="44" spans="2:5" ht="30" x14ac:dyDescent="0.2">
      <c r="B44" s="32" t="s">
        <v>119</v>
      </c>
    </row>
    <row r="45" spans="2:5" x14ac:dyDescent="0.2">
      <c r="B45" s="32" t="s">
        <v>120</v>
      </c>
    </row>
    <row r="46" spans="2:5" x14ac:dyDescent="0.2">
      <c r="B46" s="32"/>
    </row>
    <row r="47" spans="2:5" x14ac:dyDescent="0.2">
      <c r="B47" s="32" t="s">
        <v>121</v>
      </c>
    </row>
    <row r="48" spans="2:5" x14ac:dyDescent="0.2">
      <c r="B48" s="32"/>
    </row>
    <row r="49" spans="2:4" ht="45" x14ac:dyDescent="0.2">
      <c r="B49" s="32" t="s">
        <v>122</v>
      </c>
      <c r="D49">
        <v>2</v>
      </c>
    </row>
    <row r="50" spans="2:4" x14ac:dyDescent="0.2">
      <c r="B50" s="32" t="s">
        <v>123</v>
      </c>
    </row>
    <row r="51" spans="2:4" x14ac:dyDescent="0.2">
      <c r="B51" s="32"/>
    </row>
    <row r="52" spans="2:4" ht="30" x14ac:dyDescent="0.2">
      <c r="B52" s="32" t="s">
        <v>124</v>
      </c>
    </row>
    <row r="53" spans="2:4" x14ac:dyDescent="0.2">
      <c r="B53" s="32"/>
    </row>
    <row r="54" spans="2:4" x14ac:dyDescent="0.2">
      <c r="B54" s="39" t="s">
        <v>365</v>
      </c>
    </row>
    <row r="55" spans="2:4" ht="30" x14ac:dyDescent="0.2">
      <c r="B55" s="39" t="s">
        <v>366</v>
      </c>
    </row>
    <row r="56" spans="2:4" ht="30" x14ac:dyDescent="0.2">
      <c r="B56" s="39" t="s">
        <v>367</v>
      </c>
    </row>
    <row r="57" spans="2:4" x14ac:dyDescent="0.2">
      <c r="B57" s="39" t="s">
        <v>368</v>
      </c>
    </row>
    <row r="58" spans="2:4" x14ac:dyDescent="0.2">
      <c r="B58" s="39" t="s">
        <v>369</v>
      </c>
    </row>
    <row r="59" spans="2:4" x14ac:dyDescent="0.2">
      <c r="B59" s="39" t="s">
        <v>370</v>
      </c>
    </row>
    <row r="60" spans="2:4" x14ac:dyDescent="0.2">
      <c r="B60" s="32"/>
    </row>
    <row r="61" spans="2:4" x14ac:dyDescent="0.2">
      <c r="B61" s="32" t="s">
        <v>371</v>
      </c>
    </row>
    <row r="62" spans="2:4" x14ac:dyDescent="0.2">
      <c r="B62" s="32"/>
    </row>
    <row r="63" spans="2:4" x14ac:dyDescent="0.2">
      <c r="B63" s="32" t="s">
        <v>125</v>
      </c>
    </row>
    <row r="64" spans="2:4" ht="30" x14ac:dyDescent="0.2">
      <c r="B64" s="32" t="s">
        <v>126</v>
      </c>
      <c r="D64">
        <v>2</v>
      </c>
    </row>
    <row r="65" spans="2:5" x14ac:dyDescent="0.2">
      <c r="B65" s="32" t="s">
        <v>127</v>
      </c>
    </row>
    <row r="66" spans="2:5" ht="30" x14ac:dyDescent="0.2">
      <c r="B66" s="32" t="s">
        <v>128</v>
      </c>
      <c r="D66">
        <v>2</v>
      </c>
    </row>
    <row r="67" spans="2:5" x14ac:dyDescent="0.2">
      <c r="B67" s="32" t="s">
        <v>129</v>
      </c>
    </row>
    <row r="68" spans="2:5" x14ac:dyDescent="0.2">
      <c r="B68" s="32" t="s">
        <v>130</v>
      </c>
    </row>
    <row r="69" spans="2:5" x14ac:dyDescent="0.2">
      <c r="B69" s="32" t="s">
        <v>131</v>
      </c>
    </row>
    <row r="70" spans="2:5" x14ac:dyDescent="0.2">
      <c r="B70" s="32" t="s">
        <v>132</v>
      </c>
    </row>
    <row r="71" spans="2:5" x14ac:dyDescent="0.2">
      <c r="B71" s="32" t="s">
        <v>133</v>
      </c>
    </row>
    <row r="72" spans="2:5" x14ac:dyDescent="0.2">
      <c r="B72" s="32"/>
    </row>
    <row r="73" spans="2:5" x14ac:dyDescent="0.2">
      <c r="B73" s="32" t="s">
        <v>134</v>
      </c>
    </row>
    <row r="74" spans="2:5" x14ac:dyDescent="0.2">
      <c r="B74" s="32" t="s">
        <v>135</v>
      </c>
      <c r="E74" t="s">
        <v>86</v>
      </c>
    </row>
    <row r="75" spans="2:5" x14ac:dyDescent="0.2">
      <c r="B75" s="32" t="s">
        <v>136</v>
      </c>
    </row>
    <row r="76" spans="2:5" x14ac:dyDescent="0.2">
      <c r="B76" s="32"/>
    </row>
    <row r="77" spans="2:5" x14ac:dyDescent="0.2">
      <c r="B77" s="32" t="s">
        <v>137</v>
      </c>
    </row>
    <row r="78" spans="2:5" x14ac:dyDescent="0.2">
      <c r="B78" s="32"/>
    </row>
    <row r="79" spans="2:5" x14ac:dyDescent="0.2">
      <c r="B79" s="39" t="s">
        <v>372</v>
      </c>
    </row>
    <row r="80" spans="2:5" x14ac:dyDescent="0.2">
      <c r="B80" s="39" t="s">
        <v>373</v>
      </c>
    </row>
    <row r="81" spans="2:4" x14ac:dyDescent="0.2">
      <c r="B81" s="39" t="s">
        <v>374</v>
      </c>
    </row>
    <row r="82" spans="2:4" x14ac:dyDescent="0.2">
      <c r="B82" s="32"/>
    </row>
    <row r="83" spans="2:4" x14ac:dyDescent="0.2">
      <c r="B83" s="32" t="s">
        <v>138</v>
      </c>
    </row>
    <row r="84" spans="2:4" x14ac:dyDescent="0.2">
      <c r="B84" s="32"/>
    </row>
    <row r="85" spans="2:4" x14ac:dyDescent="0.2">
      <c r="B85" s="32" t="s">
        <v>139</v>
      </c>
    </row>
    <row r="86" spans="2:4" x14ac:dyDescent="0.2">
      <c r="B86" s="32" t="s">
        <v>140</v>
      </c>
    </row>
    <row r="87" spans="2:4" x14ac:dyDescent="0.2">
      <c r="B87" s="32" t="s">
        <v>141</v>
      </c>
      <c r="D87">
        <v>0</v>
      </c>
    </row>
    <row r="88" spans="2:4" x14ac:dyDescent="0.2">
      <c r="B88" s="32"/>
    </row>
    <row r="89" spans="2:4" ht="30" x14ac:dyDescent="0.2">
      <c r="B89" s="32" t="s">
        <v>142</v>
      </c>
    </row>
    <row r="90" spans="2:4" x14ac:dyDescent="0.2">
      <c r="B90" s="32"/>
    </row>
    <row r="91" spans="2:4" x14ac:dyDescent="0.2">
      <c r="B91" s="32" t="s">
        <v>143</v>
      </c>
      <c r="D91">
        <v>0</v>
      </c>
    </row>
    <row r="92" spans="2:4" x14ac:dyDescent="0.2">
      <c r="B92" s="32" t="s">
        <v>144</v>
      </c>
    </row>
    <row r="93" spans="2:4" x14ac:dyDescent="0.2">
      <c r="B93" s="32" t="s">
        <v>145</v>
      </c>
    </row>
    <row r="94" spans="2:4" x14ac:dyDescent="0.2">
      <c r="B94" s="32"/>
    </row>
    <row r="95" spans="2:4" x14ac:dyDescent="0.2">
      <c r="B95" s="32" t="s">
        <v>146</v>
      </c>
    </row>
    <row r="96" spans="2:4" x14ac:dyDescent="0.2">
      <c r="B96" s="32"/>
    </row>
    <row r="97" spans="2:4" ht="60" x14ac:dyDescent="0.2">
      <c r="B97" s="32" t="s">
        <v>147</v>
      </c>
    </row>
    <row r="98" spans="2:4" x14ac:dyDescent="0.2">
      <c r="B98" s="32"/>
    </row>
    <row r="99" spans="2:4" x14ac:dyDescent="0.2">
      <c r="B99" s="32" t="s">
        <v>148</v>
      </c>
      <c r="D99">
        <v>0</v>
      </c>
    </row>
    <row r="100" spans="2:4" x14ac:dyDescent="0.2">
      <c r="B100" s="32"/>
    </row>
    <row r="101" spans="2:4" ht="30" x14ac:dyDescent="0.2">
      <c r="B101" s="32" t="s">
        <v>149</v>
      </c>
    </row>
    <row r="102" spans="2:4" x14ac:dyDescent="0.2">
      <c r="B102" s="32"/>
    </row>
    <row r="103" spans="2:4" ht="30" x14ac:dyDescent="0.2">
      <c r="B103" s="32" t="s">
        <v>150</v>
      </c>
      <c r="D103">
        <v>4</v>
      </c>
    </row>
    <row r="104" spans="2:4" x14ac:dyDescent="0.2">
      <c r="B104" s="32" t="s">
        <v>151</v>
      </c>
    </row>
    <row r="105" spans="2:4" ht="30" x14ac:dyDescent="0.2">
      <c r="B105" s="32" t="s">
        <v>152</v>
      </c>
    </row>
    <row r="106" spans="2:4" x14ac:dyDescent="0.2">
      <c r="B106" s="32" t="s">
        <v>153</v>
      </c>
      <c r="D106">
        <v>2</v>
      </c>
    </row>
    <row r="107" spans="2:4" x14ac:dyDescent="0.2">
      <c r="B107" s="32" t="s">
        <v>154</v>
      </c>
    </row>
    <row r="108" spans="2:4" x14ac:dyDescent="0.2">
      <c r="B108" s="32"/>
    </row>
    <row r="109" spans="2:4" x14ac:dyDescent="0.2">
      <c r="B109" s="39" t="s">
        <v>375</v>
      </c>
    </row>
    <row r="110" spans="2:4" x14ac:dyDescent="0.2">
      <c r="B110" s="32"/>
    </row>
    <row r="111" spans="2:4" x14ac:dyDescent="0.2">
      <c r="B111" s="32" t="s">
        <v>155</v>
      </c>
    </row>
    <row r="112" spans="2:4" x14ac:dyDescent="0.2">
      <c r="B112" s="32"/>
    </row>
    <row r="113" spans="2:4" x14ac:dyDescent="0.2">
      <c r="B113" s="32" t="s">
        <v>156</v>
      </c>
    </row>
    <row r="114" spans="2:4" x14ac:dyDescent="0.2">
      <c r="B114" s="32" t="s">
        <v>157</v>
      </c>
      <c r="D114">
        <v>2</v>
      </c>
    </row>
    <row r="115" spans="2:4" x14ac:dyDescent="0.2">
      <c r="B115" s="32" t="s">
        <v>158</v>
      </c>
    </row>
    <row r="116" spans="2:4" x14ac:dyDescent="0.2">
      <c r="B116" s="32" t="s">
        <v>159</v>
      </c>
    </row>
    <row r="117" spans="2:4" x14ac:dyDescent="0.2">
      <c r="B117" s="32" t="s">
        <v>160</v>
      </c>
    </row>
    <row r="118" spans="2:4" x14ac:dyDescent="0.2">
      <c r="B118" s="32" t="s">
        <v>161</v>
      </c>
    </row>
    <row r="119" spans="2:4" x14ac:dyDescent="0.2">
      <c r="B119" s="32" t="s">
        <v>162</v>
      </c>
    </row>
    <row r="120" spans="2:4" x14ac:dyDescent="0.2">
      <c r="B120" s="32" t="s">
        <v>163</v>
      </c>
    </row>
    <row r="121" spans="2:4" x14ac:dyDescent="0.2">
      <c r="B121" s="32" t="s">
        <v>164</v>
      </c>
    </row>
    <row r="122" spans="2:4" x14ac:dyDescent="0.2">
      <c r="B122" s="32" t="s">
        <v>165</v>
      </c>
    </row>
    <row r="123" spans="2:4" x14ac:dyDescent="0.2">
      <c r="B123" s="32" t="s">
        <v>166</v>
      </c>
    </row>
    <row r="124" spans="2:4" x14ac:dyDescent="0.2">
      <c r="B124" s="32" t="s">
        <v>167</v>
      </c>
    </row>
    <row r="125" spans="2:4" x14ac:dyDescent="0.2">
      <c r="B125" s="32"/>
    </row>
    <row r="126" spans="2:4" x14ac:dyDescent="0.2">
      <c r="B126" s="32" t="s">
        <v>168</v>
      </c>
    </row>
    <row r="127" spans="2:4" ht="60" x14ac:dyDescent="0.2">
      <c r="B127" s="32" t="s">
        <v>169</v>
      </c>
      <c r="D127">
        <v>4</v>
      </c>
    </row>
    <row r="128" spans="2:4" x14ac:dyDescent="0.2">
      <c r="B128" s="32"/>
    </row>
    <row r="129" spans="2:5" x14ac:dyDescent="0.2">
      <c r="B129" s="32" t="s">
        <v>170</v>
      </c>
    </row>
    <row r="130" spans="2:5" x14ac:dyDescent="0.2">
      <c r="B130" s="32" t="s">
        <v>171</v>
      </c>
    </row>
    <row r="131" spans="2:5" x14ac:dyDescent="0.2">
      <c r="B131" s="32" t="s">
        <v>172</v>
      </c>
    </row>
    <row r="132" spans="2:5" ht="45" x14ac:dyDescent="0.2">
      <c r="B132" s="32" t="s">
        <v>173</v>
      </c>
      <c r="D132">
        <v>0</v>
      </c>
    </row>
    <row r="133" spans="2:5" x14ac:dyDescent="0.2">
      <c r="B133" s="32"/>
    </row>
    <row r="134" spans="2:5" ht="30" x14ac:dyDescent="0.2">
      <c r="B134" s="32" t="s">
        <v>174</v>
      </c>
      <c r="D134">
        <v>4</v>
      </c>
    </row>
    <row r="135" spans="2:5" x14ac:dyDescent="0.2">
      <c r="B135" s="32" t="s">
        <v>175</v>
      </c>
      <c r="D135">
        <v>2</v>
      </c>
      <c r="E135" t="s">
        <v>359</v>
      </c>
    </row>
    <row r="136" spans="2:5" x14ac:dyDescent="0.2">
      <c r="B136" s="32" t="s">
        <v>176</v>
      </c>
    </row>
    <row r="137" spans="2:5" x14ac:dyDescent="0.2">
      <c r="B137" s="32"/>
    </row>
    <row r="138" spans="2:5" x14ac:dyDescent="0.2">
      <c r="B138" s="39" t="s">
        <v>376</v>
      </c>
    </row>
    <row r="139" spans="2:5" x14ac:dyDescent="0.2">
      <c r="B139" s="32"/>
    </row>
    <row r="140" spans="2:5" x14ac:dyDescent="0.2">
      <c r="B140" s="32" t="s">
        <v>177</v>
      </c>
    </row>
    <row r="141" spans="2:5" x14ac:dyDescent="0.2">
      <c r="B141" s="32" t="s">
        <v>178</v>
      </c>
      <c r="D141">
        <v>0</v>
      </c>
    </row>
    <row r="142" spans="2:5" x14ac:dyDescent="0.2">
      <c r="B142" s="32"/>
    </row>
    <row r="143" spans="2:5" x14ac:dyDescent="0.2">
      <c r="B143" s="32" t="s">
        <v>179</v>
      </c>
    </row>
    <row r="144" spans="2:5" x14ac:dyDescent="0.2">
      <c r="B144" s="32" t="s">
        <v>180</v>
      </c>
    </row>
    <row r="145" spans="2:2" x14ac:dyDescent="0.2">
      <c r="B145" s="32"/>
    </row>
    <row r="146" spans="2:2" x14ac:dyDescent="0.2">
      <c r="B146" s="39" t="s">
        <v>377</v>
      </c>
    </row>
    <row r="147" spans="2:2" x14ac:dyDescent="0.2">
      <c r="B147" s="39" t="s">
        <v>378</v>
      </c>
    </row>
    <row r="148" spans="2:2" x14ac:dyDescent="0.2">
      <c r="B148" s="32"/>
    </row>
    <row r="149" spans="2:2" x14ac:dyDescent="0.2">
      <c r="B149" s="32" t="s">
        <v>181</v>
      </c>
    </row>
    <row r="150" spans="2:2" x14ac:dyDescent="0.2">
      <c r="B150" s="32" t="s">
        <v>182</v>
      </c>
    </row>
    <row r="151" spans="2:2" x14ac:dyDescent="0.2">
      <c r="B151" s="32" t="s">
        <v>183</v>
      </c>
    </row>
    <row r="152" spans="2:2" x14ac:dyDescent="0.2">
      <c r="B152" s="32" t="s">
        <v>184</v>
      </c>
    </row>
    <row r="153" spans="2:2" x14ac:dyDescent="0.2">
      <c r="B153" s="32" t="s">
        <v>185</v>
      </c>
    </row>
    <row r="154" spans="2:2" x14ac:dyDescent="0.2">
      <c r="B154" s="32"/>
    </row>
    <row r="155" spans="2:2" x14ac:dyDescent="0.2">
      <c r="B155" s="39" t="s">
        <v>379</v>
      </c>
    </row>
    <row r="156" spans="2:2" x14ac:dyDescent="0.2">
      <c r="B156" s="39" t="s">
        <v>380</v>
      </c>
    </row>
    <row r="157" spans="2:2" x14ac:dyDescent="0.2">
      <c r="B157" s="39" t="s">
        <v>381</v>
      </c>
    </row>
    <row r="158" spans="2:2" x14ac:dyDescent="0.2">
      <c r="B158" s="32"/>
    </row>
    <row r="159" spans="2:2" x14ac:dyDescent="0.2">
      <c r="B159" s="32" t="s">
        <v>186</v>
      </c>
    </row>
    <row r="160" spans="2:2" x14ac:dyDescent="0.2">
      <c r="B160" s="32" t="s">
        <v>187</v>
      </c>
    </row>
    <row r="161" spans="2:4" x14ac:dyDescent="0.2">
      <c r="B161" s="32"/>
    </row>
    <row r="162" spans="2:4" x14ac:dyDescent="0.2">
      <c r="B162" s="32" t="s">
        <v>188</v>
      </c>
    </row>
    <row r="163" spans="2:4" x14ac:dyDescent="0.2">
      <c r="B163" s="32" t="s">
        <v>189</v>
      </c>
    </row>
    <row r="164" spans="2:4" x14ac:dyDescent="0.2">
      <c r="B164" s="32" t="s">
        <v>190</v>
      </c>
    </row>
    <row r="165" spans="2:4" x14ac:dyDescent="0.2">
      <c r="B165" s="32" t="s">
        <v>191</v>
      </c>
      <c r="D165">
        <v>0</v>
      </c>
    </row>
    <row r="166" spans="2:4" x14ac:dyDescent="0.2">
      <c r="B166" s="32" t="s">
        <v>192</v>
      </c>
    </row>
    <row r="167" spans="2:4" x14ac:dyDescent="0.2">
      <c r="B167" s="32" t="s">
        <v>193</v>
      </c>
      <c r="D167">
        <v>0</v>
      </c>
    </row>
    <row r="168" spans="2:4" x14ac:dyDescent="0.2">
      <c r="B168" s="32" t="s">
        <v>194</v>
      </c>
    </row>
    <row r="169" spans="2:4" x14ac:dyDescent="0.2">
      <c r="B169" s="32" t="s">
        <v>195</v>
      </c>
    </row>
    <row r="170" spans="2:4" x14ac:dyDescent="0.2">
      <c r="B170" s="32"/>
    </row>
    <row r="171" spans="2:4" x14ac:dyDescent="0.2">
      <c r="B171" s="39" t="s">
        <v>382</v>
      </c>
    </row>
    <row r="172" spans="2:4" x14ac:dyDescent="0.2">
      <c r="B172" s="39" t="s">
        <v>383</v>
      </c>
    </row>
    <row r="173" spans="2:4" ht="30" x14ac:dyDescent="0.2">
      <c r="B173" s="39" t="s">
        <v>384</v>
      </c>
    </row>
    <row r="174" spans="2:4" x14ac:dyDescent="0.2">
      <c r="B174" s="39" t="s">
        <v>385</v>
      </c>
    </row>
    <row r="175" spans="2:4" x14ac:dyDescent="0.2">
      <c r="B175" s="39" t="s">
        <v>386</v>
      </c>
      <c r="D175">
        <v>0</v>
      </c>
    </row>
    <row r="176" spans="2:4" x14ac:dyDescent="0.2">
      <c r="B176" s="39" t="s">
        <v>387</v>
      </c>
    </row>
    <row r="177" spans="2:4" x14ac:dyDescent="0.2">
      <c r="B177" s="32"/>
    </row>
    <row r="178" spans="2:4" x14ac:dyDescent="0.2">
      <c r="B178" s="32" t="s">
        <v>388</v>
      </c>
    </row>
    <row r="179" spans="2:4" x14ac:dyDescent="0.2">
      <c r="B179" s="32"/>
    </row>
    <row r="180" spans="2:4" x14ac:dyDescent="0.2">
      <c r="B180" s="32" t="s">
        <v>196</v>
      </c>
      <c r="D180">
        <v>0</v>
      </c>
    </row>
    <row r="181" spans="2:4" x14ac:dyDescent="0.2">
      <c r="B181" s="32" t="s">
        <v>197</v>
      </c>
    </row>
    <row r="182" spans="2:4" x14ac:dyDescent="0.2">
      <c r="B182" s="32" t="s">
        <v>198</v>
      </c>
    </row>
    <row r="183" spans="2:4" x14ac:dyDescent="0.2">
      <c r="B183" s="32"/>
    </row>
    <row r="184" spans="2:4" ht="30" x14ac:dyDescent="0.2">
      <c r="B184" s="32" t="s">
        <v>199</v>
      </c>
    </row>
    <row r="185" spans="2:4" x14ac:dyDescent="0.2">
      <c r="B185" s="32" t="s">
        <v>200</v>
      </c>
    </row>
    <row r="186" spans="2:4" x14ac:dyDescent="0.2">
      <c r="B186" s="32" t="s">
        <v>201</v>
      </c>
    </row>
    <row r="187" spans="2:4" x14ac:dyDescent="0.2">
      <c r="B187" s="32" t="s">
        <v>202</v>
      </c>
    </row>
    <row r="188" spans="2:4" x14ac:dyDescent="0.2">
      <c r="B188" s="32" t="s">
        <v>203</v>
      </c>
    </row>
    <row r="189" spans="2:4" x14ac:dyDescent="0.2">
      <c r="B189" s="32" t="s">
        <v>204</v>
      </c>
    </row>
    <row r="190" spans="2:4" x14ac:dyDescent="0.2">
      <c r="B190" s="32" t="s">
        <v>205</v>
      </c>
    </row>
    <row r="191" spans="2:4" x14ac:dyDescent="0.2">
      <c r="B191" s="32" t="s">
        <v>206</v>
      </c>
      <c r="D191">
        <v>2</v>
      </c>
    </row>
    <row r="192" spans="2:4" x14ac:dyDescent="0.2">
      <c r="B192" s="32" t="s">
        <v>207</v>
      </c>
    </row>
    <row r="193" spans="2:2" x14ac:dyDescent="0.2">
      <c r="B193" s="32" t="s">
        <v>208</v>
      </c>
    </row>
    <row r="194" spans="2:2" x14ac:dyDescent="0.2">
      <c r="B194" s="32" t="s">
        <v>209</v>
      </c>
    </row>
    <row r="195" spans="2:2" x14ac:dyDescent="0.2">
      <c r="B195" s="32" t="s">
        <v>210</v>
      </c>
    </row>
    <row r="196" spans="2:2" x14ac:dyDescent="0.2">
      <c r="B196" s="32" t="s">
        <v>211</v>
      </c>
    </row>
    <row r="197" spans="2:2" x14ac:dyDescent="0.2">
      <c r="B197" s="32" t="s">
        <v>212</v>
      </c>
    </row>
    <row r="198" spans="2:2" x14ac:dyDescent="0.2">
      <c r="B198" s="32"/>
    </row>
    <row r="199" spans="2:2" x14ac:dyDescent="0.2">
      <c r="B199" s="32" t="s">
        <v>213</v>
      </c>
    </row>
    <row r="200" spans="2:2" x14ac:dyDescent="0.2">
      <c r="B200" s="32" t="s">
        <v>214</v>
      </c>
    </row>
    <row r="201" spans="2:2" x14ac:dyDescent="0.2">
      <c r="B201" s="32" t="s">
        <v>215</v>
      </c>
    </row>
    <row r="202" spans="2:2" x14ac:dyDescent="0.2">
      <c r="B202" s="32"/>
    </row>
    <row r="203" spans="2:2" x14ac:dyDescent="0.2">
      <c r="B203" s="39" t="s">
        <v>389</v>
      </c>
    </row>
    <row r="204" spans="2:2" x14ac:dyDescent="0.2">
      <c r="B204" s="39" t="s">
        <v>390</v>
      </c>
    </row>
    <row r="205" spans="2:2" x14ac:dyDescent="0.2">
      <c r="B205" s="39" t="s">
        <v>391</v>
      </c>
    </row>
    <row r="206" spans="2:2" x14ac:dyDescent="0.2">
      <c r="B206" s="32"/>
    </row>
    <row r="207" spans="2:2" x14ac:dyDescent="0.2">
      <c r="B207" s="32"/>
    </row>
    <row r="208" spans="2:2" x14ac:dyDescent="0.2">
      <c r="B208" s="32" t="s">
        <v>216</v>
      </c>
    </row>
    <row r="209" spans="2:4" ht="105" x14ac:dyDescent="0.2">
      <c r="B209" s="32" t="s">
        <v>217</v>
      </c>
    </row>
    <row r="210" spans="2:4" x14ac:dyDescent="0.2">
      <c r="B210" s="32"/>
    </row>
    <row r="211" spans="2:4" x14ac:dyDescent="0.2">
      <c r="B211" s="32" t="s">
        <v>218</v>
      </c>
    </row>
    <row r="212" spans="2:4" x14ac:dyDescent="0.2">
      <c r="B212" s="32" t="s">
        <v>219</v>
      </c>
    </row>
    <row r="213" spans="2:4" x14ac:dyDescent="0.2">
      <c r="B213" s="32" t="s">
        <v>220</v>
      </c>
    </row>
    <row r="214" spans="2:4" x14ac:dyDescent="0.2">
      <c r="B214" s="32"/>
    </row>
    <row r="215" spans="2:4" x14ac:dyDescent="0.2">
      <c r="B215" s="32" t="s">
        <v>221</v>
      </c>
    </row>
    <row r="216" spans="2:4" x14ac:dyDescent="0.2">
      <c r="B216" s="32"/>
    </row>
    <row r="217" spans="2:4" x14ac:dyDescent="0.2">
      <c r="B217" s="39" t="s">
        <v>392</v>
      </c>
    </row>
    <row r="218" spans="2:4" x14ac:dyDescent="0.2">
      <c r="B218" s="39" t="s">
        <v>393</v>
      </c>
    </row>
    <row r="219" spans="2:4" x14ac:dyDescent="0.2">
      <c r="B219" s="39" t="s">
        <v>394</v>
      </c>
      <c r="D219">
        <v>2</v>
      </c>
    </row>
    <row r="220" spans="2:4" x14ac:dyDescent="0.2">
      <c r="B220" s="39" t="s">
        <v>395</v>
      </c>
    </row>
    <row r="221" spans="2:4" ht="30" x14ac:dyDescent="0.2">
      <c r="B221" s="39" t="s">
        <v>396</v>
      </c>
      <c r="D221">
        <v>2</v>
      </c>
    </row>
    <row r="222" spans="2:4" x14ac:dyDescent="0.2">
      <c r="B222" s="39" t="s">
        <v>397</v>
      </c>
    </row>
    <row r="223" spans="2:4" x14ac:dyDescent="0.2">
      <c r="B223" s="32"/>
    </row>
    <row r="224" spans="2:4" x14ac:dyDescent="0.2">
      <c r="B224" s="32"/>
    </row>
    <row r="225" spans="2:5" x14ac:dyDescent="0.2">
      <c r="B225" s="32" t="s">
        <v>222</v>
      </c>
    </row>
    <row r="226" spans="2:5" x14ac:dyDescent="0.2">
      <c r="B226" s="32" t="s">
        <v>223</v>
      </c>
    </row>
    <row r="227" spans="2:5" x14ac:dyDescent="0.2">
      <c r="B227" s="32" t="s">
        <v>224</v>
      </c>
    </row>
    <row r="228" spans="2:5" x14ac:dyDescent="0.2">
      <c r="B228" s="32"/>
    </row>
    <row r="229" spans="2:5" x14ac:dyDescent="0.2">
      <c r="B229" s="32" t="s">
        <v>225</v>
      </c>
    </row>
    <row r="230" spans="2:5" x14ac:dyDescent="0.2">
      <c r="B230" s="32" t="s">
        <v>226</v>
      </c>
    </row>
    <row r="231" spans="2:5" x14ac:dyDescent="0.2">
      <c r="B231" s="32" t="s">
        <v>227</v>
      </c>
    </row>
    <row r="232" spans="2:5" x14ac:dyDescent="0.2">
      <c r="B232" s="32"/>
    </row>
    <row r="233" spans="2:5" x14ac:dyDescent="0.2">
      <c r="B233" s="32" t="s">
        <v>228</v>
      </c>
      <c r="D233">
        <v>2</v>
      </c>
      <c r="E233" t="s">
        <v>613</v>
      </c>
    </row>
    <row r="234" spans="2:5" x14ac:dyDescent="0.2">
      <c r="B234" s="32" t="s">
        <v>229</v>
      </c>
    </row>
    <row r="235" spans="2:5" x14ac:dyDescent="0.2">
      <c r="B235" s="32"/>
    </row>
    <row r="236" spans="2:5" ht="30" x14ac:dyDescent="0.2">
      <c r="B236" s="32" t="s">
        <v>230</v>
      </c>
    </row>
    <row r="237" spans="2:5" x14ac:dyDescent="0.2">
      <c r="B237" s="32" t="s">
        <v>231</v>
      </c>
    </row>
    <row r="238" spans="2:5" ht="30" x14ac:dyDescent="0.2">
      <c r="B238" s="32" t="s">
        <v>232</v>
      </c>
    </row>
    <row r="239" spans="2:5" ht="30" x14ac:dyDescent="0.2">
      <c r="B239" s="32" t="s">
        <v>233</v>
      </c>
    </row>
    <row r="240" spans="2:5" x14ac:dyDescent="0.2">
      <c r="B240" s="32" t="s">
        <v>234</v>
      </c>
    </row>
    <row r="241" spans="2:5" x14ac:dyDescent="0.2">
      <c r="B241" s="32" t="s">
        <v>235</v>
      </c>
    </row>
    <row r="242" spans="2:5" x14ac:dyDescent="0.2">
      <c r="B242" s="32" t="s">
        <v>236</v>
      </c>
    </row>
    <row r="243" spans="2:5" x14ac:dyDescent="0.2">
      <c r="B243" s="32" t="s">
        <v>237</v>
      </c>
    </row>
    <row r="244" spans="2:5" ht="30" x14ac:dyDescent="0.2">
      <c r="B244" s="32" t="s">
        <v>238</v>
      </c>
    </row>
    <row r="245" spans="2:5" x14ac:dyDescent="0.2">
      <c r="B245" s="32"/>
    </row>
    <row r="246" spans="2:5" x14ac:dyDescent="0.2">
      <c r="B246" s="32" t="s">
        <v>239</v>
      </c>
    </row>
    <row r="247" spans="2:5" x14ac:dyDescent="0.2">
      <c r="B247" s="32" t="s">
        <v>240</v>
      </c>
      <c r="D247">
        <v>2</v>
      </c>
    </row>
    <row r="248" spans="2:5" ht="30" x14ac:dyDescent="0.2">
      <c r="B248" s="32" t="s">
        <v>241</v>
      </c>
      <c r="D248">
        <v>2</v>
      </c>
    </row>
    <row r="249" spans="2:5" ht="30" x14ac:dyDescent="0.2">
      <c r="B249" s="32" t="s">
        <v>242</v>
      </c>
    </row>
    <row r="250" spans="2:5" ht="30" x14ac:dyDescent="0.2">
      <c r="B250" s="32" t="s">
        <v>243</v>
      </c>
      <c r="D250">
        <v>2</v>
      </c>
      <c r="E250" t="s">
        <v>359</v>
      </c>
    </row>
    <row r="251" spans="2:5" x14ac:dyDescent="0.2">
      <c r="B251" s="32" t="s">
        <v>244</v>
      </c>
    </row>
    <row r="252" spans="2:5" x14ac:dyDescent="0.2">
      <c r="B252" s="32" t="s">
        <v>245</v>
      </c>
      <c r="D252">
        <v>2</v>
      </c>
    </row>
    <row r="253" spans="2:5" x14ac:dyDescent="0.2">
      <c r="B253" s="32" t="s">
        <v>246</v>
      </c>
    </row>
    <row r="254" spans="2:5" x14ac:dyDescent="0.2">
      <c r="B254" s="32" t="s">
        <v>247</v>
      </c>
    </row>
    <row r="255" spans="2:5" x14ac:dyDescent="0.2">
      <c r="B255" s="32" t="s">
        <v>248</v>
      </c>
    </row>
    <row r="256" spans="2:5" x14ac:dyDescent="0.2">
      <c r="B256" s="32"/>
    </row>
    <row r="257" spans="2:4" x14ac:dyDescent="0.2">
      <c r="B257" s="32" t="s">
        <v>249</v>
      </c>
    </row>
    <row r="258" spans="2:4" x14ac:dyDescent="0.2">
      <c r="B258" s="32"/>
    </row>
    <row r="259" spans="2:4" x14ac:dyDescent="0.2">
      <c r="B259" s="32" t="s">
        <v>250</v>
      </c>
    </row>
    <row r="260" spans="2:4" x14ac:dyDescent="0.2">
      <c r="B260" s="32" t="s">
        <v>251</v>
      </c>
    </row>
    <row r="261" spans="2:4" x14ac:dyDescent="0.2">
      <c r="B261" s="32"/>
    </row>
    <row r="262" spans="2:4" x14ac:dyDescent="0.2">
      <c r="B262" s="39" t="s">
        <v>398</v>
      </c>
    </row>
    <row r="263" spans="2:4" x14ac:dyDescent="0.2">
      <c r="B263" s="39" t="s">
        <v>399</v>
      </c>
    </row>
    <row r="264" spans="2:4" x14ac:dyDescent="0.2">
      <c r="B264" s="39" t="s">
        <v>400</v>
      </c>
      <c r="D264">
        <v>0</v>
      </c>
    </row>
    <row r="265" spans="2:4" x14ac:dyDescent="0.2">
      <c r="B265" s="39" t="s">
        <v>401</v>
      </c>
    </row>
    <row r="266" spans="2:4" x14ac:dyDescent="0.2">
      <c r="B266" s="39" t="s">
        <v>402</v>
      </c>
    </row>
    <row r="267" spans="2:4" x14ac:dyDescent="0.2">
      <c r="B267" s="39" t="s">
        <v>403</v>
      </c>
    </row>
    <row r="268" spans="2:4" x14ac:dyDescent="0.2">
      <c r="B268" s="39" t="s">
        <v>404</v>
      </c>
    </row>
    <row r="269" spans="2:4" x14ac:dyDescent="0.2">
      <c r="B269" s="39" t="s">
        <v>405</v>
      </c>
    </row>
    <row r="270" spans="2:4" x14ac:dyDescent="0.2">
      <c r="B270" s="39" t="s">
        <v>406</v>
      </c>
    </row>
    <row r="271" spans="2:4" x14ac:dyDescent="0.2">
      <c r="B271" s="39" t="s">
        <v>407</v>
      </c>
    </row>
    <row r="272" spans="2:4" x14ac:dyDescent="0.2">
      <c r="B272" s="39" t="s">
        <v>408</v>
      </c>
      <c r="D272">
        <v>2</v>
      </c>
    </row>
    <row r="273" spans="2:4" x14ac:dyDescent="0.2">
      <c r="B273" s="39" t="s">
        <v>409</v>
      </c>
    </row>
    <row r="274" spans="2:4" x14ac:dyDescent="0.2">
      <c r="B274" s="39" t="s">
        <v>410</v>
      </c>
    </row>
    <row r="275" spans="2:4" x14ac:dyDescent="0.2">
      <c r="B275" s="39" t="s">
        <v>411</v>
      </c>
    </row>
    <row r="276" spans="2:4" x14ac:dyDescent="0.2">
      <c r="B276" s="32"/>
    </row>
    <row r="277" spans="2:4" x14ac:dyDescent="0.2">
      <c r="B277" s="32" t="s">
        <v>252</v>
      </c>
    </row>
    <row r="278" spans="2:4" x14ac:dyDescent="0.2">
      <c r="B278" s="32"/>
    </row>
    <row r="279" spans="2:4" x14ac:dyDescent="0.2">
      <c r="B279" s="39" t="s">
        <v>412</v>
      </c>
    </row>
    <row r="280" spans="2:4" x14ac:dyDescent="0.2">
      <c r="B280" s="39" t="s">
        <v>413</v>
      </c>
    </row>
    <row r="281" spans="2:4" x14ac:dyDescent="0.2">
      <c r="B281" s="39" t="s">
        <v>414</v>
      </c>
      <c r="D281">
        <v>0</v>
      </c>
    </row>
    <row r="282" spans="2:4" x14ac:dyDescent="0.2">
      <c r="B282" s="39" t="s">
        <v>415</v>
      </c>
    </row>
    <row r="283" spans="2:4" x14ac:dyDescent="0.2">
      <c r="B283" s="39" t="s">
        <v>416</v>
      </c>
    </row>
    <row r="284" spans="2:4" x14ac:dyDescent="0.2">
      <c r="B284" s="39" t="s">
        <v>417</v>
      </c>
    </row>
    <row r="285" spans="2:4" x14ac:dyDescent="0.2">
      <c r="B285" s="39" t="s">
        <v>418</v>
      </c>
    </row>
    <row r="286" spans="2:4" x14ac:dyDescent="0.2">
      <c r="B286" s="39" t="s">
        <v>419</v>
      </c>
    </row>
    <row r="287" spans="2:4" x14ac:dyDescent="0.2">
      <c r="B287" s="39" t="s">
        <v>420</v>
      </c>
    </row>
    <row r="288" spans="2:4" x14ac:dyDescent="0.2">
      <c r="B288" s="39" t="s">
        <v>421</v>
      </c>
    </row>
    <row r="289" spans="2:4" x14ac:dyDescent="0.2">
      <c r="B289" s="39" t="s">
        <v>422</v>
      </c>
    </row>
    <row r="290" spans="2:4" x14ac:dyDescent="0.2">
      <c r="B290" s="39" t="s">
        <v>423</v>
      </c>
    </row>
    <row r="291" spans="2:4" x14ac:dyDescent="0.2">
      <c r="B291" s="39" t="s">
        <v>424</v>
      </c>
      <c r="D291">
        <v>2</v>
      </c>
    </row>
    <row r="292" spans="2:4" x14ac:dyDescent="0.2">
      <c r="B292" s="39" t="s">
        <v>425</v>
      </c>
    </row>
    <row r="293" spans="2:4" x14ac:dyDescent="0.2">
      <c r="B293" s="32"/>
    </row>
    <row r="294" spans="2:4" x14ac:dyDescent="0.2">
      <c r="B294" s="32"/>
    </row>
    <row r="295" spans="2:4" x14ac:dyDescent="0.2">
      <c r="B295" s="32" t="s">
        <v>253</v>
      </c>
    </row>
    <row r="296" spans="2:4" x14ac:dyDescent="0.2">
      <c r="B296" s="32" t="s">
        <v>254</v>
      </c>
    </row>
    <row r="297" spans="2:4" x14ac:dyDescent="0.2">
      <c r="B297" s="32" t="s">
        <v>255</v>
      </c>
    </row>
    <row r="298" spans="2:4" x14ac:dyDescent="0.2">
      <c r="B298" s="32"/>
    </row>
    <row r="299" spans="2:4" x14ac:dyDescent="0.2">
      <c r="B299" s="39" t="s">
        <v>426</v>
      </c>
    </row>
    <row r="300" spans="2:4" x14ac:dyDescent="0.2">
      <c r="B300" s="39" t="s">
        <v>427</v>
      </c>
      <c r="D300">
        <v>0</v>
      </c>
    </row>
    <row r="301" spans="2:4" x14ac:dyDescent="0.2">
      <c r="B301" s="39" t="s">
        <v>428</v>
      </c>
    </row>
    <row r="302" spans="2:4" x14ac:dyDescent="0.2">
      <c r="B302" s="39" t="s">
        <v>429</v>
      </c>
    </row>
    <row r="303" spans="2:4" x14ac:dyDescent="0.2">
      <c r="B303" s="39" t="s">
        <v>430</v>
      </c>
    </row>
    <row r="304" spans="2:4" x14ac:dyDescent="0.2">
      <c r="B304" s="32"/>
    </row>
    <row r="305" spans="2:4" x14ac:dyDescent="0.2">
      <c r="B305" s="32" t="s">
        <v>256</v>
      </c>
    </row>
    <row r="306" spans="2:4" x14ac:dyDescent="0.2">
      <c r="B306" s="32"/>
    </row>
    <row r="307" spans="2:4" x14ac:dyDescent="0.2">
      <c r="B307" s="32" t="s">
        <v>257</v>
      </c>
      <c r="D307">
        <v>2</v>
      </c>
    </row>
    <row r="308" spans="2:4" x14ac:dyDescent="0.2">
      <c r="B308" s="32"/>
    </row>
    <row r="309" spans="2:4" x14ac:dyDescent="0.2">
      <c r="B309" s="32" t="s">
        <v>258</v>
      </c>
    </row>
    <row r="310" spans="2:4" x14ac:dyDescent="0.2">
      <c r="B310" s="32"/>
    </row>
    <row r="311" spans="2:4" x14ac:dyDescent="0.2">
      <c r="B311" s="32" t="s">
        <v>259</v>
      </c>
    </row>
    <row r="312" spans="2:4" x14ac:dyDescent="0.2">
      <c r="B312" s="32" t="s">
        <v>260</v>
      </c>
    </row>
    <row r="313" spans="2:4" x14ac:dyDescent="0.2">
      <c r="B313" s="32"/>
    </row>
    <row r="314" spans="2:4" x14ac:dyDescent="0.2">
      <c r="B314" s="32" t="s">
        <v>261</v>
      </c>
    </row>
    <row r="315" spans="2:4" x14ac:dyDescent="0.2">
      <c r="B315" s="32"/>
    </row>
    <row r="316" spans="2:4" x14ac:dyDescent="0.2">
      <c r="B316" s="39" t="s">
        <v>431</v>
      </c>
    </row>
    <row r="317" spans="2:4" x14ac:dyDescent="0.2">
      <c r="B317" s="39" t="s">
        <v>432</v>
      </c>
      <c r="D317">
        <v>0</v>
      </c>
    </row>
    <row r="318" spans="2:4" x14ac:dyDescent="0.2">
      <c r="B318" s="39" t="s">
        <v>433</v>
      </c>
    </row>
    <row r="319" spans="2:4" x14ac:dyDescent="0.2">
      <c r="B319" s="39" t="s">
        <v>434</v>
      </c>
    </row>
    <row r="320" spans="2:4" x14ac:dyDescent="0.2">
      <c r="B320" s="39" t="s">
        <v>435</v>
      </c>
    </row>
    <row r="321" spans="2:4" x14ac:dyDescent="0.2">
      <c r="B321" s="39" t="s">
        <v>436</v>
      </c>
    </row>
    <row r="322" spans="2:4" x14ac:dyDescent="0.2">
      <c r="B322" s="39" t="s">
        <v>437</v>
      </c>
    </row>
    <row r="323" spans="2:4" x14ac:dyDescent="0.2">
      <c r="B323" s="39" t="s">
        <v>438</v>
      </c>
    </row>
    <row r="324" spans="2:4" x14ac:dyDescent="0.2">
      <c r="B324" s="32"/>
    </row>
    <row r="325" spans="2:4" x14ac:dyDescent="0.2">
      <c r="B325" s="39" t="s">
        <v>439</v>
      </c>
    </row>
    <row r="326" spans="2:4" ht="30" x14ac:dyDescent="0.2">
      <c r="B326" s="39" t="s">
        <v>440</v>
      </c>
    </row>
    <row r="327" spans="2:4" x14ac:dyDescent="0.2">
      <c r="B327" s="39" t="s">
        <v>441</v>
      </c>
    </row>
    <row r="328" spans="2:4" x14ac:dyDescent="0.2">
      <c r="B328" s="39" t="s">
        <v>442</v>
      </c>
    </row>
    <row r="329" spans="2:4" x14ac:dyDescent="0.2">
      <c r="B329" s="39" t="s">
        <v>443</v>
      </c>
    </row>
    <row r="330" spans="2:4" x14ac:dyDescent="0.2">
      <c r="B330" s="39" t="s">
        <v>444</v>
      </c>
    </row>
    <row r="331" spans="2:4" x14ac:dyDescent="0.2">
      <c r="B331" s="39" t="s">
        <v>445</v>
      </c>
    </row>
    <row r="332" spans="2:4" x14ac:dyDescent="0.2">
      <c r="B332" s="39" t="s">
        <v>446</v>
      </c>
    </row>
    <row r="333" spans="2:4" x14ac:dyDescent="0.2">
      <c r="B333" s="39" t="s">
        <v>447</v>
      </c>
    </row>
    <row r="334" spans="2:4" x14ac:dyDescent="0.2">
      <c r="B334" s="39" t="s">
        <v>448</v>
      </c>
    </row>
    <row r="335" spans="2:4" x14ac:dyDescent="0.2">
      <c r="B335" s="39" t="s">
        <v>449</v>
      </c>
      <c r="D335">
        <v>2</v>
      </c>
    </row>
    <row r="336" spans="2:4" x14ac:dyDescent="0.2">
      <c r="B336" s="39" t="s">
        <v>450</v>
      </c>
    </row>
    <row r="337" spans="2:4" x14ac:dyDescent="0.2">
      <c r="B337" s="39" t="s">
        <v>451</v>
      </c>
    </row>
    <row r="338" spans="2:4" x14ac:dyDescent="0.2">
      <c r="B338" s="32"/>
    </row>
    <row r="339" spans="2:4" x14ac:dyDescent="0.2">
      <c r="B339" s="32"/>
    </row>
    <row r="340" spans="2:4" x14ac:dyDescent="0.2">
      <c r="B340" s="32" t="s">
        <v>262</v>
      </c>
    </row>
    <row r="341" spans="2:4" x14ac:dyDescent="0.2">
      <c r="B341" s="32" t="s">
        <v>263</v>
      </c>
    </row>
    <row r="342" spans="2:4" x14ac:dyDescent="0.2">
      <c r="B342" s="32" t="s">
        <v>264</v>
      </c>
    </row>
    <row r="343" spans="2:4" x14ac:dyDescent="0.2">
      <c r="B343" s="32" t="s">
        <v>265</v>
      </c>
    </row>
    <row r="344" spans="2:4" x14ac:dyDescent="0.2">
      <c r="B344" s="32"/>
    </row>
    <row r="345" spans="2:4" x14ac:dyDescent="0.2">
      <c r="B345" s="39" t="s">
        <v>452</v>
      </c>
      <c r="D345">
        <v>2</v>
      </c>
    </row>
    <row r="346" spans="2:4" x14ac:dyDescent="0.2">
      <c r="B346" s="39" t="s">
        <v>453</v>
      </c>
    </row>
    <row r="347" spans="2:4" x14ac:dyDescent="0.2">
      <c r="B347" s="39" t="s">
        <v>454</v>
      </c>
    </row>
    <row r="348" spans="2:4" x14ac:dyDescent="0.2">
      <c r="B348" s="39"/>
    </row>
    <row r="349" spans="2:4" x14ac:dyDescent="0.2">
      <c r="B349" s="39" t="s">
        <v>455</v>
      </c>
    </row>
    <row r="350" spans="2:4" x14ac:dyDescent="0.2">
      <c r="B350" s="39" t="s">
        <v>456</v>
      </c>
    </row>
    <row r="351" spans="2:4" ht="30" x14ac:dyDescent="0.2">
      <c r="B351" s="39" t="s">
        <v>457</v>
      </c>
      <c r="D351">
        <v>2</v>
      </c>
    </row>
    <row r="352" spans="2:4" x14ac:dyDescent="0.2">
      <c r="B352" s="39" t="s">
        <v>458</v>
      </c>
    </row>
    <row r="353" spans="2:4" x14ac:dyDescent="0.2">
      <c r="B353" s="39" t="s">
        <v>459</v>
      </c>
      <c r="D353">
        <v>0</v>
      </c>
    </row>
    <row r="354" spans="2:4" x14ac:dyDescent="0.2">
      <c r="B354" s="39" t="s">
        <v>460</v>
      </c>
    </row>
    <row r="355" spans="2:4" x14ac:dyDescent="0.2">
      <c r="B355" s="32"/>
    </row>
    <row r="356" spans="2:4" x14ac:dyDescent="0.2">
      <c r="B356" s="32"/>
    </row>
    <row r="357" spans="2:4" x14ac:dyDescent="0.2">
      <c r="B357" s="32" t="s">
        <v>266</v>
      </c>
    </row>
    <row r="358" spans="2:4" x14ac:dyDescent="0.2">
      <c r="B358" s="32" t="s">
        <v>267</v>
      </c>
    </row>
    <row r="359" spans="2:4" x14ac:dyDescent="0.2">
      <c r="B359" s="32"/>
    </row>
    <row r="360" spans="2:4" x14ac:dyDescent="0.2">
      <c r="B360" s="32" t="s">
        <v>268</v>
      </c>
    </row>
    <row r="361" spans="2:4" x14ac:dyDescent="0.2">
      <c r="B361" s="32" t="s">
        <v>269</v>
      </c>
    </row>
    <row r="362" spans="2:4" x14ac:dyDescent="0.2">
      <c r="B362" s="32"/>
    </row>
    <row r="363" spans="2:4" x14ac:dyDescent="0.2">
      <c r="B363" s="39" t="s">
        <v>461</v>
      </c>
    </row>
    <row r="364" spans="2:4" x14ac:dyDescent="0.2">
      <c r="B364" s="39" t="s">
        <v>462</v>
      </c>
    </row>
    <row r="365" spans="2:4" x14ac:dyDescent="0.2">
      <c r="B365" s="39" t="s">
        <v>463</v>
      </c>
    </row>
    <row r="366" spans="2:4" x14ac:dyDescent="0.2">
      <c r="B366" s="39" t="s">
        <v>464</v>
      </c>
    </row>
    <row r="367" spans="2:4" x14ac:dyDescent="0.2">
      <c r="B367" s="39" t="s">
        <v>465</v>
      </c>
    </row>
    <row r="368" spans="2:4" x14ac:dyDescent="0.2">
      <c r="B368" s="39" t="s">
        <v>466</v>
      </c>
    </row>
    <row r="369" spans="2:4" x14ac:dyDescent="0.2">
      <c r="B369" s="39" t="s">
        <v>467</v>
      </c>
    </row>
    <row r="370" spans="2:4" x14ac:dyDescent="0.2">
      <c r="B370" s="39" t="s">
        <v>468</v>
      </c>
    </row>
    <row r="371" spans="2:4" x14ac:dyDescent="0.2">
      <c r="B371" s="39" t="s">
        <v>469</v>
      </c>
    </row>
    <row r="372" spans="2:4" x14ac:dyDescent="0.2">
      <c r="B372" s="39" t="s">
        <v>470</v>
      </c>
    </row>
    <row r="373" spans="2:4" x14ac:dyDescent="0.2">
      <c r="B373" s="39" t="s">
        <v>471</v>
      </c>
    </row>
    <row r="374" spans="2:4" x14ac:dyDescent="0.2">
      <c r="B374" s="39" t="s">
        <v>472</v>
      </c>
    </row>
    <row r="375" spans="2:4" x14ac:dyDescent="0.2">
      <c r="B375" s="39" t="s">
        <v>473</v>
      </c>
    </row>
    <row r="376" spans="2:4" x14ac:dyDescent="0.2">
      <c r="B376" s="39" t="s">
        <v>474</v>
      </c>
      <c r="D376">
        <v>4</v>
      </c>
    </row>
    <row r="377" spans="2:4" ht="30" x14ac:dyDescent="0.2">
      <c r="B377" s="39" t="s">
        <v>475</v>
      </c>
    </row>
    <row r="378" spans="2:4" x14ac:dyDescent="0.2">
      <c r="B378" s="39" t="s">
        <v>476</v>
      </c>
      <c r="D378">
        <v>0</v>
      </c>
    </row>
    <row r="379" spans="2:4" x14ac:dyDescent="0.2">
      <c r="B379" s="39" t="s">
        <v>477</v>
      </c>
    </row>
    <row r="380" spans="2:4" x14ac:dyDescent="0.2">
      <c r="B380" s="32"/>
    </row>
    <row r="381" spans="2:4" x14ac:dyDescent="0.2">
      <c r="B381" s="32"/>
    </row>
    <row r="382" spans="2:4" x14ac:dyDescent="0.2">
      <c r="B382" s="32" t="s">
        <v>270</v>
      </c>
    </row>
    <row r="383" spans="2:4" x14ac:dyDescent="0.2">
      <c r="B383" s="32"/>
    </row>
    <row r="384" spans="2:4" x14ac:dyDescent="0.2">
      <c r="B384" s="32" t="s">
        <v>271</v>
      </c>
    </row>
    <row r="385" spans="2:4" x14ac:dyDescent="0.2">
      <c r="B385" s="32" t="s">
        <v>272</v>
      </c>
    </row>
    <row r="386" spans="2:4" x14ac:dyDescent="0.2">
      <c r="B386" s="32" t="s">
        <v>273</v>
      </c>
    </row>
    <row r="387" spans="2:4" x14ac:dyDescent="0.2">
      <c r="B387" s="32"/>
    </row>
    <row r="388" spans="2:4" x14ac:dyDescent="0.2">
      <c r="B388" s="39" t="s">
        <v>478</v>
      </c>
    </row>
    <row r="389" spans="2:4" x14ac:dyDescent="0.2">
      <c r="B389" s="39"/>
    </row>
    <row r="390" spans="2:4" x14ac:dyDescent="0.2">
      <c r="B390" s="39" t="s">
        <v>479</v>
      </c>
    </row>
    <row r="391" spans="2:4" x14ac:dyDescent="0.2">
      <c r="B391" s="39"/>
    </row>
    <row r="392" spans="2:4" x14ac:dyDescent="0.2">
      <c r="B392" s="39" t="s">
        <v>480</v>
      </c>
    </row>
    <row r="393" spans="2:4" x14ac:dyDescent="0.2">
      <c r="B393" s="39" t="s">
        <v>481</v>
      </c>
    </row>
    <row r="394" spans="2:4" x14ac:dyDescent="0.2">
      <c r="B394" s="39" t="s">
        <v>482</v>
      </c>
    </row>
    <row r="395" spans="2:4" x14ac:dyDescent="0.2">
      <c r="B395" s="39" t="s">
        <v>483</v>
      </c>
      <c r="D395">
        <v>2</v>
      </c>
    </row>
    <row r="396" spans="2:4" x14ac:dyDescent="0.2">
      <c r="B396" s="39" t="s">
        <v>484</v>
      </c>
    </row>
    <row r="397" spans="2:4" x14ac:dyDescent="0.2">
      <c r="B397" s="39" t="s">
        <v>485</v>
      </c>
    </row>
    <row r="398" spans="2:4" x14ac:dyDescent="0.2">
      <c r="B398" s="39" t="s">
        <v>486</v>
      </c>
    </row>
    <row r="399" spans="2:4" x14ac:dyDescent="0.2">
      <c r="B399" s="39" t="s">
        <v>487</v>
      </c>
    </row>
    <row r="400" spans="2:4" x14ac:dyDescent="0.2">
      <c r="B400" s="39" t="s">
        <v>488</v>
      </c>
    </row>
    <row r="401" spans="2:4" x14ac:dyDescent="0.2">
      <c r="B401" s="39"/>
    </row>
    <row r="402" spans="2:4" x14ac:dyDescent="0.2">
      <c r="B402" s="39" t="s">
        <v>489</v>
      </c>
    </row>
    <row r="403" spans="2:4" x14ac:dyDescent="0.2">
      <c r="B403" s="39" t="s">
        <v>490</v>
      </c>
    </row>
    <row r="404" spans="2:4" x14ac:dyDescent="0.2">
      <c r="B404" s="39"/>
    </row>
    <row r="405" spans="2:4" x14ac:dyDescent="0.2">
      <c r="B405" s="39" t="s">
        <v>491</v>
      </c>
    </row>
    <row r="406" spans="2:4" ht="30" x14ac:dyDescent="0.2">
      <c r="B406" s="39" t="s">
        <v>492</v>
      </c>
    </row>
    <row r="407" spans="2:4" x14ac:dyDescent="0.2">
      <c r="B407" s="39" t="s">
        <v>493</v>
      </c>
    </row>
    <row r="408" spans="2:4" x14ac:dyDescent="0.2">
      <c r="B408" s="39" t="s">
        <v>494</v>
      </c>
    </row>
    <row r="409" spans="2:4" x14ac:dyDescent="0.2">
      <c r="B409" s="39" t="s">
        <v>495</v>
      </c>
    </row>
    <row r="410" spans="2:4" x14ac:dyDescent="0.2">
      <c r="B410" s="39"/>
    </row>
    <row r="411" spans="2:4" ht="30" x14ac:dyDescent="0.2">
      <c r="B411" s="39" t="s">
        <v>496</v>
      </c>
    </row>
    <row r="412" spans="2:4" x14ac:dyDescent="0.2">
      <c r="B412" s="39" t="s">
        <v>497</v>
      </c>
      <c r="D412">
        <v>2</v>
      </c>
    </row>
    <row r="413" spans="2:4" x14ac:dyDescent="0.2">
      <c r="B413" s="39" t="s">
        <v>498</v>
      </c>
    </row>
    <row r="414" spans="2:4" x14ac:dyDescent="0.2">
      <c r="B414" s="39" t="s">
        <v>499</v>
      </c>
    </row>
    <row r="415" spans="2:4" x14ac:dyDescent="0.2">
      <c r="B415" s="39" t="s">
        <v>500</v>
      </c>
    </row>
    <row r="416" spans="2:4" x14ac:dyDescent="0.2">
      <c r="B416" s="39" t="s">
        <v>501</v>
      </c>
    </row>
    <row r="417" spans="2:4" ht="30" x14ac:dyDescent="0.2">
      <c r="B417" s="39" t="s">
        <v>502</v>
      </c>
    </row>
    <row r="418" spans="2:4" x14ac:dyDescent="0.2">
      <c r="B418" s="32"/>
    </row>
    <row r="419" spans="2:4" x14ac:dyDescent="0.2">
      <c r="B419" s="32" t="s">
        <v>274</v>
      </c>
    </row>
    <row r="420" spans="2:4" x14ac:dyDescent="0.2">
      <c r="B420" s="32"/>
    </row>
    <row r="421" spans="2:4" x14ac:dyDescent="0.2">
      <c r="B421" s="32" t="s">
        <v>275</v>
      </c>
    </row>
    <row r="422" spans="2:4" x14ac:dyDescent="0.2">
      <c r="B422" s="32"/>
    </row>
    <row r="423" spans="2:4" x14ac:dyDescent="0.2">
      <c r="B423" s="32" t="s">
        <v>276</v>
      </c>
    </row>
    <row r="424" spans="2:4" x14ac:dyDescent="0.2">
      <c r="B424" s="32"/>
    </row>
    <row r="425" spans="2:4" x14ac:dyDescent="0.2">
      <c r="B425" s="39" t="s">
        <v>503</v>
      </c>
    </row>
    <row r="426" spans="2:4" x14ac:dyDescent="0.2">
      <c r="B426" s="39" t="s">
        <v>504</v>
      </c>
    </row>
    <row r="427" spans="2:4" x14ac:dyDescent="0.2">
      <c r="B427" s="39" t="s">
        <v>505</v>
      </c>
      <c r="D427">
        <v>0</v>
      </c>
    </row>
    <row r="428" spans="2:4" x14ac:dyDescent="0.2">
      <c r="B428" s="39" t="s">
        <v>506</v>
      </c>
    </row>
    <row r="429" spans="2:4" x14ac:dyDescent="0.2">
      <c r="B429" s="39" t="s">
        <v>507</v>
      </c>
    </row>
    <row r="430" spans="2:4" x14ac:dyDescent="0.2">
      <c r="B430" s="39" t="s">
        <v>508</v>
      </c>
    </row>
    <row r="431" spans="2:4" x14ac:dyDescent="0.2">
      <c r="B431" s="39" t="s">
        <v>509</v>
      </c>
    </row>
    <row r="432" spans="2:4" x14ac:dyDescent="0.2">
      <c r="B432" s="39" t="s">
        <v>510</v>
      </c>
    </row>
    <row r="433" spans="2:4" x14ac:dyDescent="0.2">
      <c r="B433" s="39" t="s">
        <v>511</v>
      </c>
      <c r="D433">
        <v>2</v>
      </c>
    </row>
    <row r="434" spans="2:4" x14ac:dyDescent="0.2">
      <c r="B434" s="39" t="s">
        <v>512</v>
      </c>
    </row>
    <row r="435" spans="2:4" x14ac:dyDescent="0.2">
      <c r="B435" s="39" t="s">
        <v>513</v>
      </c>
      <c r="D435">
        <v>2</v>
      </c>
    </row>
    <row r="436" spans="2:4" x14ac:dyDescent="0.2">
      <c r="B436" s="32"/>
    </row>
    <row r="437" spans="2:4" x14ac:dyDescent="0.2">
      <c r="B437" s="32" t="s">
        <v>277</v>
      </c>
    </row>
    <row r="438" spans="2:4" x14ac:dyDescent="0.2">
      <c r="B438" s="32"/>
    </row>
    <row r="439" spans="2:4" x14ac:dyDescent="0.2">
      <c r="B439" s="39" t="s">
        <v>514</v>
      </c>
    </row>
    <row r="440" spans="2:4" x14ac:dyDescent="0.2">
      <c r="B440" s="32"/>
    </row>
    <row r="441" spans="2:4" x14ac:dyDescent="0.2">
      <c r="B441" s="32" t="s">
        <v>278</v>
      </c>
    </row>
    <row r="442" spans="2:4" x14ac:dyDescent="0.2">
      <c r="B442" s="32"/>
    </row>
    <row r="443" spans="2:4" x14ac:dyDescent="0.2">
      <c r="B443" s="39" t="s">
        <v>515</v>
      </c>
    </row>
    <row r="444" spans="2:4" x14ac:dyDescent="0.2">
      <c r="B444" s="39" t="s">
        <v>516</v>
      </c>
    </row>
    <row r="445" spans="2:4" x14ac:dyDescent="0.2">
      <c r="B445" s="39" t="s">
        <v>517</v>
      </c>
    </row>
    <row r="446" spans="2:4" x14ac:dyDescent="0.2">
      <c r="B446" s="39" t="s">
        <v>518</v>
      </c>
    </row>
    <row r="447" spans="2:4" x14ac:dyDescent="0.2">
      <c r="B447" s="39" t="s">
        <v>519</v>
      </c>
    </row>
    <row r="448" spans="2:4" x14ac:dyDescent="0.2">
      <c r="B448" s="39" t="s">
        <v>520</v>
      </c>
    </row>
    <row r="449" spans="2:4" x14ac:dyDescent="0.2">
      <c r="B449" s="39"/>
    </row>
    <row r="450" spans="2:4" x14ac:dyDescent="0.2">
      <c r="B450" s="33" t="s">
        <v>521</v>
      </c>
    </row>
    <row r="451" spans="2:4" x14ac:dyDescent="0.2">
      <c r="B451" s="39"/>
    </row>
    <row r="452" spans="2:4" x14ac:dyDescent="0.2">
      <c r="B452" s="39" t="s">
        <v>522</v>
      </c>
    </row>
    <row r="453" spans="2:4" x14ac:dyDescent="0.2">
      <c r="B453" s="39" t="s">
        <v>523</v>
      </c>
    </row>
    <row r="454" spans="2:4" x14ac:dyDescent="0.2">
      <c r="B454" s="39" t="s">
        <v>524</v>
      </c>
    </row>
    <row r="455" spans="2:4" x14ac:dyDescent="0.2">
      <c r="B455" s="39" t="s">
        <v>525</v>
      </c>
      <c r="D455">
        <v>0</v>
      </c>
    </row>
    <row r="456" spans="2:4" x14ac:dyDescent="0.2">
      <c r="B456" s="39" t="s">
        <v>526</v>
      </c>
    </row>
    <row r="457" spans="2:4" x14ac:dyDescent="0.2">
      <c r="B457" s="39" t="s">
        <v>527</v>
      </c>
    </row>
    <row r="458" spans="2:4" x14ac:dyDescent="0.2">
      <c r="B458" s="39" t="s">
        <v>528</v>
      </c>
    </row>
    <row r="459" spans="2:4" x14ac:dyDescent="0.2">
      <c r="B459" s="39" t="s">
        <v>529</v>
      </c>
    </row>
    <row r="460" spans="2:4" x14ac:dyDescent="0.2">
      <c r="B460" s="39" t="s">
        <v>530</v>
      </c>
    </row>
    <row r="461" spans="2:4" x14ac:dyDescent="0.2">
      <c r="B461" s="39" t="s">
        <v>531</v>
      </c>
    </row>
    <row r="462" spans="2:4" x14ac:dyDescent="0.2">
      <c r="B462" s="39" t="s">
        <v>532</v>
      </c>
    </row>
    <row r="463" spans="2:4" x14ac:dyDescent="0.2">
      <c r="B463" s="39" t="s">
        <v>533</v>
      </c>
      <c r="D463">
        <v>0</v>
      </c>
    </row>
    <row r="464" spans="2:4" x14ac:dyDescent="0.2">
      <c r="B464" s="32"/>
    </row>
    <row r="465" spans="2:4" x14ac:dyDescent="0.2">
      <c r="B465" s="32"/>
    </row>
    <row r="466" spans="2:4" x14ac:dyDescent="0.2">
      <c r="B466" s="39" t="s">
        <v>534</v>
      </c>
    </row>
    <row r="467" spans="2:4" x14ac:dyDescent="0.2">
      <c r="B467" s="39" t="s">
        <v>535</v>
      </c>
      <c r="D467">
        <v>0</v>
      </c>
    </row>
    <row r="468" spans="2:4" x14ac:dyDescent="0.2">
      <c r="B468" s="39" t="s">
        <v>536</v>
      </c>
    </row>
    <row r="469" spans="2:4" x14ac:dyDescent="0.2">
      <c r="B469" s="39" t="s">
        <v>537</v>
      </c>
    </row>
    <row r="470" spans="2:4" x14ac:dyDescent="0.2">
      <c r="B470" s="39" t="s">
        <v>538</v>
      </c>
    </row>
    <row r="471" spans="2:4" x14ac:dyDescent="0.2">
      <c r="B471" s="39" t="s">
        <v>539</v>
      </c>
    </row>
    <row r="472" spans="2:4" x14ac:dyDescent="0.2">
      <c r="B472" s="32"/>
    </row>
    <row r="473" spans="2:4" x14ac:dyDescent="0.2">
      <c r="B473" s="32"/>
    </row>
    <row r="474" spans="2:4" x14ac:dyDescent="0.2">
      <c r="B474" s="39" t="s">
        <v>540</v>
      </c>
    </row>
    <row r="475" spans="2:4" ht="30" x14ac:dyDescent="0.2">
      <c r="B475" s="39" t="s">
        <v>541</v>
      </c>
    </row>
    <row r="476" spans="2:4" x14ac:dyDescent="0.2">
      <c r="B476" s="32"/>
    </row>
    <row r="477" spans="2:4" x14ac:dyDescent="0.2">
      <c r="B477" s="32"/>
    </row>
    <row r="478" spans="2:4" x14ac:dyDescent="0.2">
      <c r="B478" s="33" t="s">
        <v>279</v>
      </c>
    </row>
    <row r="479" spans="2:4" x14ac:dyDescent="0.2">
      <c r="B479" s="33"/>
    </row>
    <row r="480" spans="2:4" x14ac:dyDescent="0.2">
      <c r="B480" s="40" t="s">
        <v>542</v>
      </c>
    </row>
    <row r="481" spans="2:4" x14ac:dyDescent="0.2">
      <c r="B481" s="32"/>
    </row>
    <row r="482" spans="2:4" x14ac:dyDescent="0.2">
      <c r="B482" s="32" t="s">
        <v>280</v>
      </c>
    </row>
    <row r="483" spans="2:4" x14ac:dyDescent="0.2">
      <c r="B483" s="32" t="s">
        <v>89</v>
      </c>
    </row>
    <row r="484" spans="2:4" x14ac:dyDescent="0.2">
      <c r="B484" s="32" t="s">
        <v>281</v>
      </c>
    </row>
    <row r="485" spans="2:4" x14ac:dyDescent="0.2">
      <c r="B485" s="32" t="s">
        <v>543</v>
      </c>
    </row>
    <row r="486" spans="2:4" x14ac:dyDescent="0.2">
      <c r="B486" s="32"/>
    </row>
    <row r="487" spans="2:4" x14ac:dyDescent="0.2">
      <c r="B487" s="32" t="s">
        <v>282</v>
      </c>
    </row>
    <row r="488" spans="2:4" x14ac:dyDescent="0.2">
      <c r="B488" s="32"/>
    </row>
    <row r="489" spans="2:4" x14ac:dyDescent="0.2">
      <c r="B489" s="32" t="s">
        <v>283</v>
      </c>
    </row>
    <row r="490" spans="2:4" x14ac:dyDescent="0.2">
      <c r="B490" s="32"/>
    </row>
    <row r="491" spans="2:4" x14ac:dyDescent="0.2">
      <c r="B491" s="32" t="s">
        <v>284</v>
      </c>
      <c r="D491">
        <v>2</v>
      </c>
    </row>
    <row r="492" spans="2:4" x14ac:dyDescent="0.2">
      <c r="B492" s="32" t="s">
        <v>285</v>
      </c>
    </row>
    <row r="493" spans="2:4" x14ac:dyDescent="0.2">
      <c r="B493" s="32" t="s">
        <v>286</v>
      </c>
    </row>
    <row r="494" spans="2:4" x14ac:dyDescent="0.2">
      <c r="B494" s="32" t="s">
        <v>287</v>
      </c>
    </row>
    <row r="495" spans="2:4" x14ac:dyDescent="0.2">
      <c r="B495" s="32" t="s">
        <v>288</v>
      </c>
    </row>
    <row r="496" spans="2:4" x14ac:dyDescent="0.2">
      <c r="B496" s="32" t="s">
        <v>289</v>
      </c>
    </row>
    <row r="497" spans="2:2" x14ac:dyDescent="0.2">
      <c r="B497" s="32"/>
    </row>
    <row r="498" spans="2:2" x14ac:dyDescent="0.2">
      <c r="B498" s="32" t="s">
        <v>290</v>
      </c>
    </row>
    <row r="499" spans="2:2" x14ac:dyDescent="0.2">
      <c r="B499" s="32"/>
    </row>
    <row r="500" spans="2:2" x14ac:dyDescent="0.2">
      <c r="B500" s="32" t="s">
        <v>291</v>
      </c>
    </row>
    <row r="501" spans="2:2" x14ac:dyDescent="0.2">
      <c r="B501" s="32" t="s">
        <v>292</v>
      </c>
    </row>
    <row r="502" spans="2:2" x14ac:dyDescent="0.2">
      <c r="B502" s="32" t="s">
        <v>293</v>
      </c>
    </row>
    <row r="503" spans="2:2" x14ac:dyDescent="0.2">
      <c r="B503" s="32"/>
    </row>
    <row r="504" spans="2:2" x14ac:dyDescent="0.2">
      <c r="B504" s="32" t="s">
        <v>294</v>
      </c>
    </row>
    <row r="505" spans="2:2" x14ac:dyDescent="0.2">
      <c r="B505" s="32" t="s">
        <v>295</v>
      </c>
    </row>
    <row r="506" spans="2:2" x14ac:dyDescent="0.2">
      <c r="B506" s="32"/>
    </row>
    <row r="507" spans="2:2" x14ac:dyDescent="0.2">
      <c r="B507" s="39" t="s">
        <v>544</v>
      </c>
    </row>
    <row r="508" spans="2:2" x14ac:dyDescent="0.2">
      <c r="B508" s="39" t="s">
        <v>545</v>
      </c>
    </row>
    <row r="509" spans="2:2" ht="30" x14ac:dyDescent="0.2">
      <c r="B509" s="39" t="s">
        <v>546</v>
      </c>
    </row>
    <row r="510" spans="2:2" x14ac:dyDescent="0.2">
      <c r="B510" s="39" t="s">
        <v>547</v>
      </c>
    </row>
    <row r="511" spans="2:2" x14ac:dyDescent="0.2">
      <c r="B511" s="39" t="s">
        <v>548</v>
      </c>
    </row>
    <row r="512" spans="2:2" ht="45" x14ac:dyDescent="0.2">
      <c r="B512" s="39" t="s">
        <v>549</v>
      </c>
    </row>
    <row r="513" spans="2:4" x14ac:dyDescent="0.2">
      <c r="B513" s="39" t="s">
        <v>550</v>
      </c>
    </row>
    <row r="514" spans="2:4" ht="30" x14ac:dyDescent="0.2">
      <c r="B514" s="39" t="s">
        <v>551</v>
      </c>
    </row>
    <row r="515" spans="2:4" x14ac:dyDescent="0.2">
      <c r="B515" s="39" t="s">
        <v>552</v>
      </c>
    </row>
    <row r="516" spans="2:4" x14ac:dyDescent="0.2">
      <c r="B516" s="39" t="s">
        <v>553</v>
      </c>
    </row>
    <row r="517" spans="2:4" x14ac:dyDescent="0.2">
      <c r="B517" s="32"/>
    </row>
    <row r="518" spans="2:4" x14ac:dyDescent="0.2">
      <c r="B518" s="32" t="s">
        <v>296</v>
      </c>
    </row>
    <row r="519" spans="2:4" x14ac:dyDescent="0.2">
      <c r="B519" s="32" t="s">
        <v>297</v>
      </c>
    </row>
    <row r="520" spans="2:4" x14ac:dyDescent="0.2">
      <c r="B520" s="32"/>
    </row>
    <row r="521" spans="2:4" x14ac:dyDescent="0.2">
      <c r="B521" s="32" t="s">
        <v>298</v>
      </c>
    </row>
    <row r="522" spans="2:4" x14ac:dyDescent="0.2">
      <c r="B522" s="32" t="s">
        <v>299</v>
      </c>
    </row>
    <row r="523" spans="2:4" x14ac:dyDescent="0.2">
      <c r="B523" s="32"/>
    </row>
    <row r="524" spans="2:4" x14ac:dyDescent="0.2">
      <c r="B524" s="39" t="s">
        <v>554</v>
      </c>
    </row>
    <row r="525" spans="2:4" x14ac:dyDescent="0.2">
      <c r="B525" s="39" t="s">
        <v>555</v>
      </c>
      <c r="D525">
        <v>2</v>
      </c>
    </row>
    <row r="526" spans="2:4" x14ac:dyDescent="0.2">
      <c r="B526" s="39" t="s">
        <v>556</v>
      </c>
    </row>
    <row r="527" spans="2:4" x14ac:dyDescent="0.2">
      <c r="B527" s="39" t="s">
        <v>557</v>
      </c>
    </row>
    <row r="528" spans="2:4" x14ac:dyDescent="0.2">
      <c r="B528" s="39"/>
    </row>
    <row r="529" spans="2:2" x14ac:dyDescent="0.2">
      <c r="B529" s="40" t="s">
        <v>558</v>
      </c>
    </row>
    <row r="530" spans="2:2" x14ac:dyDescent="0.2">
      <c r="B530" s="32"/>
    </row>
    <row r="531" spans="2:2" x14ac:dyDescent="0.2">
      <c r="B531" s="32" t="s">
        <v>300</v>
      </c>
    </row>
    <row r="532" spans="2:2" x14ac:dyDescent="0.2">
      <c r="B532" s="32"/>
    </row>
    <row r="533" spans="2:2" x14ac:dyDescent="0.2">
      <c r="B533" s="32" t="s">
        <v>301</v>
      </c>
    </row>
    <row r="534" spans="2:2" x14ac:dyDescent="0.2">
      <c r="B534" s="32"/>
    </row>
    <row r="535" spans="2:2" x14ac:dyDescent="0.2">
      <c r="B535" s="32" t="s">
        <v>302</v>
      </c>
    </row>
    <row r="536" spans="2:2" x14ac:dyDescent="0.2">
      <c r="B536" s="32" t="s">
        <v>303</v>
      </c>
    </row>
    <row r="537" spans="2:2" x14ac:dyDescent="0.2">
      <c r="B537" s="32"/>
    </row>
    <row r="538" spans="2:2" ht="30" x14ac:dyDescent="0.2">
      <c r="B538" s="32" t="s">
        <v>304</v>
      </c>
    </row>
    <row r="539" spans="2:2" x14ac:dyDescent="0.2">
      <c r="B539" s="32"/>
    </row>
    <row r="540" spans="2:2" x14ac:dyDescent="0.2">
      <c r="B540" s="39" t="s">
        <v>559</v>
      </c>
    </row>
    <row r="541" spans="2:2" x14ac:dyDescent="0.2">
      <c r="B541" s="39" t="s">
        <v>560</v>
      </c>
    </row>
    <row r="542" spans="2:2" x14ac:dyDescent="0.2">
      <c r="B542" s="39" t="s">
        <v>561</v>
      </c>
    </row>
    <row r="543" spans="2:2" x14ac:dyDescent="0.2">
      <c r="B543" s="39" t="s">
        <v>562</v>
      </c>
    </row>
    <row r="544" spans="2:2" x14ac:dyDescent="0.2">
      <c r="B544" s="39" t="s">
        <v>563</v>
      </c>
    </row>
    <row r="545" spans="2:2" x14ac:dyDescent="0.2">
      <c r="B545" s="32"/>
    </row>
    <row r="546" spans="2:2" x14ac:dyDescent="0.2">
      <c r="B546" s="32" t="s">
        <v>305</v>
      </c>
    </row>
    <row r="547" spans="2:2" x14ac:dyDescent="0.2">
      <c r="B547" s="32"/>
    </row>
    <row r="548" spans="2:2" x14ac:dyDescent="0.2">
      <c r="B548" s="32" t="s">
        <v>306</v>
      </c>
    </row>
    <row r="549" spans="2:2" x14ac:dyDescent="0.2">
      <c r="B549" s="32"/>
    </row>
    <row r="550" spans="2:2" x14ac:dyDescent="0.2">
      <c r="B550" s="32" t="s">
        <v>307</v>
      </c>
    </row>
    <row r="551" spans="2:2" x14ac:dyDescent="0.2">
      <c r="B551" s="39" t="s">
        <v>564</v>
      </c>
    </row>
    <row r="552" spans="2:2" x14ac:dyDescent="0.2">
      <c r="B552" s="32"/>
    </row>
    <row r="553" spans="2:2" x14ac:dyDescent="0.2">
      <c r="B553" s="32" t="s">
        <v>308</v>
      </c>
    </row>
    <row r="554" spans="2:2" x14ac:dyDescent="0.2">
      <c r="B554" s="32"/>
    </row>
    <row r="555" spans="2:2" x14ac:dyDescent="0.2">
      <c r="B555" s="32" t="s">
        <v>309</v>
      </c>
    </row>
    <row r="556" spans="2:2" x14ac:dyDescent="0.2">
      <c r="B556" s="32" t="s">
        <v>310</v>
      </c>
    </row>
    <row r="557" spans="2:2" x14ac:dyDescent="0.2">
      <c r="B557" s="32"/>
    </row>
    <row r="558" spans="2:2" x14ac:dyDescent="0.2">
      <c r="B558" s="32" t="s">
        <v>311</v>
      </c>
    </row>
    <row r="559" spans="2:2" x14ac:dyDescent="0.2">
      <c r="B559" s="32" t="s">
        <v>312</v>
      </c>
    </row>
    <row r="560" spans="2:2" x14ac:dyDescent="0.2">
      <c r="B560" s="39" t="s">
        <v>565</v>
      </c>
    </row>
    <row r="561" spans="2:2" x14ac:dyDescent="0.2">
      <c r="B561" s="32"/>
    </row>
    <row r="562" spans="2:2" x14ac:dyDescent="0.2">
      <c r="B562" s="32" t="s">
        <v>313</v>
      </c>
    </row>
    <row r="563" spans="2:2" x14ac:dyDescent="0.2">
      <c r="B563" s="32" t="s">
        <v>314</v>
      </c>
    </row>
    <row r="564" spans="2:2" x14ac:dyDescent="0.2">
      <c r="B564" s="32" t="s">
        <v>315</v>
      </c>
    </row>
    <row r="565" spans="2:2" x14ac:dyDescent="0.2">
      <c r="B565" s="32"/>
    </row>
    <row r="566" spans="2:2" x14ac:dyDescent="0.2">
      <c r="B566" s="32" t="s">
        <v>316</v>
      </c>
    </row>
    <row r="567" spans="2:2" x14ac:dyDescent="0.2">
      <c r="B567" s="32" t="s">
        <v>317</v>
      </c>
    </row>
    <row r="568" spans="2:2" x14ac:dyDescent="0.2">
      <c r="B568" s="32"/>
    </row>
    <row r="569" spans="2:2" x14ac:dyDescent="0.2">
      <c r="B569" s="32" t="s">
        <v>318</v>
      </c>
    </row>
    <row r="570" spans="2:2" x14ac:dyDescent="0.2">
      <c r="B570" s="32"/>
    </row>
    <row r="571" spans="2:2" x14ac:dyDescent="0.2">
      <c r="B571" s="32" t="s">
        <v>319</v>
      </c>
    </row>
    <row r="572" spans="2:2" x14ac:dyDescent="0.2">
      <c r="B572" s="32"/>
    </row>
    <row r="573" spans="2:2" x14ac:dyDescent="0.2">
      <c r="B573" s="32" t="s">
        <v>320</v>
      </c>
    </row>
    <row r="574" spans="2:2" x14ac:dyDescent="0.2">
      <c r="B574" s="32"/>
    </row>
    <row r="575" spans="2:2" x14ac:dyDescent="0.2">
      <c r="B575" s="40" t="s">
        <v>566</v>
      </c>
    </row>
    <row r="576" spans="2:2" x14ac:dyDescent="0.2">
      <c r="B576" s="32"/>
    </row>
    <row r="577" spans="2:4" ht="30" x14ac:dyDescent="0.2">
      <c r="B577" s="32" t="s">
        <v>321</v>
      </c>
    </row>
    <row r="578" spans="2:4" x14ac:dyDescent="0.2">
      <c r="B578" s="32"/>
    </row>
    <row r="579" spans="2:4" x14ac:dyDescent="0.2">
      <c r="B579" s="39" t="s">
        <v>567</v>
      </c>
    </row>
    <row r="580" spans="2:4" x14ac:dyDescent="0.2">
      <c r="B580" s="39" t="s">
        <v>568</v>
      </c>
      <c r="D580">
        <v>0</v>
      </c>
    </row>
    <row r="581" spans="2:4" x14ac:dyDescent="0.2">
      <c r="B581" s="39" t="s">
        <v>569</v>
      </c>
    </row>
    <row r="582" spans="2:4" ht="30" x14ac:dyDescent="0.2">
      <c r="B582" s="39" t="s">
        <v>570</v>
      </c>
    </row>
    <row r="583" spans="2:4" x14ac:dyDescent="0.2">
      <c r="B583" s="39" t="s">
        <v>571</v>
      </c>
    </row>
    <row r="584" spans="2:4" x14ac:dyDescent="0.2">
      <c r="B584" s="39" t="s">
        <v>572</v>
      </c>
    </row>
    <row r="585" spans="2:4" x14ac:dyDescent="0.2">
      <c r="B585" s="39" t="s">
        <v>573</v>
      </c>
      <c r="D585">
        <v>4</v>
      </c>
    </row>
    <row r="586" spans="2:4" x14ac:dyDescent="0.2">
      <c r="B586" s="39" t="s">
        <v>574</v>
      </c>
    </row>
    <row r="587" spans="2:4" x14ac:dyDescent="0.2">
      <c r="B587" s="39" t="s">
        <v>575</v>
      </c>
    </row>
    <row r="588" spans="2:4" x14ac:dyDescent="0.2">
      <c r="B588" s="39" t="s">
        <v>576</v>
      </c>
    </row>
    <row r="589" spans="2:4" x14ac:dyDescent="0.2">
      <c r="B589" s="39" t="s">
        <v>577</v>
      </c>
    </row>
    <row r="590" spans="2:4" x14ac:dyDescent="0.2">
      <c r="B590" s="39" t="s">
        <v>578</v>
      </c>
    </row>
    <row r="591" spans="2:4" x14ac:dyDescent="0.2">
      <c r="B591" s="39" t="s">
        <v>579</v>
      </c>
    </row>
    <row r="592" spans="2:4" ht="30" x14ac:dyDescent="0.2">
      <c r="B592" s="39" t="s">
        <v>580</v>
      </c>
    </row>
    <row r="593" spans="2:4" x14ac:dyDescent="0.2">
      <c r="B593" s="39" t="s">
        <v>581</v>
      </c>
    </row>
    <row r="594" spans="2:4" x14ac:dyDescent="0.2">
      <c r="B594" s="39" t="s">
        <v>582</v>
      </c>
    </row>
    <row r="595" spans="2:4" x14ac:dyDescent="0.2">
      <c r="B595" s="39" t="s">
        <v>583</v>
      </c>
    </row>
    <row r="596" spans="2:4" x14ac:dyDescent="0.2">
      <c r="B596" s="39" t="s">
        <v>584</v>
      </c>
    </row>
    <row r="597" spans="2:4" x14ac:dyDescent="0.2">
      <c r="B597" s="39" t="s">
        <v>585</v>
      </c>
      <c r="D597">
        <v>4</v>
      </c>
    </row>
    <row r="598" spans="2:4" x14ac:dyDescent="0.2">
      <c r="B598" s="39" t="s">
        <v>586</v>
      </c>
    </row>
    <row r="599" spans="2:4" x14ac:dyDescent="0.2">
      <c r="B599" s="39" t="s">
        <v>587</v>
      </c>
    </row>
    <row r="600" spans="2:4" x14ac:dyDescent="0.2">
      <c r="B600" s="39" t="s">
        <v>588</v>
      </c>
    </row>
    <row r="601" spans="2:4" ht="30" x14ac:dyDescent="0.2">
      <c r="B601" s="39" t="s">
        <v>589</v>
      </c>
    </row>
    <row r="602" spans="2:4" x14ac:dyDescent="0.2">
      <c r="B602" s="39" t="s">
        <v>590</v>
      </c>
    </row>
    <row r="603" spans="2:4" x14ac:dyDescent="0.2">
      <c r="B603" s="39" t="s">
        <v>591</v>
      </c>
    </row>
    <row r="604" spans="2:4" x14ac:dyDescent="0.2">
      <c r="B604" s="39" t="s">
        <v>592</v>
      </c>
    </row>
    <row r="605" spans="2:4" x14ac:dyDescent="0.2">
      <c r="B605" s="32"/>
    </row>
    <row r="606" spans="2:4" x14ac:dyDescent="0.2">
      <c r="B606" s="32"/>
    </row>
    <row r="607" spans="2:4" x14ac:dyDescent="0.2">
      <c r="B607" s="32" t="s">
        <v>322</v>
      </c>
    </row>
    <row r="608" spans="2:4" x14ac:dyDescent="0.2">
      <c r="B608" s="32" t="s">
        <v>323</v>
      </c>
    </row>
    <row r="609" spans="2:2" x14ac:dyDescent="0.2">
      <c r="B609" s="32"/>
    </row>
    <row r="610" spans="2:2" x14ac:dyDescent="0.2">
      <c r="B610" s="32" t="s">
        <v>324</v>
      </c>
    </row>
    <row r="611" spans="2:2" x14ac:dyDescent="0.2">
      <c r="B611" s="32"/>
    </row>
    <row r="612" spans="2:2" x14ac:dyDescent="0.2">
      <c r="B612" s="32" t="s">
        <v>325</v>
      </c>
    </row>
    <row r="613" spans="2:2" x14ac:dyDescent="0.2">
      <c r="B613" s="32"/>
    </row>
    <row r="614" spans="2:2" x14ac:dyDescent="0.2">
      <c r="B614" s="32" t="s">
        <v>326</v>
      </c>
    </row>
    <row r="615" spans="2:2" x14ac:dyDescent="0.2">
      <c r="B615" s="32" t="s">
        <v>327</v>
      </c>
    </row>
    <row r="616" spans="2:2" x14ac:dyDescent="0.2">
      <c r="B616" s="32" t="s">
        <v>328</v>
      </c>
    </row>
    <row r="617" spans="2:2" x14ac:dyDescent="0.2">
      <c r="B617" s="32" t="s">
        <v>329</v>
      </c>
    </row>
    <row r="618" spans="2:2" x14ac:dyDescent="0.2">
      <c r="B618" s="32" t="s">
        <v>330</v>
      </c>
    </row>
    <row r="619" spans="2:2" x14ac:dyDescent="0.2">
      <c r="B619" s="32" t="s">
        <v>331</v>
      </c>
    </row>
    <row r="620" spans="2:2" x14ac:dyDescent="0.2">
      <c r="B620" s="32" t="s">
        <v>332</v>
      </c>
    </row>
    <row r="621" spans="2:2" x14ac:dyDescent="0.2">
      <c r="B621" s="32"/>
    </row>
    <row r="622" spans="2:2" x14ac:dyDescent="0.2">
      <c r="B622" s="32" t="s">
        <v>333</v>
      </c>
    </row>
    <row r="623" spans="2:2" x14ac:dyDescent="0.2">
      <c r="B623" s="32"/>
    </row>
    <row r="624" spans="2:2" x14ac:dyDescent="0.2">
      <c r="B624" s="32" t="s">
        <v>334</v>
      </c>
    </row>
    <row r="625" spans="2:2" x14ac:dyDescent="0.2">
      <c r="B625" s="32" t="s">
        <v>593</v>
      </c>
    </row>
    <row r="626" spans="2:2" x14ac:dyDescent="0.2">
      <c r="B626" s="32"/>
    </row>
    <row r="627" spans="2:2" ht="75" x14ac:dyDescent="0.2">
      <c r="B627" s="32" t="s">
        <v>335</v>
      </c>
    </row>
    <row r="628" spans="2:2" x14ac:dyDescent="0.2">
      <c r="B628" s="32" t="s">
        <v>336</v>
      </c>
    </row>
    <row r="629" spans="2:2" ht="45" x14ac:dyDescent="0.2">
      <c r="B629" s="32" t="s">
        <v>337</v>
      </c>
    </row>
    <row r="630" spans="2:2" x14ac:dyDescent="0.2">
      <c r="B630" s="32" t="s">
        <v>338</v>
      </c>
    </row>
    <row r="631" spans="2:2" ht="30" x14ac:dyDescent="0.2">
      <c r="B631" s="32" t="s">
        <v>339</v>
      </c>
    </row>
    <row r="632" spans="2:2" x14ac:dyDescent="0.2">
      <c r="B632" s="32"/>
    </row>
    <row r="633" spans="2:2" x14ac:dyDescent="0.2">
      <c r="B633" s="39" t="s">
        <v>491</v>
      </c>
    </row>
    <row r="634" spans="2:2" x14ac:dyDescent="0.2">
      <c r="B634" s="39" t="s">
        <v>594</v>
      </c>
    </row>
    <row r="635" spans="2:2" x14ac:dyDescent="0.2">
      <c r="B635" s="39" t="s">
        <v>595</v>
      </c>
    </row>
    <row r="636" spans="2:2" x14ac:dyDescent="0.2">
      <c r="B636" s="39" t="s">
        <v>596</v>
      </c>
    </row>
    <row r="637" spans="2:2" x14ac:dyDescent="0.2">
      <c r="B637" s="39" t="s">
        <v>597</v>
      </c>
    </row>
    <row r="638" spans="2:2" x14ac:dyDescent="0.2">
      <c r="B638" s="39" t="s">
        <v>495</v>
      </c>
    </row>
    <row r="639" spans="2:2" x14ac:dyDescent="0.2">
      <c r="B639" s="32"/>
    </row>
    <row r="640" spans="2:2" x14ac:dyDescent="0.2">
      <c r="B640" s="32" t="s">
        <v>340</v>
      </c>
    </row>
    <row r="641" spans="2:2" x14ac:dyDescent="0.2">
      <c r="B641" s="32"/>
    </row>
    <row r="642" spans="2:2" x14ac:dyDescent="0.2">
      <c r="B642" s="32" t="s">
        <v>341</v>
      </c>
    </row>
    <row r="643" spans="2:2" x14ac:dyDescent="0.2">
      <c r="B643" s="32"/>
    </row>
    <row r="644" spans="2:2" x14ac:dyDescent="0.2">
      <c r="B644" s="32" t="s">
        <v>342</v>
      </c>
    </row>
    <row r="645" spans="2:2" x14ac:dyDescent="0.2">
      <c r="B645" s="32" t="s">
        <v>343</v>
      </c>
    </row>
    <row r="646" spans="2:2" x14ac:dyDescent="0.2">
      <c r="B646" s="32"/>
    </row>
    <row r="647" spans="2:2" ht="45" x14ac:dyDescent="0.2">
      <c r="B647" s="32" t="s">
        <v>344</v>
      </c>
    </row>
    <row r="648" spans="2:2" x14ac:dyDescent="0.2">
      <c r="B648" s="32"/>
    </row>
    <row r="649" spans="2:2" x14ac:dyDescent="0.2">
      <c r="B649" s="32" t="s">
        <v>345</v>
      </c>
    </row>
    <row r="650" spans="2:2" x14ac:dyDescent="0.2">
      <c r="B650" s="32" t="s">
        <v>346</v>
      </c>
    </row>
    <row r="651" spans="2:2" x14ac:dyDescent="0.2">
      <c r="B651" s="32" t="s">
        <v>347</v>
      </c>
    </row>
    <row r="652" spans="2:2" ht="30" x14ac:dyDescent="0.2">
      <c r="B652" s="32" t="s">
        <v>348</v>
      </c>
    </row>
    <row r="653" spans="2:2" x14ac:dyDescent="0.2">
      <c r="B653" s="32" t="s">
        <v>349</v>
      </c>
    </row>
    <row r="654" spans="2:2" x14ac:dyDescent="0.2">
      <c r="B654" s="32" t="s">
        <v>350</v>
      </c>
    </row>
    <row r="655" spans="2:2" x14ac:dyDescent="0.2">
      <c r="B655" s="32" t="s">
        <v>351</v>
      </c>
    </row>
    <row r="656" spans="2:2" x14ac:dyDescent="0.2">
      <c r="B656" s="32" t="s">
        <v>352</v>
      </c>
    </row>
    <row r="657" spans="2:2" x14ac:dyDescent="0.2">
      <c r="B657" s="32" t="s">
        <v>353</v>
      </c>
    </row>
    <row r="658" spans="2:2" ht="45" x14ac:dyDescent="0.2">
      <c r="B658" s="32" t="s">
        <v>354</v>
      </c>
    </row>
    <row r="659" spans="2:2" x14ac:dyDescent="0.2">
      <c r="B659" s="32" t="s">
        <v>355</v>
      </c>
    </row>
    <row r="660" spans="2:2" x14ac:dyDescent="0.2">
      <c r="B660" s="32" t="s">
        <v>356</v>
      </c>
    </row>
    <row r="661" spans="2:2" x14ac:dyDescent="0.2">
      <c r="B661" s="32" t="s">
        <v>357</v>
      </c>
    </row>
    <row r="662" spans="2:2" x14ac:dyDescent="0.2">
      <c r="B662" s="32"/>
    </row>
    <row r="663" spans="2:2" x14ac:dyDescent="0.2">
      <c r="B663" s="32" t="s">
        <v>358</v>
      </c>
    </row>
    <row r="664" spans="2:2" x14ac:dyDescent="0.2">
      <c r="B664" s="32"/>
    </row>
    <row r="665" spans="2:2" x14ac:dyDescent="0.2">
      <c r="B665" s="32"/>
    </row>
    <row r="666" spans="2:2" x14ac:dyDescent="0.2">
      <c r="B666" s="32"/>
    </row>
    <row r="667" spans="2:2" x14ac:dyDescent="0.2">
      <c r="B667" s="33" t="s">
        <v>598</v>
      </c>
    </row>
    <row r="668" spans="2:2" x14ac:dyDescent="0.2">
      <c r="B668" s="32"/>
    </row>
    <row r="669" spans="2:2" x14ac:dyDescent="0.2">
      <c r="B669" s="39" t="s">
        <v>599</v>
      </c>
    </row>
    <row r="670" spans="2:2" ht="45" x14ac:dyDescent="0.2">
      <c r="B670" s="39" t="s">
        <v>600</v>
      </c>
    </row>
    <row r="671" spans="2:2" ht="30" x14ac:dyDescent="0.2">
      <c r="B671" s="39" t="s">
        <v>601</v>
      </c>
    </row>
    <row r="672" spans="2:2" x14ac:dyDescent="0.2">
      <c r="B672" s="39" t="s">
        <v>602</v>
      </c>
    </row>
    <row r="673" spans="2:2" x14ac:dyDescent="0.2">
      <c r="B673" s="39" t="s">
        <v>603</v>
      </c>
    </row>
    <row r="674" spans="2:2" x14ac:dyDescent="0.2">
      <c r="B674" s="39" t="s">
        <v>604</v>
      </c>
    </row>
    <row r="675" spans="2:2" ht="30" x14ac:dyDescent="0.2">
      <c r="B675" s="39" t="s">
        <v>605</v>
      </c>
    </row>
    <row r="676" spans="2:2" x14ac:dyDescent="0.2">
      <c r="B676" s="39" t="s">
        <v>606</v>
      </c>
    </row>
    <row r="677" spans="2:2" x14ac:dyDescent="0.2">
      <c r="B677" s="39" t="s">
        <v>607</v>
      </c>
    </row>
    <row r="678" spans="2:2" x14ac:dyDescent="0.2">
      <c r="B678" s="39" t="s">
        <v>608</v>
      </c>
    </row>
    <row r="679" spans="2:2" x14ac:dyDescent="0.2">
      <c r="B679" s="39" t="s">
        <v>609</v>
      </c>
    </row>
    <row r="680" spans="2:2" x14ac:dyDescent="0.2">
      <c r="B680" s="39" t="s">
        <v>610</v>
      </c>
    </row>
    <row r="681" spans="2:2" ht="45" x14ac:dyDescent="0.2">
      <c r="B681" s="39" t="s">
        <v>611</v>
      </c>
    </row>
    <row r="682" spans="2:2" x14ac:dyDescent="0.2">
      <c r="B682" s="32"/>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1"/>
  <sheetViews>
    <sheetView tabSelected="1" zoomScale="115" workbookViewId="0">
      <selection activeCell="B18" sqref="B18"/>
    </sheetView>
  </sheetViews>
  <sheetFormatPr baseColWidth="10" defaultRowHeight="16" x14ac:dyDescent="0.2"/>
  <cols>
    <col min="1" max="1" width="10.83203125" style="42"/>
    <col min="2" max="2" width="80" style="5" customWidth="1"/>
    <col min="3" max="3" width="2.5" style="5" customWidth="1"/>
    <col min="4" max="4" width="3" bestFit="1" customWidth="1"/>
    <col min="5" max="6" width="2.1640625" customWidth="1"/>
    <col min="7" max="8" width="8" customWidth="1"/>
    <col min="10" max="10" width="8.33203125" bestFit="1" customWidth="1"/>
    <col min="11" max="11" width="7.5" bestFit="1" customWidth="1"/>
    <col min="16" max="16" width="13.6640625" bestFit="1" customWidth="1"/>
    <col min="17" max="17" width="3.5" bestFit="1" customWidth="1"/>
  </cols>
  <sheetData>
    <row r="1" spans="2:19" customFormat="1" x14ac:dyDescent="0.2">
      <c r="B1" s="5"/>
      <c r="C1" s="5"/>
      <c r="G1" s="41">
        <v>1.4513888888888891</v>
      </c>
      <c r="H1" s="41"/>
    </row>
    <row r="3" spans="2:19" customFormat="1" ht="17" x14ac:dyDescent="0.2">
      <c r="B3" s="31" t="s">
        <v>636</v>
      </c>
      <c r="C3" s="31"/>
    </row>
    <row r="4" spans="2:19" customFormat="1" x14ac:dyDescent="0.2">
      <c r="B4" s="32"/>
      <c r="C4" s="32"/>
    </row>
    <row r="5" spans="2:19" customFormat="1" x14ac:dyDescent="0.2">
      <c r="B5" s="32" t="s">
        <v>87</v>
      </c>
      <c r="C5" s="32"/>
      <c r="J5" t="s">
        <v>635</v>
      </c>
      <c r="K5" t="s">
        <v>626</v>
      </c>
      <c r="M5" t="s">
        <v>627</v>
      </c>
      <c r="P5" t="s">
        <v>628</v>
      </c>
      <c r="R5" t="s">
        <v>629</v>
      </c>
      <c r="S5" t="s">
        <v>712</v>
      </c>
    </row>
    <row r="6" spans="2:19" customFormat="1" x14ac:dyDescent="0.2">
      <c r="B6" s="32" t="s">
        <v>88</v>
      </c>
      <c r="C6" s="32"/>
      <c r="K6">
        <v>1</v>
      </c>
    </row>
    <row r="7" spans="2:19" customFormat="1" x14ac:dyDescent="0.2">
      <c r="B7" s="32" t="s">
        <v>89</v>
      </c>
      <c r="C7" s="32"/>
      <c r="P7" t="s">
        <v>630</v>
      </c>
      <c r="Q7" t="s">
        <v>705</v>
      </c>
      <c r="R7">
        <v>1</v>
      </c>
      <c r="S7">
        <v>1</v>
      </c>
    </row>
    <row r="8" spans="2:19" customFormat="1" x14ac:dyDescent="0.2">
      <c r="B8" s="32" t="s">
        <v>90</v>
      </c>
      <c r="C8" s="32"/>
      <c r="G8" s="42"/>
      <c r="H8" s="42"/>
      <c r="J8" s="42">
        <v>0</v>
      </c>
      <c r="K8">
        <f>K$6</f>
        <v>1</v>
      </c>
      <c r="M8" s="43">
        <v>1.5423611111111111</v>
      </c>
      <c r="N8">
        <v>1</v>
      </c>
      <c r="P8" t="s">
        <v>713</v>
      </c>
      <c r="Q8" t="s">
        <v>714</v>
      </c>
      <c r="R8">
        <v>1</v>
      </c>
      <c r="S8">
        <v>2</v>
      </c>
    </row>
    <row r="9" spans="2:19" customFormat="1" x14ac:dyDescent="0.2">
      <c r="B9" s="32"/>
      <c r="C9" s="32"/>
      <c r="G9" s="42"/>
      <c r="H9" s="42"/>
      <c r="J9" s="42">
        <v>0.18194444444444435</v>
      </c>
      <c r="K9">
        <f t="shared" ref="K9:K53" si="0">K$6</f>
        <v>1</v>
      </c>
      <c r="M9" s="43">
        <v>1.9354166666666668</v>
      </c>
      <c r="N9">
        <v>1</v>
      </c>
      <c r="P9" t="s">
        <v>631</v>
      </c>
      <c r="Q9" t="s">
        <v>706</v>
      </c>
      <c r="R9">
        <v>1</v>
      </c>
      <c r="S9">
        <v>3</v>
      </c>
    </row>
    <row r="10" spans="2:19" customFormat="1" x14ac:dyDescent="0.2">
      <c r="B10" s="32" t="s">
        <v>91</v>
      </c>
      <c r="C10" s="32"/>
      <c r="E10" s="53" t="e">
        <f t="shared" ref="E10:E73" si="1">VLOOKUP(D10,$Q$7:$S$13,3,0)</f>
        <v>#N/A</v>
      </c>
      <c r="G10" s="42"/>
      <c r="H10" s="42"/>
      <c r="J10" s="42">
        <v>0.19374999999999998</v>
      </c>
      <c r="K10">
        <f t="shared" si="0"/>
        <v>1</v>
      </c>
      <c r="M10" s="41">
        <v>1.9868055555555555</v>
      </c>
      <c r="N10">
        <v>1</v>
      </c>
      <c r="P10" t="s">
        <v>711</v>
      </c>
      <c r="Q10" t="s">
        <v>710</v>
      </c>
      <c r="R10">
        <v>1</v>
      </c>
      <c r="S10">
        <v>4</v>
      </c>
    </row>
    <row r="11" spans="2:19" customFormat="1" x14ac:dyDescent="0.2">
      <c r="B11" s="32" t="s">
        <v>92</v>
      </c>
      <c r="C11" s="32"/>
      <c r="E11" s="53" t="e">
        <f t="shared" si="1"/>
        <v>#N/A</v>
      </c>
      <c r="G11" s="42"/>
      <c r="H11" s="42"/>
      <c r="J11" s="42">
        <v>0.23402777777777772</v>
      </c>
      <c r="K11">
        <f t="shared" si="0"/>
        <v>1</v>
      </c>
      <c r="P11" t="s">
        <v>632</v>
      </c>
      <c r="Q11" t="s">
        <v>707</v>
      </c>
      <c r="R11">
        <v>1</v>
      </c>
      <c r="S11">
        <v>5</v>
      </c>
    </row>
    <row r="12" spans="2:19" customFormat="1" x14ac:dyDescent="0.2">
      <c r="B12" s="32" t="s">
        <v>93</v>
      </c>
      <c r="C12" s="32"/>
      <c r="E12" s="53" t="e">
        <f t="shared" si="1"/>
        <v>#N/A</v>
      </c>
      <c r="G12" s="42"/>
      <c r="H12" s="42"/>
      <c r="J12" s="42">
        <v>0.32499999999999996</v>
      </c>
      <c r="K12">
        <f t="shared" si="0"/>
        <v>1</v>
      </c>
      <c r="P12" t="s">
        <v>633</v>
      </c>
      <c r="Q12" t="s">
        <v>708</v>
      </c>
      <c r="R12">
        <v>1</v>
      </c>
      <c r="S12">
        <v>6</v>
      </c>
    </row>
    <row r="13" spans="2:19" customFormat="1" x14ac:dyDescent="0.2">
      <c r="B13" s="32"/>
      <c r="C13" s="32"/>
      <c r="E13" s="53" t="e">
        <f t="shared" si="1"/>
        <v>#N/A</v>
      </c>
      <c r="G13" s="42"/>
      <c r="H13" s="42"/>
      <c r="J13" s="42">
        <v>0.42083333333333328</v>
      </c>
      <c r="K13">
        <f t="shared" si="0"/>
        <v>1</v>
      </c>
      <c r="P13" t="s">
        <v>634</v>
      </c>
      <c r="Q13" t="s">
        <v>709</v>
      </c>
      <c r="R13">
        <v>1</v>
      </c>
      <c r="S13">
        <v>7</v>
      </c>
    </row>
    <row r="14" spans="2:19" customFormat="1" x14ac:dyDescent="0.2">
      <c r="B14" s="32" t="s">
        <v>94</v>
      </c>
      <c r="C14" s="32"/>
      <c r="E14" s="53" t="e">
        <f t="shared" si="1"/>
        <v>#N/A</v>
      </c>
      <c r="G14" s="42">
        <f t="shared" ref="G14:G72" si="2">A14</f>
        <v>0</v>
      </c>
      <c r="H14" s="42"/>
      <c r="J14" s="42">
        <v>0.44236111111111109</v>
      </c>
      <c r="K14">
        <f t="shared" si="0"/>
        <v>1</v>
      </c>
    </row>
    <row r="15" spans="2:19" customFormat="1" x14ac:dyDescent="0.2">
      <c r="B15" s="32" t="s">
        <v>95</v>
      </c>
      <c r="C15" s="32"/>
      <c r="E15" s="53" t="e">
        <f t="shared" si="1"/>
        <v>#N/A</v>
      </c>
      <c r="G15" s="42">
        <f t="shared" si="2"/>
        <v>0</v>
      </c>
      <c r="H15" s="42"/>
      <c r="J15" s="42">
        <v>0.49583333333333335</v>
      </c>
      <c r="K15">
        <f t="shared" si="0"/>
        <v>1</v>
      </c>
    </row>
    <row r="16" spans="2:19" customFormat="1" x14ac:dyDescent="0.2">
      <c r="B16" s="32" t="s">
        <v>96</v>
      </c>
      <c r="C16" s="32"/>
      <c r="E16" s="53" t="e">
        <f t="shared" si="1"/>
        <v>#N/A</v>
      </c>
      <c r="G16" s="42">
        <f t="shared" si="2"/>
        <v>0</v>
      </c>
      <c r="H16" s="42"/>
      <c r="J16" s="42">
        <v>0.50138888888888888</v>
      </c>
      <c r="K16">
        <f t="shared" si="0"/>
        <v>1</v>
      </c>
    </row>
    <row r="17" spans="1:11" x14ac:dyDescent="0.2">
      <c r="B17" s="32" t="s">
        <v>97</v>
      </c>
      <c r="C17" s="32"/>
      <c r="E17" s="53" t="e">
        <f t="shared" si="1"/>
        <v>#N/A</v>
      </c>
      <c r="G17" s="42">
        <f t="shared" si="2"/>
        <v>0</v>
      </c>
      <c r="H17" s="42"/>
      <c r="J17" s="42">
        <v>0.51388888888888895</v>
      </c>
      <c r="K17">
        <f t="shared" si="0"/>
        <v>1</v>
      </c>
    </row>
    <row r="18" spans="1:11" x14ac:dyDescent="0.2">
      <c r="B18" s="32" t="s">
        <v>98</v>
      </c>
      <c r="C18" s="32"/>
      <c r="E18" s="53" t="e">
        <f t="shared" si="1"/>
        <v>#N/A</v>
      </c>
      <c r="G18" s="42">
        <f t="shared" si="2"/>
        <v>0</v>
      </c>
      <c r="H18" s="42"/>
      <c r="J18" s="42">
        <v>0.64861111111111103</v>
      </c>
      <c r="K18">
        <f t="shared" si="0"/>
        <v>1</v>
      </c>
    </row>
    <row r="19" spans="1:11" x14ac:dyDescent="0.2">
      <c r="B19" s="32" t="s">
        <v>99</v>
      </c>
      <c r="C19" s="32"/>
      <c r="E19" s="53" t="e">
        <f t="shared" si="1"/>
        <v>#N/A</v>
      </c>
      <c r="G19" s="42">
        <f t="shared" si="2"/>
        <v>0</v>
      </c>
      <c r="H19" s="42"/>
      <c r="J19" s="42">
        <v>0.71458333333333335</v>
      </c>
      <c r="K19">
        <f t="shared" si="0"/>
        <v>1</v>
      </c>
    </row>
    <row r="20" spans="1:11" x14ac:dyDescent="0.2">
      <c r="B20" s="32" t="s">
        <v>100</v>
      </c>
      <c r="C20" s="32"/>
      <c r="E20" s="53" t="e">
        <f t="shared" si="1"/>
        <v>#N/A</v>
      </c>
      <c r="G20" s="42">
        <f t="shared" si="2"/>
        <v>0</v>
      </c>
      <c r="H20" s="42"/>
      <c r="J20" s="42">
        <v>0.87222222222222223</v>
      </c>
      <c r="K20">
        <f t="shared" si="0"/>
        <v>1</v>
      </c>
    </row>
    <row r="21" spans="1:11" x14ac:dyDescent="0.2">
      <c r="B21" s="32" t="s">
        <v>101</v>
      </c>
      <c r="C21" s="32"/>
      <c r="E21" s="53" t="e">
        <f t="shared" si="1"/>
        <v>#N/A</v>
      </c>
      <c r="G21" s="42">
        <f t="shared" si="2"/>
        <v>0</v>
      </c>
      <c r="H21" s="42"/>
      <c r="J21" s="42">
        <v>0.89722222222222214</v>
      </c>
      <c r="K21">
        <f t="shared" si="0"/>
        <v>1</v>
      </c>
    </row>
    <row r="22" spans="1:11" x14ac:dyDescent="0.2">
      <c r="B22" s="32" t="s">
        <v>102</v>
      </c>
      <c r="C22" s="32"/>
      <c r="E22" s="53" t="e">
        <f t="shared" si="1"/>
        <v>#N/A</v>
      </c>
      <c r="G22" s="42">
        <f t="shared" si="2"/>
        <v>0</v>
      </c>
      <c r="H22" s="42"/>
      <c r="J22" s="42">
        <v>0.94305555555555554</v>
      </c>
      <c r="K22">
        <f t="shared" si="0"/>
        <v>1</v>
      </c>
    </row>
    <row r="23" spans="1:11" x14ac:dyDescent="0.2">
      <c r="B23" s="32" t="s">
        <v>103</v>
      </c>
      <c r="C23" s="32"/>
      <c r="E23" s="53" t="e">
        <f t="shared" si="1"/>
        <v>#N/A</v>
      </c>
      <c r="G23" s="42">
        <f t="shared" si="2"/>
        <v>0</v>
      </c>
      <c r="H23" s="42"/>
      <c r="J23" s="42">
        <v>1.0249999999999999</v>
      </c>
      <c r="K23">
        <f t="shared" si="0"/>
        <v>1</v>
      </c>
    </row>
    <row r="24" spans="1:11" x14ac:dyDescent="0.2">
      <c r="B24" s="32" t="s">
        <v>104</v>
      </c>
      <c r="C24" s="32"/>
      <c r="E24" s="53" t="e">
        <f t="shared" si="1"/>
        <v>#N/A</v>
      </c>
      <c r="G24" s="42">
        <f t="shared" si="2"/>
        <v>0</v>
      </c>
      <c r="H24" s="42"/>
      <c r="J24" s="42">
        <v>1.0368055555555555</v>
      </c>
      <c r="K24">
        <f t="shared" si="0"/>
        <v>1</v>
      </c>
    </row>
    <row r="25" spans="1:11" ht="30" x14ac:dyDescent="0.2">
      <c r="A25" s="42">
        <v>3.9583333333333331E-2</v>
      </c>
      <c r="B25" s="32" t="s">
        <v>105</v>
      </c>
      <c r="C25" s="32"/>
      <c r="D25" t="s">
        <v>706</v>
      </c>
      <c r="E25" s="53">
        <f t="shared" si="1"/>
        <v>3</v>
      </c>
      <c r="G25" s="42">
        <f t="shared" si="2"/>
        <v>3.9583333333333331E-2</v>
      </c>
      <c r="H25" s="42"/>
      <c r="J25" s="42">
        <v>1.0444444444444443</v>
      </c>
      <c r="K25">
        <f t="shared" si="0"/>
        <v>1</v>
      </c>
    </row>
    <row r="26" spans="1:11" ht="30" x14ac:dyDescent="0.2">
      <c r="A26" s="42">
        <v>4.8611111111111112E-2</v>
      </c>
      <c r="B26" s="32" t="s">
        <v>106</v>
      </c>
      <c r="C26" s="32"/>
      <c r="D26" t="s">
        <v>710</v>
      </c>
      <c r="E26" s="53">
        <f t="shared" si="1"/>
        <v>4</v>
      </c>
      <c r="G26" s="42">
        <f t="shared" si="2"/>
        <v>4.8611111111111112E-2</v>
      </c>
      <c r="H26" s="42"/>
      <c r="J26" s="42">
        <v>1.075</v>
      </c>
      <c r="K26">
        <f t="shared" si="0"/>
        <v>1</v>
      </c>
    </row>
    <row r="27" spans="1:11" x14ac:dyDescent="0.2">
      <c r="A27" s="42">
        <v>5.1388888888888894E-2</v>
      </c>
      <c r="B27" s="32" t="s">
        <v>107</v>
      </c>
      <c r="C27" s="32"/>
      <c r="D27" t="s">
        <v>710</v>
      </c>
      <c r="E27" s="53">
        <f t="shared" si="1"/>
        <v>4</v>
      </c>
      <c r="G27" s="42">
        <f t="shared" si="2"/>
        <v>5.1388888888888894E-2</v>
      </c>
      <c r="H27" s="42"/>
      <c r="J27" s="42">
        <v>1.0819444444444444</v>
      </c>
      <c r="K27">
        <f t="shared" si="0"/>
        <v>1</v>
      </c>
    </row>
    <row r="28" spans="1:11" ht="30" x14ac:dyDescent="0.2">
      <c r="B28" s="32" t="s">
        <v>108</v>
      </c>
      <c r="C28" s="32"/>
      <c r="E28" s="53" t="e">
        <f t="shared" si="1"/>
        <v>#N/A</v>
      </c>
      <c r="G28" s="42">
        <f t="shared" si="2"/>
        <v>0</v>
      </c>
      <c r="H28" s="42"/>
      <c r="J28" s="42">
        <v>1.1069444444444443</v>
      </c>
      <c r="K28">
        <f t="shared" si="0"/>
        <v>1</v>
      </c>
    </row>
    <row r="29" spans="1:11" x14ac:dyDescent="0.2">
      <c r="B29" s="32" t="s">
        <v>109</v>
      </c>
      <c r="C29" s="32"/>
      <c r="E29" s="53" t="e">
        <f t="shared" si="1"/>
        <v>#N/A</v>
      </c>
      <c r="G29" s="42">
        <f t="shared" si="2"/>
        <v>0</v>
      </c>
      <c r="H29" s="42"/>
      <c r="J29" s="42">
        <v>1.125</v>
      </c>
      <c r="K29">
        <f t="shared" si="0"/>
        <v>1</v>
      </c>
    </row>
    <row r="30" spans="1:11" ht="30" x14ac:dyDescent="0.2">
      <c r="B30" s="32" t="s">
        <v>110</v>
      </c>
      <c r="C30" s="32"/>
      <c r="E30" s="53" t="e">
        <f t="shared" si="1"/>
        <v>#N/A</v>
      </c>
      <c r="G30" s="42">
        <f t="shared" si="2"/>
        <v>0</v>
      </c>
      <c r="H30" s="42"/>
      <c r="J30" s="42">
        <v>1.1972222222222224</v>
      </c>
      <c r="K30">
        <f t="shared" si="0"/>
        <v>1</v>
      </c>
    </row>
    <row r="31" spans="1:11" ht="30" x14ac:dyDescent="0.2">
      <c r="B31" s="32" t="s">
        <v>111</v>
      </c>
      <c r="C31" s="32"/>
      <c r="E31" s="53" t="e">
        <f t="shared" si="1"/>
        <v>#N/A</v>
      </c>
      <c r="G31" s="42">
        <f t="shared" si="2"/>
        <v>0</v>
      </c>
      <c r="H31" s="42"/>
      <c r="J31" s="42">
        <v>1.2097222222222221</v>
      </c>
      <c r="K31">
        <f t="shared" si="0"/>
        <v>1</v>
      </c>
    </row>
    <row r="32" spans="1:11" ht="30" x14ac:dyDescent="0.2">
      <c r="A32" s="42">
        <v>7.6388888888888895E-2</v>
      </c>
      <c r="B32" s="32" t="s">
        <v>112</v>
      </c>
      <c r="C32" s="32"/>
      <c r="D32" t="s">
        <v>706</v>
      </c>
      <c r="E32" s="53">
        <f t="shared" si="1"/>
        <v>3</v>
      </c>
      <c r="G32" s="42">
        <f t="shared" si="2"/>
        <v>7.6388888888888895E-2</v>
      </c>
      <c r="H32" s="42"/>
      <c r="J32" s="42">
        <v>1.2208333333333332</v>
      </c>
      <c r="K32">
        <f t="shared" si="0"/>
        <v>1</v>
      </c>
    </row>
    <row r="33" spans="2:11" customFormat="1" ht="30" x14ac:dyDescent="0.2">
      <c r="B33" s="32" t="s">
        <v>362</v>
      </c>
      <c r="C33" s="32"/>
      <c r="E33" s="53" t="e">
        <f t="shared" si="1"/>
        <v>#N/A</v>
      </c>
      <c r="G33" s="42">
        <f t="shared" si="2"/>
        <v>0</v>
      </c>
      <c r="H33" s="42"/>
      <c r="J33" s="42">
        <v>1.2743055555555554</v>
      </c>
      <c r="K33">
        <f t="shared" si="0"/>
        <v>1</v>
      </c>
    </row>
    <row r="34" spans="2:11" customFormat="1" x14ac:dyDescent="0.2">
      <c r="B34" s="32" t="s">
        <v>113</v>
      </c>
      <c r="C34" s="32"/>
      <c r="E34" s="53" t="e">
        <f t="shared" si="1"/>
        <v>#N/A</v>
      </c>
      <c r="G34" s="42">
        <f t="shared" si="2"/>
        <v>0</v>
      </c>
      <c r="H34" s="42"/>
      <c r="J34" s="42">
        <v>1.3277777777777779</v>
      </c>
      <c r="K34">
        <f t="shared" si="0"/>
        <v>1</v>
      </c>
    </row>
    <row r="35" spans="2:11" customFormat="1" x14ac:dyDescent="0.2">
      <c r="B35" s="32"/>
      <c r="C35" s="32"/>
      <c r="E35" s="53" t="e">
        <f t="shared" si="1"/>
        <v>#N/A</v>
      </c>
      <c r="G35" s="42">
        <f t="shared" si="2"/>
        <v>0</v>
      </c>
      <c r="H35" s="42"/>
      <c r="J35" s="42">
        <v>1.3520833333333333</v>
      </c>
      <c r="K35">
        <f t="shared" si="0"/>
        <v>1</v>
      </c>
    </row>
    <row r="36" spans="2:11" customFormat="1" ht="45" x14ac:dyDescent="0.2">
      <c r="B36" s="32" t="s">
        <v>363</v>
      </c>
      <c r="C36" s="32"/>
      <c r="E36" s="53" t="e">
        <f t="shared" si="1"/>
        <v>#N/A</v>
      </c>
      <c r="G36" s="42">
        <f t="shared" si="2"/>
        <v>0</v>
      </c>
      <c r="H36" s="42"/>
      <c r="J36" s="42">
        <v>1.4201388888888888</v>
      </c>
      <c r="K36">
        <f t="shared" si="0"/>
        <v>1</v>
      </c>
    </row>
    <row r="37" spans="2:11" customFormat="1" ht="30" x14ac:dyDescent="0.2">
      <c r="B37" s="32" t="s">
        <v>114</v>
      </c>
      <c r="C37" s="32"/>
      <c r="E37" s="53" t="e">
        <f t="shared" si="1"/>
        <v>#N/A</v>
      </c>
      <c r="G37" s="42">
        <f t="shared" si="2"/>
        <v>0</v>
      </c>
      <c r="H37" s="42"/>
      <c r="J37" s="42">
        <v>1.4444444444444444</v>
      </c>
      <c r="K37">
        <f t="shared" si="0"/>
        <v>1</v>
      </c>
    </row>
    <row r="38" spans="2:11" customFormat="1" x14ac:dyDescent="0.2">
      <c r="B38" s="32" t="s">
        <v>115</v>
      </c>
      <c r="C38" s="32"/>
      <c r="E38" s="53" t="e">
        <f t="shared" si="1"/>
        <v>#N/A</v>
      </c>
      <c r="G38" s="42">
        <f t="shared" si="2"/>
        <v>0</v>
      </c>
      <c r="H38" s="42"/>
      <c r="J38" s="42">
        <v>1.5423611111111111</v>
      </c>
      <c r="K38">
        <f t="shared" si="0"/>
        <v>1</v>
      </c>
    </row>
    <row r="39" spans="2:11" customFormat="1" x14ac:dyDescent="0.2">
      <c r="B39" s="32" t="s">
        <v>116</v>
      </c>
      <c r="C39" s="32"/>
      <c r="E39" s="53" t="e">
        <f t="shared" si="1"/>
        <v>#N/A</v>
      </c>
      <c r="G39" s="42">
        <f t="shared" si="2"/>
        <v>0</v>
      </c>
      <c r="H39" s="42"/>
      <c r="J39" s="42">
        <v>1.5895833333333333</v>
      </c>
      <c r="K39">
        <f t="shared" si="0"/>
        <v>1</v>
      </c>
    </row>
    <row r="40" spans="2:11" customFormat="1" ht="30" x14ac:dyDescent="0.2">
      <c r="B40" s="32" t="s">
        <v>117</v>
      </c>
      <c r="C40" s="32"/>
      <c r="E40" s="53" t="e">
        <f t="shared" si="1"/>
        <v>#N/A</v>
      </c>
      <c r="G40" s="42">
        <f t="shared" si="2"/>
        <v>0</v>
      </c>
      <c r="H40" s="42"/>
      <c r="J40" s="42">
        <v>1.6069444444444443</v>
      </c>
      <c r="K40">
        <f t="shared" si="0"/>
        <v>1</v>
      </c>
    </row>
    <row r="41" spans="2:11" customFormat="1" x14ac:dyDescent="0.2">
      <c r="B41" s="32"/>
      <c r="C41" s="32"/>
      <c r="E41" s="53" t="e">
        <f t="shared" si="1"/>
        <v>#N/A</v>
      </c>
      <c r="G41" s="42">
        <f t="shared" si="2"/>
        <v>0</v>
      </c>
      <c r="H41" s="42"/>
      <c r="J41" s="42">
        <v>1.6124999999999998</v>
      </c>
      <c r="K41">
        <f t="shared" si="0"/>
        <v>1</v>
      </c>
    </row>
    <row r="42" spans="2:11" customFormat="1" ht="30" x14ac:dyDescent="0.2">
      <c r="B42" s="32" t="s">
        <v>364</v>
      </c>
      <c r="C42" s="32"/>
      <c r="E42" s="53" t="e">
        <f t="shared" si="1"/>
        <v>#N/A</v>
      </c>
      <c r="G42" s="42">
        <f t="shared" si="2"/>
        <v>0</v>
      </c>
      <c r="H42" s="42"/>
      <c r="J42" s="42">
        <v>1.6479166666666665</v>
      </c>
      <c r="K42">
        <f t="shared" si="0"/>
        <v>1</v>
      </c>
    </row>
    <row r="43" spans="2:11" customFormat="1" x14ac:dyDescent="0.2">
      <c r="B43" s="32" t="s">
        <v>118</v>
      </c>
      <c r="C43" s="32"/>
      <c r="E43" s="53" t="e">
        <f t="shared" si="1"/>
        <v>#N/A</v>
      </c>
      <c r="G43" s="42">
        <f t="shared" si="2"/>
        <v>0</v>
      </c>
      <c r="H43" s="42"/>
      <c r="J43" s="42">
        <v>1.653472222222222</v>
      </c>
      <c r="K43">
        <f t="shared" si="0"/>
        <v>1</v>
      </c>
    </row>
    <row r="44" spans="2:11" customFormat="1" ht="30" x14ac:dyDescent="0.2">
      <c r="B44" s="32" t="s">
        <v>119</v>
      </c>
      <c r="C44" s="32"/>
      <c r="E44" s="53" t="e">
        <f t="shared" si="1"/>
        <v>#N/A</v>
      </c>
      <c r="G44" s="42">
        <f t="shared" si="2"/>
        <v>0</v>
      </c>
      <c r="H44" s="42"/>
      <c r="J44" s="42">
        <v>1.6583333333333334</v>
      </c>
      <c r="K44">
        <f t="shared" si="0"/>
        <v>1</v>
      </c>
    </row>
    <row r="45" spans="2:11" customFormat="1" x14ac:dyDescent="0.2">
      <c r="B45" s="32" t="s">
        <v>120</v>
      </c>
      <c r="C45" s="32"/>
      <c r="E45" s="53" t="e">
        <f t="shared" si="1"/>
        <v>#N/A</v>
      </c>
      <c r="G45" s="42">
        <f t="shared" si="2"/>
        <v>0</v>
      </c>
      <c r="H45" s="42"/>
      <c r="J45" s="42">
        <v>1.6673611111111113</v>
      </c>
      <c r="K45">
        <f t="shared" si="0"/>
        <v>1</v>
      </c>
    </row>
    <row r="46" spans="2:11" customFormat="1" x14ac:dyDescent="0.2">
      <c r="B46" s="32"/>
      <c r="C46" s="32"/>
      <c r="E46" s="53" t="e">
        <f t="shared" si="1"/>
        <v>#N/A</v>
      </c>
      <c r="G46" s="42">
        <f t="shared" si="2"/>
        <v>0</v>
      </c>
      <c r="H46" s="42"/>
      <c r="J46" s="42">
        <v>1.6736111111111109</v>
      </c>
      <c r="K46">
        <f t="shared" si="0"/>
        <v>1</v>
      </c>
    </row>
    <row r="47" spans="2:11" customFormat="1" x14ac:dyDescent="0.2">
      <c r="B47" s="32" t="s">
        <v>121</v>
      </c>
      <c r="C47" s="32"/>
      <c r="E47" s="53" t="e">
        <f t="shared" si="1"/>
        <v>#N/A</v>
      </c>
      <c r="G47" s="42">
        <f t="shared" si="2"/>
        <v>0</v>
      </c>
      <c r="H47" s="42"/>
      <c r="J47" s="42">
        <v>1.7777777777777779</v>
      </c>
      <c r="K47">
        <f t="shared" si="0"/>
        <v>1</v>
      </c>
    </row>
    <row r="48" spans="2:11" customFormat="1" x14ac:dyDescent="0.2">
      <c r="B48" s="32"/>
      <c r="C48" s="32"/>
      <c r="E48" s="53" t="e">
        <f t="shared" si="1"/>
        <v>#N/A</v>
      </c>
      <c r="G48" s="42">
        <f t="shared" si="2"/>
        <v>0</v>
      </c>
      <c r="H48" s="42"/>
      <c r="J48" s="42">
        <v>1.8611111111111109</v>
      </c>
      <c r="K48">
        <f t="shared" si="0"/>
        <v>1</v>
      </c>
    </row>
    <row r="49" spans="1:11" ht="45" x14ac:dyDescent="0.2">
      <c r="A49" s="22">
        <v>0.15069444444444444</v>
      </c>
      <c r="B49" s="32" t="s">
        <v>122</v>
      </c>
      <c r="C49" s="32"/>
      <c r="D49" t="s">
        <v>706</v>
      </c>
      <c r="E49" s="53">
        <f t="shared" si="1"/>
        <v>3</v>
      </c>
      <c r="G49" s="42">
        <f t="shared" si="2"/>
        <v>0.15069444444444444</v>
      </c>
      <c r="H49" s="42"/>
      <c r="J49" s="42">
        <v>1.8736111111111111</v>
      </c>
      <c r="K49">
        <f t="shared" si="0"/>
        <v>1</v>
      </c>
    </row>
    <row r="50" spans="1:11" x14ac:dyDescent="0.2">
      <c r="A50"/>
      <c r="B50" s="32" t="s">
        <v>123</v>
      </c>
      <c r="C50" s="32"/>
      <c r="E50" s="53" t="e">
        <f t="shared" si="1"/>
        <v>#N/A</v>
      </c>
      <c r="G50" s="42">
        <f t="shared" si="2"/>
        <v>0</v>
      </c>
      <c r="H50" s="42"/>
      <c r="J50" s="42">
        <v>1.9173611111111111</v>
      </c>
      <c r="K50">
        <f t="shared" si="0"/>
        <v>1</v>
      </c>
    </row>
    <row r="51" spans="1:11" x14ac:dyDescent="0.2">
      <c r="A51"/>
      <c r="B51" s="32"/>
      <c r="C51" s="32"/>
      <c r="E51" s="53" t="e">
        <f t="shared" si="1"/>
        <v>#N/A</v>
      </c>
      <c r="G51" s="42">
        <f t="shared" si="2"/>
        <v>0</v>
      </c>
      <c r="H51" s="42"/>
      <c r="J51" s="42">
        <v>1.9354166666666666</v>
      </c>
      <c r="K51">
        <f t="shared" si="0"/>
        <v>1</v>
      </c>
    </row>
    <row r="52" spans="1:11" x14ac:dyDescent="0.2">
      <c r="A52"/>
      <c r="B52" s="32" t="s">
        <v>715</v>
      </c>
      <c r="C52" s="32"/>
      <c r="E52" s="53" t="e">
        <f t="shared" si="1"/>
        <v>#N/A</v>
      </c>
      <c r="G52" s="42">
        <f t="shared" si="2"/>
        <v>0</v>
      </c>
      <c r="H52" s="42"/>
      <c r="J52" s="42">
        <v>1.9826388888888888</v>
      </c>
      <c r="K52">
        <f t="shared" si="0"/>
        <v>1</v>
      </c>
    </row>
    <row r="53" spans="1:11" x14ac:dyDescent="0.2">
      <c r="A53"/>
      <c r="B53" s="32"/>
      <c r="C53" s="32"/>
      <c r="E53" s="53" t="e">
        <f t="shared" si="1"/>
        <v>#N/A</v>
      </c>
      <c r="G53" s="42">
        <f t="shared" si="2"/>
        <v>0</v>
      </c>
      <c r="H53" s="42"/>
      <c r="J53" s="42">
        <v>1.9868055555555555</v>
      </c>
      <c r="K53">
        <f t="shared" si="0"/>
        <v>1</v>
      </c>
    </row>
    <row r="54" spans="1:11" x14ac:dyDescent="0.2">
      <c r="A54"/>
      <c r="B54" s="39" t="s">
        <v>365</v>
      </c>
      <c r="C54" s="39"/>
      <c r="E54" s="53" t="e">
        <f t="shared" si="1"/>
        <v>#N/A</v>
      </c>
      <c r="G54" s="42">
        <f t="shared" si="2"/>
        <v>0</v>
      </c>
      <c r="H54" s="42"/>
      <c r="J54" s="42"/>
    </row>
    <row r="55" spans="1:11" ht="30" x14ac:dyDescent="0.2">
      <c r="A55"/>
      <c r="B55" s="39" t="s">
        <v>366</v>
      </c>
      <c r="C55" s="39"/>
      <c r="E55" s="53" t="e">
        <f t="shared" si="1"/>
        <v>#N/A</v>
      </c>
      <c r="G55" s="42">
        <f t="shared" si="2"/>
        <v>0</v>
      </c>
      <c r="H55" s="42"/>
      <c r="J55" s="42"/>
    </row>
    <row r="56" spans="1:11" ht="30" x14ac:dyDescent="0.2">
      <c r="A56"/>
      <c r="B56" s="39" t="s">
        <v>367</v>
      </c>
      <c r="C56" s="39"/>
      <c r="E56" s="53" t="e">
        <f t="shared" si="1"/>
        <v>#N/A</v>
      </c>
      <c r="G56" s="42">
        <f t="shared" si="2"/>
        <v>0</v>
      </c>
      <c r="H56" s="42"/>
      <c r="J56" s="42"/>
    </row>
    <row r="57" spans="1:11" x14ac:dyDescent="0.2">
      <c r="A57"/>
      <c r="B57" s="39" t="s">
        <v>368</v>
      </c>
      <c r="C57" s="39"/>
      <c r="E57" s="53" t="e">
        <f t="shared" si="1"/>
        <v>#N/A</v>
      </c>
      <c r="G57" s="42">
        <f t="shared" si="2"/>
        <v>0</v>
      </c>
      <c r="H57" s="42"/>
      <c r="J57" s="42"/>
    </row>
    <row r="58" spans="1:11" x14ac:dyDescent="0.2">
      <c r="A58"/>
      <c r="B58" s="39" t="s">
        <v>369</v>
      </c>
      <c r="C58" s="39"/>
      <c r="E58" s="53" t="e">
        <f t="shared" si="1"/>
        <v>#N/A</v>
      </c>
      <c r="G58" s="42">
        <f t="shared" si="2"/>
        <v>0</v>
      </c>
      <c r="H58" s="42"/>
      <c r="J58" s="42"/>
    </row>
    <row r="59" spans="1:11" x14ac:dyDescent="0.2">
      <c r="A59"/>
      <c r="B59" s="39" t="s">
        <v>370</v>
      </c>
      <c r="C59" s="39"/>
      <c r="E59" s="53" t="e">
        <f t="shared" si="1"/>
        <v>#N/A</v>
      </c>
      <c r="G59" s="42">
        <f t="shared" si="2"/>
        <v>0</v>
      </c>
      <c r="H59" s="42"/>
      <c r="J59" s="42"/>
    </row>
    <row r="60" spans="1:11" x14ac:dyDescent="0.2">
      <c r="A60"/>
      <c r="B60" s="32"/>
      <c r="C60" s="32"/>
      <c r="E60" s="53" t="e">
        <f t="shared" si="1"/>
        <v>#N/A</v>
      </c>
      <c r="G60" s="42">
        <f t="shared" si="2"/>
        <v>0</v>
      </c>
      <c r="H60" s="42"/>
      <c r="J60" s="42"/>
    </row>
    <row r="61" spans="1:11" x14ac:dyDescent="0.2">
      <c r="A61"/>
      <c r="B61" s="32" t="s">
        <v>371</v>
      </c>
      <c r="C61" s="32"/>
      <c r="E61" s="53" t="e">
        <f t="shared" si="1"/>
        <v>#N/A</v>
      </c>
      <c r="G61" s="42">
        <f t="shared" si="2"/>
        <v>0</v>
      </c>
      <c r="H61" s="42"/>
      <c r="J61" s="42"/>
    </row>
    <row r="62" spans="1:11" x14ac:dyDescent="0.2">
      <c r="A62"/>
      <c r="B62" s="32"/>
      <c r="C62" s="32"/>
      <c r="E62" s="53" t="e">
        <f t="shared" si="1"/>
        <v>#N/A</v>
      </c>
      <c r="G62" s="42">
        <f t="shared" si="2"/>
        <v>0</v>
      </c>
      <c r="H62" s="42"/>
      <c r="J62" s="42"/>
    </row>
    <row r="63" spans="1:11" x14ac:dyDescent="0.2">
      <c r="A63"/>
      <c r="B63" s="32" t="s">
        <v>125</v>
      </c>
      <c r="C63" s="32"/>
      <c r="E63" s="53" t="e">
        <f t="shared" si="1"/>
        <v>#N/A</v>
      </c>
      <c r="G63" s="42">
        <f t="shared" si="2"/>
        <v>0</v>
      </c>
      <c r="H63" s="42"/>
      <c r="J63" s="42"/>
    </row>
    <row r="64" spans="1:11" ht="30" x14ac:dyDescent="0.2">
      <c r="A64" s="22">
        <v>0.20069444444444443</v>
      </c>
      <c r="B64" s="32" t="s">
        <v>126</v>
      </c>
      <c r="C64" s="32"/>
      <c r="D64" t="s">
        <v>706</v>
      </c>
      <c r="E64" s="53">
        <f t="shared" si="1"/>
        <v>3</v>
      </c>
      <c r="G64" s="42">
        <f t="shared" si="2"/>
        <v>0.20069444444444443</v>
      </c>
      <c r="H64" s="42"/>
      <c r="J64" s="42"/>
    </row>
    <row r="65" spans="1:10" x14ac:dyDescent="0.2">
      <c r="B65" s="32" t="s">
        <v>127</v>
      </c>
      <c r="C65" s="32"/>
      <c r="E65" s="53" t="e">
        <f t="shared" si="1"/>
        <v>#N/A</v>
      </c>
      <c r="G65" s="42">
        <f t="shared" si="2"/>
        <v>0</v>
      </c>
      <c r="H65" s="42"/>
      <c r="J65" s="42"/>
    </row>
    <row r="66" spans="1:10" ht="30" x14ac:dyDescent="0.2">
      <c r="A66" s="42">
        <v>0.20972222222222223</v>
      </c>
      <c r="B66" s="32" t="s">
        <v>128</v>
      </c>
      <c r="C66" s="32"/>
      <c r="D66" t="s">
        <v>706</v>
      </c>
      <c r="E66" s="53">
        <f t="shared" si="1"/>
        <v>3</v>
      </c>
      <c r="G66" s="42">
        <f t="shared" si="2"/>
        <v>0.20972222222222223</v>
      </c>
      <c r="H66" s="42"/>
      <c r="J66" s="42"/>
    </row>
    <row r="67" spans="1:10" x14ac:dyDescent="0.2">
      <c r="B67" s="32" t="s">
        <v>129</v>
      </c>
      <c r="C67" s="32"/>
      <c r="E67" s="53" t="e">
        <f t="shared" si="1"/>
        <v>#N/A</v>
      </c>
      <c r="G67" s="42">
        <f t="shared" si="2"/>
        <v>0</v>
      </c>
      <c r="H67" s="42"/>
      <c r="J67" s="42"/>
    </row>
    <row r="68" spans="1:10" x14ac:dyDescent="0.2">
      <c r="B68" s="32" t="s">
        <v>130</v>
      </c>
      <c r="C68" s="32"/>
      <c r="E68" s="53" t="e">
        <f t="shared" si="1"/>
        <v>#N/A</v>
      </c>
      <c r="G68" s="42">
        <f t="shared" si="2"/>
        <v>0</v>
      </c>
      <c r="H68" s="42"/>
      <c r="J68" s="42"/>
    </row>
    <row r="69" spans="1:10" x14ac:dyDescent="0.2">
      <c r="B69" s="32" t="s">
        <v>131</v>
      </c>
      <c r="C69" s="32"/>
      <c r="E69" s="53" t="e">
        <f t="shared" si="1"/>
        <v>#N/A</v>
      </c>
      <c r="G69" s="42">
        <f t="shared" si="2"/>
        <v>0</v>
      </c>
      <c r="H69" s="42"/>
      <c r="J69" s="42"/>
    </row>
    <row r="70" spans="1:10" x14ac:dyDescent="0.2">
      <c r="B70" s="32" t="s">
        <v>132</v>
      </c>
      <c r="C70" s="32"/>
      <c r="E70" s="53" t="e">
        <f t="shared" si="1"/>
        <v>#N/A</v>
      </c>
      <c r="G70" s="42">
        <f t="shared" si="2"/>
        <v>0</v>
      </c>
      <c r="H70" s="42"/>
      <c r="J70" s="42"/>
    </row>
    <row r="71" spans="1:10" x14ac:dyDescent="0.2">
      <c r="B71" s="32" t="s">
        <v>133</v>
      </c>
      <c r="C71" s="32"/>
      <c r="E71" s="53" t="e">
        <f t="shared" si="1"/>
        <v>#N/A</v>
      </c>
      <c r="G71" s="42">
        <f t="shared" si="2"/>
        <v>0</v>
      </c>
      <c r="H71" s="42"/>
      <c r="J71" s="42"/>
    </row>
    <row r="72" spans="1:10" x14ac:dyDescent="0.2">
      <c r="B72" s="32"/>
      <c r="C72" s="32"/>
      <c r="E72" s="53" t="e">
        <f t="shared" si="1"/>
        <v>#N/A</v>
      </c>
      <c r="G72" s="42">
        <f t="shared" si="2"/>
        <v>0</v>
      </c>
      <c r="H72" s="42"/>
      <c r="J72" s="42"/>
    </row>
    <row r="73" spans="1:10" x14ac:dyDescent="0.2">
      <c r="B73" s="32" t="s">
        <v>134</v>
      </c>
      <c r="C73" s="32"/>
      <c r="E73" s="53" t="e">
        <f t="shared" si="1"/>
        <v>#N/A</v>
      </c>
      <c r="G73" s="42">
        <f t="shared" ref="G73:G136" si="3">A73</f>
        <v>0</v>
      </c>
      <c r="H73" s="42"/>
      <c r="J73" s="42"/>
    </row>
    <row r="74" spans="1:10" x14ac:dyDescent="0.2">
      <c r="B74" s="32" t="s">
        <v>135</v>
      </c>
      <c r="C74" s="32"/>
      <c r="E74" s="53" t="e">
        <f t="shared" ref="E74:E137" si="4">VLOOKUP(D74,$Q$7:$S$13,3,0)</f>
        <v>#N/A</v>
      </c>
      <c r="G74" s="42">
        <f t="shared" si="3"/>
        <v>0</v>
      </c>
      <c r="H74" s="42"/>
      <c r="J74" s="42"/>
    </row>
    <row r="75" spans="1:10" x14ac:dyDescent="0.2">
      <c r="B75" s="32" t="s">
        <v>136</v>
      </c>
      <c r="C75" s="32"/>
      <c r="E75" s="53" t="e">
        <f t="shared" si="4"/>
        <v>#N/A</v>
      </c>
      <c r="G75" s="42">
        <f t="shared" si="3"/>
        <v>0</v>
      </c>
      <c r="H75" s="42"/>
      <c r="J75" s="42"/>
    </row>
    <row r="76" spans="1:10" x14ac:dyDescent="0.2">
      <c r="B76" s="32"/>
      <c r="C76" s="32"/>
      <c r="E76" s="53" t="e">
        <f t="shared" si="4"/>
        <v>#N/A</v>
      </c>
      <c r="G76" s="42">
        <f t="shared" si="3"/>
        <v>0</v>
      </c>
      <c r="H76" s="42"/>
      <c r="J76" s="42"/>
    </row>
    <row r="77" spans="1:10" x14ac:dyDescent="0.2">
      <c r="B77" s="32" t="s">
        <v>716</v>
      </c>
      <c r="C77" s="32"/>
      <c r="E77" s="53" t="e">
        <f t="shared" si="4"/>
        <v>#N/A</v>
      </c>
      <c r="G77" s="42">
        <f t="shared" si="3"/>
        <v>0</v>
      </c>
      <c r="H77" s="42"/>
      <c r="J77" s="42"/>
    </row>
    <row r="78" spans="1:10" x14ac:dyDescent="0.2">
      <c r="B78" s="32"/>
      <c r="C78" s="32"/>
      <c r="E78" s="53" t="e">
        <f t="shared" si="4"/>
        <v>#N/A</v>
      </c>
      <c r="G78" s="42">
        <f t="shared" si="3"/>
        <v>0</v>
      </c>
      <c r="H78" s="42"/>
      <c r="J78" s="42"/>
    </row>
    <row r="79" spans="1:10" x14ac:dyDescent="0.2">
      <c r="B79" s="39" t="s">
        <v>372</v>
      </c>
      <c r="C79" s="39"/>
      <c r="E79" s="53" t="e">
        <f t="shared" si="4"/>
        <v>#N/A</v>
      </c>
      <c r="G79" s="42">
        <f t="shared" si="3"/>
        <v>0</v>
      </c>
      <c r="H79" s="42"/>
      <c r="J79" s="42"/>
    </row>
    <row r="80" spans="1:10" x14ac:dyDescent="0.2">
      <c r="B80" s="39" t="s">
        <v>373</v>
      </c>
      <c r="C80" s="39"/>
      <c r="E80" s="53" t="e">
        <f t="shared" si="4"/>
        <v>#N/A</v>
      </c>
      <c r="G80" s="42">
        <f t="shared" si="3"/>
        <v>0</v>
      </c>
      <c r="H80" s="42"/>
      <c r="J80" s="42"/>
    </row>
    <row r="81" spans="2:10" customFormat="1" x14ac:dyDescent="0.2">
      <c r="B81" s="39" t="s">
        <v>374</v>
      </c>
      <c r="C81" s="39"/>
      <c r="E81" s="53" t="e">
        <f t="shared" si="4"/>
        <v>#N/A</v>
      </c>
      <c r="G81" s="42">
        <f t="shared" si="3"/>
        <v>0</v>
      </c>
      <c r="H81" s="42"/>
      <c r="J81" s="42"/>
    </row>
    <row r="82" spans="2:10" customFormat="1" x14ac:dyDescent="0.2">
      <c r="B82" s="32"/>
      <c r="C82" s="32"/>
      <c r="E82" s="53" t="e">
        <f t="shared" si="4"/>
        <v>#N/A</v>
      </c>
      <c r="G82" s="42">
        <f t="shared" si="3"/>
        <v>0</v>
      </c>
      <c r="H82" s="42"/>
      <c r="J82" s="42"/>
    </row>
    <row r="83" spans="2:10" customFormat="1" x14ac:dyDescent="0.2">
      <c r="B83" s="54" t="s">
        <v>138</v>
      </c>
      <c r="C83" s="32"/>
      <c r="E83" s="53" t="e">
        <f t="shared" si="4"/>
        <v>#N/A</v>
      </c>
      <c r="G83" s="42">
        <f t="shared" si="3"/>
        <v>0</v>
      </c>
      <c r="H83" s="42"/>
      <c r="J83" s="42"/>
    </row>
    <row r="84" spans="2:10" customFormat="1" x14ac:dyDescent="0.2">
      <c r="B84" s="32"/>
      <c r="C84" s="32"/>
      <c r="E84" s="53" t="e">
        <f t="shared" si="4"/>
        <v>#N/A</v>
      </c>
      <c r="G84" s="42">
        <f t="shared" si="3"/>
        <v>0</v>
      </c>
      <c r="H84" s="42"/>
      <c r="J84" s="42"/>
    </row>
    <row r="85" spans="2:10" customFormat="1" x14ac:dyDescent="0.2">
      <c r="B85" s="32" t="s">
        <v>139</v>
      </c>
      <c r="C85" s="32"/>
      <c r="E85" s="53" t="e">
        <f t="shared" si="4"/>
        <v>#N/A</v>
      </c>
      <c r="G85" s="42">
        <f t="shared" si="3"/>
        <v>0</v>
      </c>
      <c r="H85" s="42"/>
      <c r="J85" s="42"/>
    </row>
    <row r="86" spans="2:10" customFormat="1" x14ac:dyDescent="0.2">
      <c r="B86" s="32" t="s">
        <v>140</v>
      </c>
      <c r="C86" s="32"/>
      <c r="E86" s="53" t="e">
        <f t="shared" si="4"/>
        <v>#N/A</v>
      </c>
      <c r="G86" s="42">
        <f t="shared" si="3"/>
        <v>0</v>
      </c>
      <c r="H86" s="42"/>
      <c r="J86" s="42"/>
    </row>
    <row r="87" spans="2:10" customFormat="1" x14ac:dyDescent="0.2">
      <c r="B87" s="32" t="s">
        <v>141</v>
      </c>
      <c r="C87" s="32"/>
      <c r="E87" s="53" t="e">
        <f t="shared" si="4"/>
        <v>#N/A</v>
      </c>
      <c r="G87" s="42">
        <f t="shared" si="3"/>
        <v>0</v>
      </c>
      <c r="H87" s="42"/>
      <c r="J87" s="42"/>
    </row>
    <row r="88" spans="2:10" customFormat="1" x14ac:dyDescent="0.2">
      <c r="B88" s="32"/>
      <c r="C88" s="32"/>
      <c r="E88" s="53" t="e">
        <f t="shared" si="4"/>
        <v>#N/A</v>
      </c>
      <c r="G88" s="42">
        <f t="shared" si="3"/>
        <v>0</v>
      </c>
      <c r="H88" s="42"/>
      <c r="J88" s="42"/>
    </row>
    <row r="89" spans="2:10" customFormat="1" ht="30" x14ac:dyDescent="0.2">
      <c r="B89" s="54" t="s">
        <v>142</v>
      </c>
      <c r="C89" s="32"/>
      <c r="E89" s="53" t="e">
        <f t="shared" si="4"/>
        <v>#N/A</v>
      </c>
      <c r="G89" s="42">
        <f t="shared" si="3"/>
        <v>0</v>
      </c>
      <c r="H89" s="42"/>
      <c r="J89" s="42"/>
    </row>
    <row r="90" spans="2:10" customFormat="1" x14ac:dyDescent="0.2">
      <c r="B90" s="32"/>
      <c r="C90" s="32"/>
      <c r="E90" s="53" t="e">
        <f t="shared" si="4"/>
        <v>#N/A</v>
      </c>
      <c r="G90" s="42">
        <f t="shared" si="3"/>
        <v>0</v>
      </c>
      <c r="H90" s="42"/>
      <c r="J90" s="42"/>
    </row>
    <row r="91" spans="2:10" customFormat="1" x14ac:dyDescent="0.2">
      <c r="B91" s="32" t="s">
        <v>143</v>
      </c>
      <c r="C91" s="32"/>
      <c r="E91" s="53" t="e">
        <f t="shared" si="4"/>
        <v>#N/A</v>
      </c>
      <c r="G91" s="42">
        <f t="shared" si="3"/>
        <v>0</v>
      </c>
      <c r="H91" s="42"/>
      <c r="J91" s="42"/>
    </row>
    <row r="92" spans="2:10" customFormat="1" x14ac:dyDescent="0.2">
      <c r="B92" s="32" t="s">
        <v>144</v>
      </c>
      <c r="C92" s="32"/>
      <c r="E92" s="53" t="e">
        <f t="shared" si="4"/>
        <v>#N/A</v>
      </c>
      <c r="G92" s="42">
        <f t="shared" si="3"/>
        <v>0</v>
      </c>
      <c r="H92" s="42"/>
      <c r="J92" s="42"/>
    </row>
    <row r="93" spans="2:10" customFormat="1" x14ac:dyDescent="0.2">
      <c r="B93" s="54" t="s">
        <v>145</v>
      </c>
      <c r="C93" s="32"/>
      <c r="E93" s="53" t="e">
        <f t="shared" si="4"/>
        <v>#N/A</v>
      </c>
      <c r="G93" s="42">
        <f t="shared" si="3"/>
        <v>0</v>
      </c>
      <c r="H93" s="42"/>
      <c r="J93" s="42"/>
    </row>
    <row r="94" spans="2:10" customFormat="1" x14ac:dyDescent="0.2">
      <c r="B94" s="32"/>
      <c r="C94" s="32"/>
      <c r="E94" s="53" t="e">
        <f t="shared" si="4"/>
        <v>#N/A</v>
      </c>
      <c r="G94" s="42">
        <f t="shared" si="3"/>
        <v>0</v>
      </c>
      <c r="H94" s="42"/>
      <c r="J94" s="42"/>
    </row>
    <row r="95" spans="2:10" customFormat="1" x14ac:dyDescent="0.2">
      <c r="B95" s="54" t="s">
        <v>146</v>
      </c>
      <c r="C95" s="32"/>
      <c r="E95" s="53" t="e">
        <f t="shared" si="4"/>
        <v>#N/A</v>
      </c>
      <c r="G95" s="42">
        <f t="shared" si="3"/>
        <v>0</v>
      </c>
      <c r="H95" s="42"/>
      <c r="J95" s="42"/>
    </row>
    <row r="96" spans="2:10" customFormat="1" x14ac:dyDescent="0.2">
      <c r="B96" s="32"/>
      <c r="C96" s="32"/>
      <c r="E96" s="53" t="e">
        <f t="shared" si="4"/>
        <v>#N/A</v>
      </c>
      <c r="G96" s="42">
        <f t="shared" si="3"/>
        <v>0</v>
      </c>
      <c r="H96" s="42"/>
      <c r="J96" s="42"/>
    </row>
    <row r="97" spans="1:8" ht="60" x14ac:dyDescent="0.2">
      <c r="B97" s="32" t="s">
        <v>147</v>
      </c>
      <c r="C97" s="32"/>
      <c r="E97" s="53" t="e">
        <f t="shared" si="4"/>
        <v>#N/A</v>
      </c>
      <c r="G97" s="42">
        <f t="shared" si="3"/>
        <v>0</v>
      </c>
      <c r="H97" s="42"/>
    </row>
    <row r="98" spans="1:8" x14ac:dyDescent="0.2">
      <c r="B98" s="32"/>
      <c r="C98" s="32"/>
      <c r="E98" s="53" t="e">
        <f t="shared" si="4"/>
        <v>#N/A</v>
      </c>
      <c r="G98" s="42">
        <f t="shared" si="3"/>
        <v>0</v>
      </c>
      <c r="H98" s="42"/>
    </row>
    <row r="99" spans="1:8" x14ac:dyDescent="0.2">
      <c r="B99" s="32" t="s">
        <v>148</v>
      </c>
      <c r="C99" s="32"/>
      <c r="E99" s="53" t="e">
        <f t="shared" si="4"/>
        <v>#N/A</v>
      </c>
      <c r="G99" s="42">
        <f t="shared" si="3"/>
        <v>0</v>
      </c>
      <c r="H99" s="42"/>
    </row>
    <row r="100" spans="1:8" x14ac:dyDescent="0.2">
      <c r="B100" s="32"/>
      <c r="C100" s="32"/>
      <c r="E100" s="53" t="e">
        <f t="shared" si="4"/>
        <v>#N/A</v>
      </c>
      <c r="G100" s="42">
        <f t="shared" si="3"/>
        <v>0</v>
      </c>
      <c r="H100" s="42"/>
    </row>
    <row r="101" spans="1:8" ht="30" x14ac:dyDescent="0.2">
      <c r="B101" s="32" t="s">
        <v>149</v>
      </c>
      <c r="C101" s="32"/>
      <c r="E101" s="53" t="e">
        <f t="shared" si="4"/>
        <v>#N/A</v>
      </c>
      <c r="G101" s="42">
        <f t="shared" si="3"/>
        <v>0</v>
      </c>
      <c r="H101" s="42"/>
    </row>
    <row r="102" spans="1:8" x14ac:dyDescent="0.2">
      <c r="B102" s="32"/>
      <c r="C102" s="32"/>
      <c r="E102" s="53" t="e">
        <f t="shared" si="4"/>
        <v>#N/A</v>
      </c>
      <c r="G102" s="42">
        <f t="shared" si="3"/>
        <v>0</v>
      </c>
      <c r="H102" s="42"/>
    </row>
    <row r="103" spans="1:8" ht="30" x14ac:dyDescent="0.2">
      <c r="A103" s="42">
        <v>0.31111111111111112</v>
      </c>
      <c r="B103" s="32" t="s">
        <v>150</v>
      </c>
      <c r="C103" s="32"/>
      <c r="D103" t="s">
        <v>707</v>
      </c>
      <c r="E103" s="53">
        <f t="shared" si="4"/>
        <v>5</v>
      </c>
      <c r="G103" s="42">
        <f t="shared" si="3"/>
        <v>0.31111111111111112</v>
      </c>
      <c r="H103" s="42"/>
    </row>
    <row r="104" spans="1:8" x14ac:dyDescent="0.2">
      <c r="B104" s="32" t="s">
        <v>151</v>
      </c>
      <c r="C104" s="32"/>
      <c r="E104" s="53" t="e">
        <f t="shared" si="4"/>
        <v>#N/A</v>
      </c>
      <c r="G104" s="42">
        <f t="shared" si="3"/>
        <v>0</v>
      </c>
      <c r="H104" s="42"/>
    </row>
    <row r="105" spans="1:8" ht="30" x14ac:dyDescent="0.2">
      <c r="A105" s="42">
        <v>0.31805555555555554</v>
      </c>
      <c r="B105" s="32" t="s">
        <v>637</v>
      </c>
      <c r="C105" s="32"/>
      <c r="D105" t="s">
        <v>707</v>
      </c>
      <c r="E105" s="53">
        <f t="shared" si="4"/>
        <v>5</v>
      </c>
      <c r="G105" s="42">
        <f t="shared" si="3"/>
        <v>0.31805555555555554</v>
      </c>
      <c r="H105" s="42"/>
    </row>
    <row r="106" spans="1:8" x14ac:dyDescent="0.2">
      <c r="A106" s="42">
        <v>0.32083333333333336</v>
      </c>
      <c r="B106" s="32" t="s">
        <v>153</v>
      </c>
      <c r="C106" s="32"/>
      <c r="D106" t="s">
        <v>706</v>
      </c>
      <c r="E106" s="53">
        <f t="shared" si="4"/>
        <v>3</v>
      </c>
      <c r="G106" s="42">
        <f t="shared" si="3"/>
        <v>0.32083333333333336</v>
      </c>
      <c r="H106" s="42"/>
    </row>
    <row r="107" spans="1:8" x14ac:dyDescent="0.2">
      <c r="B107" s="32" t="s">
        <v>154</v>
      </c>
      <c r="C107" s="32"/>
      <c r="E107" s="53" t="e">
        <f t="shared" si="4"/>
        <v>#N/A</v>
      </c>
      <c r="G107" s="42">
        <f t="shared" si="3"/>
        <v>0</v>
      </c>
      <c r="H107" s="42"/>
    </row>
    <row r="108" spans="1:8" x14ac:dyDescent="0.2">
      <c r="B108" s="32"/>
      <c r="C108" s="32"/>
      <c r="E108" s="53" t="e">
        <f t="shared" si="4"/>
        <v>#N/A</v>
      </c>
      <c r="G108" s="42">
        <f t="shared" si="3"/>
        <v>0</v>
      </c>
      <c r="H108" s="42"/>
    </row>
    <row r="109" spans="1:8" x14ac:dyDescent="0.2">
      <c r="B109" s="39" t="s">
        <v>375</v>
      </c>
      <c r="C109" s="39"/>
      <c r="E109" s="53" t="e">
        <f t="shared" si="4"/>
        <v>#N/A</v>
      </c>
      <c r="G109" s="42">
        <f t="shared" si="3"/>
        <v>0</v>
      </c>
      <c r="H109" s="42"/>
    </row>
    <row r="110" spans="1:8" x14ac:dyDescent="0.2">
      <c r="B110" s="32"/>
      <c r="C110" s="32"/>
      <c r="E110" s="53" t="e">
        <f t="shared" si="4"/>
        <v>#N/A</v>
      </c>
      <c r="G110" s="42">
        <f t="shared" si="3"/>
        <v>0</v>
      </c>
      <c r="H110" s="42"/>
    </row>
    <row r="111" spans="1:8" x14ac:dyDescent="0.2">
      <c r="B111" s="32" t="s">
        <v>155</v>
      </c>
      <c r="C111" s="32"/>
      <c r="E111" s="53" t="e">
        <f t="shared" si="4"/>
        <v>#N/A</v>
      </c>
      <c r="G111" s="42">
        <f t="shared" si="3"/>
        <v>0</v>
      </c>
      <c r="H111" s="42"/>
    </row>
    <row r="112" spans="1:8" x14ac:dyDescent="0.2">
      <c r="B112" s="32"/>
      <c r="C112" s="32"/>
      <c r="E112" s="53" t="e">
        <f t="shared" si="4"/>
        <v>#N/A</v>
      </c>
      <c r="G112" s="42">
        <f t="shared" si="3"/>
        <v>0</v>
      </c>
      <c r="H112" s="42"/>
    </row>
    <row r="113" spans="1:9" x14ac:dyDescent="0.2">
      <c r="B113" s="32" t="s">
        <v>156</v>
      </c>
      <c r="C113" s="32"/>
      <c r="E113" s="53" t="e">
        <f t="shared" si="4"/>
        <v>#N/A</v>
      </c>
      <c r="G113" s="42">
        <f t="shared" si="3"/>
        <v>0</v>
      </c>
      <c r="H113" s="42"/>
    </row>
    <row r="114" spans="1:9" x14ac:dyDescent="0.2">
      <c r="A114" s="42">
        <v>0.32847222222222222</v>
      </c>
      <c r="B114" s="32" t="s">
        <v>157</v>
      </c>
      <c r="C114" s="32"/>
      <c r="D114" t="s">
        <v>706</v>
      </c>
      <c r="E114" s="53">
        <f t="shared" si="4"/>
        <v>3</v>
      </c>
      <c r="G114" s="42">
        <f t="shared" si="3"/>
        <v>0.32847222222222222</v>
      </c>
      <c r="H114" s="42"/>
    </row>
    <row r="115" spans="1:9" x14ac:dyDescent="0.2">
      <c r="B115" s="32" t="s">
        <v>158</v>
      </c>
      <c r="C115" s="32"/>
      <c r="E115" s="53" t="e">
        <f t="shared" si="4"/>
        <v>#N/A</v>
      </c>
      <c r="G115" s="42">
        <f t="shared" si="3"/>
        <v>0</v>
      </c>
      <c r="H115" s="42"/>
    </row>
    <row r="116" spans="1:9" x14ac:dyDescent="0.2">
      <c r="B116" s="32" t="s">
        <v>159</v>
      </c>
      <c r="C116" s="32"/>
      <c r="E116" s="53" t="e">
        <f t="shared" si="4"/>
        <v>#N/A</v>
      </c>
      <c r="G116" s="42">
        <f t="shared" si="3"/>
        <v>0</v>
      </c>
      <c r="H116" s="42"/>
    </row>
    <row r="117" spans="1:9" x14ac:dyDescent="0.2">
      <c r="B117" s="32" t="s">
        <v>160</v>
      </c>
      <c r="C117" s="32"/>
      <c r="E117" s="53" t="e">
        <f t="shared" si="4"/>
        <v>#N/A</v>
      </c>
      <c r="G117" s="42">
        <f t="shared" si="3"/>
        <v>0</v>
      </c>
      <c r="H117" s="42"/>
    </row>
    <row r="118" spans="1:9" x14ac:dyDescent="0.2">
      <c r="B118" s="32" t="s">
        <v>161</v>
      </c>
      <c r="C118" s="32"/>
      <c r="E118" s="53" t="e">
        <f t="shared" si="4"/>
        <v>#N/A</v>
      </c>
      <c r="G118" s="42">
        <f t="shared" si="3"/>
        <v>0</v>
      </c>
      <c r="H118" s="42"/>
    </row>
    <row r="119" spans="1:9" x14ac:dyDescent="0.2">
      <c r="B119" s="32" t="s">
        <v>162</v>
      </c>
      <c r="C119" s="32"/>
      <c r="E119" s="53" t="e">
        <f t="shared" si="4"/>
        <v>#N/A</v>
      </c>
      <c r="G119" s="42">
        <f t="shared" si="3"/>
        <v>0</v>
      </c>
      <c r="H119" s="42"/>
    </row>
    <row r="120" spans="1:9" x14ac:dyDescent="0.2">
      <c r="B120" s="32" t="s">
        <v>163</v>
      </c>
      <c r="C120" s="32"/>
      <c r="E120" s="53" t="e">
        <f t="shared" si="4"/>
        <v>#N/A</v>
      </c>
      <c r="G120" s="42">
        <f t="shared" si="3"/>
        <v>0</v>
      </c>
      <c r="H120" s="42"/>
    </row>
    <row r="121" spans="1:9" x14ac:dyDescent="0.2">
      <c r="B121" s="32" t="s">
        <v>164</v>
      </c>
      <c r="C121" s="32"/>
      <c r="E121" s="53" t="e">
        <f t="shared" si="4"/>
        <v>#N/A</v>
      </c>
      <c r="G121" s="42">
        <f t="shared" si="3"/>
        <v>0</v>
      </c>
      <c r="H121" s="42"/>
    </row>
    <row r="122" spans="1:9" x14ac:dyDescent="0.2">
      <c r="B122" s="32" t="s">
        <v>165</v>
      </c>
      <c r="C122" s="32"/>
      <c r="E122" s="53" t="e">
        <f t="shared" si="4"/>
        <v>#N/A</v>
      </c>
      <c r="G122" s="42">
        <f t="shared" si="3"/>
        <v>0</v>
      </c>
      <c r="H122" s="42"/>
    </row>
    <row r="123" spans="1:9" x14ac:dyDescent="0.2">
      <c r="B123" s="32" t="s">
        <v>166</v>
      </c>
      <c r="C123" s="32"/>
      <c r="E123" s="53" t="e">
        <f t="shared" si="4"/>
        <v>#N/A</v>
      </c>
      <c r="G123" s="42">
        <f t="shared" si="3"/>
        <v>0</v>
      </c>
      <c r="H123" s="42"/>
    </row>
    <row r="124" spans="1:9" x14ac:dyDescent="0.2">
      <c r="B124" s="32" t="s">
        <v>167</v>
      </c>
      <c r="C124" s="32"/>
      <c r="E124" s="53" t="e">
        <f t="shared" si="4"/>
        <v>#N/A</v>
      </c>
      <c r="G124" s="42">
        <f t="shared" si="3"/>
        <v>0</v>
      </c>
      <c r="H124" s="42"/>
    </row>
    <row r="125" spans="1:9" x14ac:dyDescent="0.2">
      <c r="B125" s="32"/>
      <c r="C125" s="32"/>
      <c r="E125" s="53" t="e">
        <f t="shared" si="4"/>
        <v>#N/A</v>
      </c>
      <c r="G125" s="42">
        <f t="shared" si="3"/>
        <v>0</v>
      </c>
      <c r="H125" s="42"/>
    </row>
    <row r="126" spans="1:9" x14ac:dyDescent="0.2">
      <c r="B126" s="32" t="s">
        <v>168</v>
      </c>
      <c r="C126" s="32"/>
      <c r="E126" s="53" t="e">
        <f t="shared" si="4"/>
        <v>#N/A</v>
      </c>
      <c r="G126" s="42">
        <f t="shared" si="3"/>
        <v>0</v>
      </c>
      <c r="H126" s="42"/>
    </row>
    <row r="127" spans="1:9" ht="60" x14ac:dyDescent="0.2">
      <c r="A127" s="42">
        <v>0.3743055555555555</v>
      </c>
      <c r="B127" s="46" t="s">
        <v>169</v>
      </c>
      <c r="C127" s="46"/>
      <c r="D127" t="s">
        <v>707</v>
      </c>
      <c r="E127" s="53">
        <f t="shared" si="4"/>
        <v>5</v>
      </c>
      <c r="G127" s="42">
        <f t="shared" si="3"/>
        <v>0.3743055555555555</v>
      </c>
      <c r="H127" s="42"/>
      <c r="I127" t="s">
        <v>703</v>
      </c>
    </row>
    <row r="128" spans="1:9" x14ac:dyDescent="0.2">
      <c r="B128" s="32"/>
      <c r="C128" s="32"/>
      <c r="E128" s="53" t="e">
        <f t="shared" si="4"/>
        <v>#N/A</v>
      </c>
      <c r="G128" s="42">
        <f t="shared" si="3"/>
        <v>0</v>
      </c>
      <c r="H128" s="42"/>
    </row>
    <row r="129" spans="1:8" x14ac:dyDescent="0.2">
      <c r="B129" s="32" t="s">
        <v>170</v>
      </c>
      <c r="C129" s="32"/>
      <c r="E129" s="53" t="e">
        <f t="shared" si="4"/>
        <v>#N/A</v>
      </c>
      <c r="G129" s="42">
        <f t="shared" si="3"/>
        <v>0</v>
      </c>
      <c r="H129" s="42"/>
    </row>
    <row r="130" spans="1:8" x14ac:dyDescent="0.2">
      <c r="B130" s="32" t="s">
        <v>171</v>
      </c>
      <c r="C130" s="32"/>
      <c r="E130" s="53" t="e">
        <f t="shared" si="4"/>
        <v>#N/A</v>
      </c>
      <c r="G130" s="42">
        <f t="shared" si="3"/>
        <v>0</v>
      </c>
      <c r="H130" s="42"/>
    </row>
    <row r="131" spans="1:8" x14ac:dyDescent="0.2">
      <c r="B131" s="32" t="s">
        <v>172</v>
      </c>
      <c r="C131" s="32"/>
      <c r="E131" s="53" t="e">
        <f t="shared" si="4"/>
        <v>#N/A</v>
      </c>
      <c r="G131" s="42">
        <f t="shared" si="3"/>
        <v>0</v>
      </c>
      <c r="H131" s="42"/>
    </row>
    <row r="132" spans="1:8" ht="45" x14ac:dyDescent="0.2">
      <c r="A132" s="42">
        <v>0.40069444444444446</v>
      </c>
      <c r="B132" s="55" t="s">
        <v>173</v>
      </c>
      <c r="C132" s="55"/>
      <c r="E132" s="53" t="e">
        <f t="shared" si="4"/>
        <v>#N/A</v>
      </c>
      <c r="G132" s="42">
        <f t="shared" si="3"/>
        <v>0.40069444444444446</v>
      </c>
      <c r="H132" s="42"/>
    </row>
    <row r="133" spans="1:8" x14ac:dyDescent="0.2">
      <c r="B133" s="32"/>
      <c r="C133" s="32"/>
      <c r="E133" s="53" t="e">
        <f t="shared" si="4"/>
        <v>#N/A</v>
      </c>
      <c r="G133" s="42">
        <f t="shared" si="3"/>
        <v>0</v>
      </c>
      <c r="H133" s="42"/>
    </row>
    <row r="134" spans="1:8" ht="30" x14ac:dyDescent="0.2">
      <c r="B134" s="32" t="s">
        <v>174</v>
      </c>
      <c r="C134" s="32"/>
      <c r="E134" s="53" t="e">
        <f t="shared" si="4"/>
        <v>#N/A</v>
      </c>
      <c r="G134" s="42">
        <f t="shared" si="3"/>
        <v>0</v>
      </c>
      <c r="H134" s="42"/>
    </row>
    <row r="135" spans="1:8" x14ac:dyDescent="0.2">
      <c r="A135" s="42">
        <v>0.41944444444444445</v>
      </c>
      <c r="B135" s="46" t="s">
        <v>175</v>
      </c>
      <c r="C135" s="46"/>
      <c r="D135" t="s">
        <v>706</v>
      </c>
      <c r="E135" s="53">
        <f t="shared" si="4"/>
        <v>3</v>
      </c>
      <c r="G135" s="42">
        <f t="shared" si="3"/>
        <v>0.41944444444444445</v>
      </c>
      <c r="H135" s="42"/>
    </row>
    <row r="136" spans="1:8" x14ac:dyDescent="0.2">
      <c r="B136" s="32" t="s">
        <v>176</v>
      </c>
      <c r="C136" s="32"/>
      <c r="E136" s="53" t="e">
        <f t="shared" si="4"/>
        <v>#N/A</v>
      </c>
      <c r="G136" s="42">
        <f t="shared" si="3"/>
        <v>0</v>
      </c>
      <c r="H136" s="42"/>
    </row>
    <row r="137" spans="1:8" x14ac:dyDescent="0.2">
      <c r="B137" s="32"/>
      <c r="C137" s="32"/>
      <c r="E137" s="53" t="e">
        <f t="shared" si="4"/>
        <v>#N/A</v>
      </c>
      <c r="G137" s="42">
        <f t="shared" ref="G137:G200" si="5">A137</f>
        <v>0</v>
      </c>
      <c r="H137" s="42"/>
    </row>
    <row r="138" spans="1:8" x14ac:dyDescent="0.2">
      <c r="B138" s="39" t="s">
        <v>376</v>
      </c>
      <c r="C138" s="39"/>
      <c r="E138" s="53" t="e">
        <f t="shared" ref="E138:E201" si="6">VLOOKUP(D138,$Q$7:$S$13,3,0)</f>
        <v>#N/A</v>
      </c>
      <c r="G138" s="42">
        <f t="shared" si="5"/>
        <v>0</v>
      </c>
      <c r="H138" s="42"/>
    </row>
    <row r="139" spans="1:8" x14ac:dyDescent="0.2">
      <c r="B139" s="32"/>
      <c r="C139" s="32"/>
      <c r="E139" s="53" t="e">
        <f t="shared" si="6"/>
        <v>#N/A</v>
      </c>
      <c r="G139" s="42">
        <f t="shared" si="5"/>
        <v>0</v>
      </c>
      <c r="H139" s="42"/>
    </row>
    <row r="140" spans="1:8" x14ac:dyDescent="0.2">
      <c r="B140" s="32" t="s">
        <v>177</v>
      </c>
      <c r="C140" s="32"/>
      <c r="E140" s="53" t="e">
        <f t="shared" si="6"/>
        <v>#N/A</v>
      </c>
      <c r="G140" s="42">
        <f t="shared" si="5"/>
        <v>0</v>
      </c>
      <c r="H140" s="42"/>
    </row>
    <row r="141" spans="1:8" x14ac:dyDescent="0.2">
      <c r="B141" s="32" t="s">
        <v>178</v>
      </c>
      <c r="C141" s="32"/>
      <c r="E141" s="53" t="e">
        <f t="shared" si="6"/>
        <v>#N/A</v>
      </c>
      <c r="G141" s="42">
        <f t="shared" si="5"/>
        <v>0</v>
      </c>
      <c r="H141" s="42"/>
    </row>
    <row r="142" spans="1:8" x14ac:dyDescent="0.2">
      <c r="B142" s="32"/>
      <c r="C142" s="32"/>
      <c r="E142" s="53" t="e">
        <f t="shared" si="6"/>
        <v>#N/A</v>
      </c>
      <c r="G142" s="42">
        <f t="shared" si="5"/>
        <v>0</v>
      </c>
      <c r="H142" s="42"/>
    </row>
    <row r="143" spans="1:8" x14ac:dyDescent="0.2">
      <c r="B143" s="32" t="s">
        <v>179</v>
      </c>
      <c r="C143" s="32"/>
      <c r="E143" s="53" t="e">
        <f t="shared" si="6"/>
        <v>#N/A</v>
      </c>
      <c r="G143" s="42">
        <f t="shared" si="5"/>
        <v>0</v>
      </c>
      <c r="H143" s="42"/>
    </row>
    <row r="144" spans="1:8" x14ac:dyDescent="0.2">
      <c r="B144" s="32" t="s">
        <v>180</v>
      </c>
      <c r="C144" s="32"/>
      <c r="E144" s="53" t="e">
        <f t="shared" si="6"/>
        <v>#N/A</v>
      </c>
      <c r="G144" s="42">
        <f t="shared" si="5"/>
        <v>0</v>
      </c>
      <c r="H144" s="42"/>
    </row>
    <row r="145" spans="2:8" customFormat="1" x14ac:dyDescent="0.2">
      <c r="B145" s="32"/>
      <c r="C145" s="32"/>
      <c r="E145" s="53" t="e">
        <f t="shared" si="6"/>
        <v>#N/A</v>
      </c>
      <c r="G145" s="42">
        <f t="shared" si="5"/>
        <v>0</v>
      </c>
      <c r="H145" s="42"/>
    </row>
    <row r="146" spans="2:8" customFormat="1" x14ac:dyDescent="0.2">
      <c r="B146" s="39" t="s">
        <v>377</v>
      </c>
      <c r="C146" s="39"/>
      <c r="E146" s="53" t="e">
        <f t="shared" si="6"/>
        <v>#N/A</v>
      </c>
      <c r="G146" s="42">
        <f t="shared" si="5"/>
        <v>0</v>
      </c>
      <c r="H146" s="42"/>
    </row>
    <row r="147" spans="2:8" customFormat="1" x14ac:dyDescent="0.2">
      <c r="B147" s="39" t="s">
        <v>378</v>
      </c>
      <c r="C147" s="39"/>
      <c r="E147" s="53" t="e">
        <f t="shared" si="6"/>
        <v>#N/A</v>
      </c>
      <c r="G147" s="42">
        <f t="shared" si="5"/>
        <v>0</v>
      </c>
      <c r="H147" s="42"/>
    </row>
    <row r="148" spans="2:8" customFormat="1" x14ac:dyDescent="0.2">
      <c r="B148" s="32"/>
      <c r="C148" s="32"/>
      <c r="E148" s="53" t="e">
        <f t="shared" si="6"/>
        <v>#N/A</v>
      </c>
      <c r="G148" s="42">
        <f t="shared" si="5"/>
        <v>0</v>
      </c>
      <c r="H148" s="42"/>
    </row>
    <row r="149" spans="2:8" customFormat="1" x14ac:dyDescent="0.2">
      <c r="B149" s="32" t="s">
        <v>181</v>
      </c>
      <c r="C149" s="32"/>
      <c r="E149" s="53" t="e">
        <f t="shared" si="6"/>
        <v>#N/A</v>
      </c>
      <c r="G149" s="42">
        <f t="shared" si="5"/>
        <v>0</v>
      </c>
      <c r="H149" s="42"/>
    </row>
    <row r="150" spans="2:8" customFormat="1" x14ac:dyDescent="0.2">
      <c r="B150" s="32" t="s">
        <v>182</v>
      </c>
      <c r="C150" s="32"/>
      <c r="E150" s="53" t="e">
        <f t="shared" si="6"/>
        <v>#N/A</v>
      </c>
      <c r="G150" s="42">
        <f t="shared" si="5"/>
        <v>0</v>
      </c>
      <c r="H150" s="42"/>
    </row>
    <row r="151" spans="2:8" customFormat="1" x14ac:dyDescent="0.2">
      <c r="B151" s="32" t="s">
        <v>183</v>
      </c>
      <c r="C151" s="32"/>
      <c r="E151" s="53" t="e">
        <f t="shared" si="6"/>
        <v>#N/A</v>
      </c>
      <c r="G151" s="42">
        <f t="shared" si="5"/>
        <v>0</v>
      </c>
      <c r="H151" s="42"/>
    </row>
    <row r="152" spans="2:8" customFormat="1" x14ac:dyDescent="0.2">
      <c r="B152" s="32" t="s">
        <v>184</v>
      </c>
      <c r="C152" s="32"/>
      <c r="E152" s="53" t="e">
        <f t="shared" si="6"/>
        <v>#N/A</v>
      </c>
      <c r="G152" s="42">
        <f t="shared" si="5"/>
        <v>0</v>
      </c>
      <c r="H152" s="42"/>
    </row>
    <row r="153" spans="2:8" customFormat="1" x14ac:dyDescent="0.2">
      <c r="B153" s="32" t="s">
        <v>185</v>
      </c>
      <c r="C153" s="32"/>
      <c r="E153" s="53" t="e">
        <f t="shared" si="6"/>
        <v>#N/A</v>
      </c>
      <c r="G153" s="42">
        <f t="shared" si="5"/>
        <v>0</v>
      </c>
      <c r="H153" s="42"/>
    </row>
    <row r="154" spans="2:8" customFormat="1" x14ac:dyDescent="0.2">
      <c r="B154" s="32"/>
      <c r="C154" s="32"/>
      <c r="E154" s="53" t="e">
        <f t="shared" si="6"/>
        <v>#N/A</v>
      </c>
      <c r="G154" s="42">
        <f t="shared" si="5"/>
        <v>0</v>
      </c>
      <c r="H154" s="42"/>
    </row>
    <row r="155" spans="2:8" customFormat="1" x14ac:dyDescent="0.2">
      <c r="B155" s="39" t="s">
        <v>379</v>
      </c>
      <c r="C155" s="39"/>
      <c r="E155" s="53" t="e">
        <f t="shared" si="6"/>
        <v>#N/A</v>
      </c>
      <c r="G155" s="42">
        <f t="shared" si="5"/>
        <v>0</v>
      </c>
      <c r="H155" s="42"/>
    </row>
    <row r="156" spans="2:8" customFormat="1" x14ac:dyDescent="0.2">
      <c r="B156" s="39" t="s">
        <v>380</v>
      </c>
      <c r="C156" s="39"/>
      <c r="E156" s="53" t="e">
        <f t="shared" si="6"/>
        <v>#N/A</v>
      </c>
      <c r="G156" s="42">
        <f t="shared" si="5"/>
        <v>0</v>
      </c>
      <c r="H156" s="42"/>
    </row>
    <row r="157" spans="2:8" customFormat="1" x14ac:dyDescent="0.2">
      <c r="B157" s="39" t="s">
        <v>381</v>
      </c>
      <c r="C157" s="39"/>
      <c r="E157" s="53" t="e">
        <f t="shared" si="6"/>
        <v>#N/A</v>
      </c>
      <c r="G157" s="42">
        <f t="shared" si="5"/>
        <v>0</v>
      </c>
      <c r="H157" s="42"/>
    </row>
    <row r="158" spans="2:8" customFormat="1" x14ac:dyDescent="0.2">
      <c r="B158" s="32"/>
      <c r="C158" s="32"/>
      <c r="E158" s="53" t="e">
        <f t="shared" si="6"/>
        <v>#N/A</v>
      </c>
      <c r="G158" s="42">
        <f t="shared" si="5"/>
        <v>0</v>
      </c>
      <c r="H158" s="42"/>
    </row>
    <row r="159" spans="2:8" customFormat="1" x14ac:dyDescent="0.2">
      <c r="B159" s="32" t="s">
        <v>717</v>
      </c>
      <c r="C159" s="32"/>
      <c r="E159" s="53" t="e">
        <f t="shared" si="6"/>
        <v>#N/A</v>
      </c>
      <c r="G159" s="42">
        <f t="shared" si="5"/>
        <v>0</v>
      </c>
      <c r="H159" s="42"/>
    </row>
    <row r="160" spans="2:8" customFormat="1" x14ac:dyDescent="0.2">
      <c r="B160" s="32" t="s">
        <v>187</v>
      </c>
      <c r="C160" s="32"/>
      <c r="E160" s="53" t="e">
        <f t="shared" si="6"/>
        <v>#N/A</v>
      </c>
      <c r="G160" s="42">
        <f t="shared" si="5"/>
        <v>0</v>
      </c>
      <c r="H160" s="42"/>
    </row>
    <row r="161" spans="1:8" x14ac:dyDescent="0.2">
      <c r="B161" s="32"/>
      <c r="C161" s="32"/>
      <c r="E161" s="53" t="e">
        <f t="shared" si="6"/>
        <v>#N/A</v>
      </c>
      <c r="G161" s="42">
        <f t="shared" si="5"/>
        <v>0</v>
      </c>
      <c r="H161" s="42"/>
    </row>
    <row r="162" spans="1:8" x14ac:dyDescent="0.2">
      <c r="B162" s="32" t="s">
        <v>188</v>
      </c>
      <c r="C162" s="32"/>
      <c r="E162" s="53" t="e">
        <f t="shared" si="6"/>
        <v>#N/A</v>
      </c>
      <c r="G162" s="42">
        <f t="shared" si="5"/>
        <v>0</v>
      </c>
      <c r="H162" s="42"/>
    </row>
    <row r="163" spans="1:8" x14ac:dyDescent="0.2">
      <c r="B163" s="32" t="s">
        <v>189</v>
      </c>
      <c r="C163" s="32"/>
      <c r="E163" s="53" t="e">
        <f t="shared" si="6"/>
        <v>#N/A</v>
      </c>
      <c r="G163" s="42">
        <f t="shared" si="5"/>
        <v>0</v>
      </c>
      <c r="H163" s="42"/>
    </row>
    <row r="164" spans="1:8" x14ac:dyDescent="0.2">
      <c r="B164" s="32" t="s">
        <v>190</v>
      </c>
      <c r="C164" s="32"/>
      <c r="E164" s="53" t="e">
        <f t="shared" si="6"/>
        <v>#N/A</v>
      </c>
      <c r="G164" s="42">
        <f t="shared" si="5"/>
        <v>0</v>
      </c>
      <c r="H164" s="42"/>
    </row>
    <row r="165" spans="1:8" x14ac:dyDescent="0.2">
      <c r="B165" s="32" t="s">
        <v>191</v>
      </c>
      <c r="C165" s="32"/>
      <c r="E165" s="53" t="e">
        <f t="shared" si="6"/>
        <v>#N/A</v>
      </c>
      <c r="G165" s="42">
        <f t="shared" si="5"/>
        <v>0</v>
      </c>
      <c r="H165" s="42"/>
    </row>
    <row r="166" spans="1:8" x14ac:dyDescent="0.2">
      <c r="B166" s="32" t="s">
        <v>192</v>
      </c>
      <c r="C166" s="32"/>
      <c r="E166" s="53" t="e">
        <f t="shared" si="6"/>
        <v>#N/A</v>
      </c>
      <c r="G166" s="42">
        <f t="shared" si="5"/>
        <v>0</v>
      </c>
      <c r="H166" s="42"/>
    </row>
    <row r="167" spans="1:8" x14ac:dyDescent="0.2">
      <c r="B167" s="32" t="s">
        <v>193</v>
      </c>
      <c r="C167" s="32"/>
      <c r="E167" s="53" t="e">
        <f t="shared" si="6"/>
        <v>#N/A</v>
      </c>
      <c r="G167" s="42">
        <f t="shared" si="5"/>
        <v>0</v>
      </c>
      <c r="H167" s="42"/>
    </row>
    <row r="168" spans="1:8" x14ac:dyDescent="0.2">
      <c r="B168" s="32" t="s">
        <v>194</v>
      </c>
      <c r="C168" s="32"/>
      <c r="E168" s="53" t="e">
        <f t="shared" si="6"/>
        <v>#N/A</v>
      </c>
      <c r="G168" s="42">
        <f t="shared" si="5"/>
        <v>0</v>
      </c>
      <c r="H168" s="42"/>
    </row>
    <row r="169" spans="1:8" x14ac:dyDescent="0.2">
      <c r="B169" s="32" t="s">
        <v>195</v>
      </c>
      <c r="C169" s="32"/>
      <c r="E169" s="53" t="e">
        <f t="shared" si="6"/>
        <v>#N/A</v>
      </c>
      <c r="G169" s="42">
        <f t="shared" si="5"/>
        <v>0</v>
      </c>
      <c r="H169" s="42"/>
    </row>
    <row r="170" spans="1:8" x14ac:dyDescent="0.2">
      <c r="B170" s="32"/>
      <c r="C170" s="32"/>
      <c r="E170" s="53" t="e">
        <f t="shared" si="6"/>
        <v>#N/A</v>
      </c>
      <c r="G170" s="42">
        <f t="shared" si="5"/>
        <v>0</v>
      </c>
      <c r="H170" s="42"/>
    </row>
    <row r="171" spans="1:8" x14ac:dyDescent="0.2">
      <c r="B171" s="39" t="s">
        <v>382</v>
      </c>
      <c r="C171" s="39"/>
      <c r="E171" s="53" t="e">
        <f t="shared" si="6"/>
        <v>#N/A</v>
      </c>
      <c r="G171" s="42">
        <f t="shared" si="5"/>
        <v>0</v>
      </c>
      <c r="H171" s="42"/>
    </row>
    <row r="172" spans="1:8" x14ac:dyDescent="0.2">
      <c r="B172" s="39" t="s">
        <v>383</v>
      </c>
      <c r="C172" s="39"/>
      <c r="E172" s="53" t="e">
        <f t="shared" si="6"/>
        <v>#N/A</v>
      </c>
      <c r="G172" s="42">
        <f t="shared" si="5"/>
        <v>0</v>
      </c>
      <c r="H172" s="42"/>
    </row>
    <row r="173" spans="1:8" ht="30" x14ac:dyDescent="0.2">
      <c r="B173" s="39" t="s">
        <v>384</v>
      </c>
      <c r="C173" s="39"/>
      <c r="E173" s="53" t="e">
        <f t="shared" si="6"/>
        <v>#N/A</v>
      </c>
      <c r="G173" s="42">
        <f t="shared" si="5"/>
        <v>0</v>
      </c>
      <c r="H173" s="42"/>
    </row>
    <row r="174" spans="1:8" x14ac:dyDescent="0.2">
      <c r="A174" s="49">
        <v>0.51388888888888895</v>
      </c>
      <c r="B174" s="39" t="s">
        <v>385</v>
      </c>
      <c r="C174" s="39"/>
      <c r="D174" t="s">
        <v>706</v>
      </c>
      <c r="E174" s="53">
        <f t="shared" si="6"/>
        <v>3</v>
      </c>
      <c r="G174" s="42">
        <f t="shared" si="5"/>
        <v>0.51388888888888895</v>
      </c>
      <c r="H174" s="42"/>
    </row>
    <row r="175" spans="1:8" x14ac:dyDescent="0.2">
      <c r="B175" s="39" t="s">
        <v>386</v>
      </c>
      <c r="C175" s="39"/>
      <c r="E175" s="53" t="e">
        <f t="shared" si="6"/>
        <v>#N/A</v>
      </c>
      <c r="G175" s="42">
        <f t="shared" si="5"/>
        <v>0</v>
      </c>
      <c r="H175" s="42"/>
    </row>
    <row r="176" spans="1:8" x14ac:dyDescent="0.2">
      <c r="B176" s="39" t="s">
        <v>387</v>
      </c>
      <c r="C176" s="39"/>
      <c r="E176" s="53" t="e">
        <f t="shared" si="6"/>
        <v>#N/A</v>
      </c>
      <c r="G176" s="42">
        <f t="shared" si="5"/>
        <v>0</v>
      </c>
      <c r="H176" s="42"/>
    </row>
    <row r="177" spans="1:8" x14ac:dyDescent="0.2">
      <c r="B177" s="32"/>
      <c r="C177" s="32"/>
      <c r="E177" s="53" t="e">
        <f t="shared" si="6"/>
        <v>#N/A</v>
      </c>
      <c r="G177" s="42">
        <f t="shared" si="5"/>
        <v>0</v>
      </c>
      <c r="H177" s="42"/>
    </row>
    <row r="178" spans="1:8" x14ac:dyDescent="0.2">
      <c r="B178" s="32" t="s">
        <v>388</v>
      </c>
      <c r="C178" s="32"/>
      <c r="E178" s="53" t="e">
        <f t="shared" si="6"/>
        <v>#N/A</v>
      </c>
      <c r="G178" s="42">
        <f t="shared" si="5"/>
        <v>0</v>
      </c>
      <c r="H178" s="42"/>
    </row>
    <row r="179" spans="1:8" x14ac:dyDescent="0.2">
      <c r="B179" s="32"/>
      <c r="C179" s="32"/>
      <c r="E179" s="53" t="e">
        <f t="shared" si="6"/>
        <v>#N/A</v>
      </c>
      <c r="G179" s="42">
        <f t="shared" si="5"/>
        <v>0</v>
      </c>
      <c r="H179" s="42"/>
    </row>
    <row r="180" spans="1:8" x14ac:dyDescent="0.2">
      <c r="B180" s="32" t="s">
        <v>196</v>
      </c>
      <c r="C180" s="32"/>
      <c r="E180" s="53" t="e">
        <f t="shared" si="6"/>
        <v>#N/A</v>
      </c>
      <c r="G180" s="42">
        <f t="shared" si="5"/>
        <v>0</v>
      </c>
      <c r="H180" s="42"/>
    </row>
    <row r="181" spans="1:8" x14ac:dyDescent="0.2">
      <c r="B181" s="32" t="s">
        <v>197</v>
      </c>
      <c r="C181" s="32"/>
      <c r="E181" s="53" t="e">
        <f t="shared" si="6"/>
        <v>#N/A</v>
      </c>
      <c r="G181" s="42">
        <f t="shared" si="5"/>
        <v>0</v>
      </c>
      <c r="H181" s="42"/>
    </row>
    <row r="182" spans="1:8" x14ac:dyDescent="0.2">
      <c r="B182" s="32" t="s">
        <v>198</v>
      </c>
      <c r="C182" s="32"/>
      <c r="E182" s="53" t="e">
        <f t="shared" si="6"/>
        <v>#N/A</v>
      </c>
      <c r="G182" s="42">
        <f t="shared" si="5"/>
        <v>0</v>
      </c>
      <c r="H182" s="42"/>
    </row>
    <row r="183" spans="1:8" x14ac:dyDescent="0.2">
      <c r="B183" s="32"/>
      <c r="C183" s="32"/>
      <c r="E183" s="53" t="e">
        <f t="shared" si="6"/>
        <v>#N/A</v>
      </c>
      <c r="G183" s="42">
        <f t="shared" si="5"/>
        <v>0</v>
      </c>
      <c r="H183" s="42"/>
    </row>
    <row r="184" spans="1:8" ht="30" x14ac:dyDescent="0.2">
      <c r="B184" s="32" t="s">
        <v>199</v>
      </c>
      <c r="C184" s="32"/>
      <c r="E184" s="53" t="e">
        <f t="shared" si="6"/>
        <v>#N/A</v>
      </c>
      <c r="G184" s="42">
        <f t="shared" si="5"/>
        <v>0</v>
      </c>
      <c r="H184" s="42"/>
    </row>
    <row r="185" spans="1:8" x14ac:dyDescent="0.2">
      <c r="B185" s="32" t="s">
        <v>200</v>
      </c>
      <c r="C185" s="32"/>
      <c r="E185" s="53" t="e">
        <f t="shared" si="6"/>
        <v>#N/A</v>
      </c>
      <c r="G185" s="42">
        <f t="shared" si="5"/>
        <v>0</v>
      </c>
      <c r="H185" s="42"/>
    </row>
    <row r="186" spans="1:8" x14ac:dyDescent="0.2">
      <c r="B186" s="32" t="s">
        <v>201</v>
      </c>
      <c r="C186" s="32"/>
      <c r="E186" s="53" t="e">
        <f t="shared" si="6"/>
        <v>#N/A</v>
      </c>
      <c r="G186" s="42">
        <f t="shared" si="5"/>
        <v>0</v>
      </c>
      <c r="H186" s="42"/>
    </row>
    <row r="187" spans="1:8" x14ac:dyDescent="0.2">
      <c r="B187" s="32" t="s">
        <v>202</v>
      </c>
      <c r="C187" s="32"/>
      <c r="E187" s="53" t="e">
        <f t="shared" si="6"/>
        <v>#N/A</v>
      </c>
      <c r="G187" s="42">
        <f t="shared" si="5"/>
        <v>0</v>
      </c>
      <c r="H187" s="42"/>
    </row>
    <row r="188" spans="1:8" x14ac:dyDescent="0.2">
      <c r="B188" s="32" t="s">
        <v>203</v>
      </c>
      <c r="C188" s="32"/>
      <c r="E188" s="53" t="e">
        <f t="shared" si="6"/>
        <v>#N/A</v>
      </c>
      <c r="G188" s="42">
        <f t="shared" si="5"/>
        <v>0</v>
      </c>
      <c r="H188" s="42"/>
    </row>
    <row r="189" spans="1:8" x14ac:dyDescent="0.2">
      <c r="B189" s="32" t="s">
        <v>204</v>
      </c>
      <c r="C189" s="32"/>
      <c r="E189" s="53" t="e">
        <f t="shared" si="6"/>
        <v>#N/A</v>
      </c>
      <c r="G189" s="42">
        <f t="shared" si="5"/>
        <v>0</v>
      </c>
      <c r="H189" s="42"/>
    </row>
    <row r="190" spans="1:8" x14ac:dyDescent="0.2">
      <c r="B190" s="32" t="s">
        <v>205</v>
      </c>
      <c r="C190" s="32"/>
      <c r="E190" s="53" t="e">
        <f t="shared" si="6"/>
        <v>#N/A</v>
      </c>
      <c r="G190" s="42">
        <f t="shared" si="5"/>
        <v>0</v>
      </c>
      <c r="H190" s="42"/>
    </row>
    <row r="191" spans="1:8" x14ac:dyDescent="0.2">
      <c r="A191" s="42">
        <v>0.60416666666666663</v>
      </c>
      <c r="B191" s="32" t="s">
        <v>206</v>
      </c>
      <c r="C191" s="32"/>
      <c r="D191" t="s">
        <v>706</v>
      </c>
      <c r="E191" s="53">
        <f t="shared" si="6"/>
        <v>3</v>
      </c>
      <c r="G191" s="42">
        <f t="shared" si="5"/>
        <v>0.60416666666666663</v>
      </c>
      <c r="H191" s="42"/>
    </row>
    <row r="192" spans="1:8" x14ac:dyDescent="0.2">
      <c r="B192" s="32" t="s">
        <v>207</v>
      </c>
      <c r="C192" s="32"/>
      <c r="E192" s="53" t="e">
        <f t="shared" si="6"/>
        <v>#N/A</v>
      </c>
      <c r="G192" s="42">
        <f t="shared" si="5"/>
        <v>0</v>
      </c>
      <c r="H192" s="42"/>
    </row>
    <row r="193" spans="2:8" customFormat="1" x14ac:dyDescent="0.2">
      <c r="B193" s="32" t="s">
        <v>208</v>
      </c>
      <c r="C193" s="32"/>
      <c r="E193" s="53" t="e">
        <f t="shared" si="6"/>
        <v>#N/A</v>
      </c>
      <c r="G193" s="42">
        <f t="shared" si="5"/>
        <v>0</v>
      </c>
      <c r="H193" s="42"/>
    </row>
    <row r="194" spans="2:8" customFormat="1" x14ac:dyDescent="0.2">
      <c r="B194" s="32" t="s">
        <v>209</v>
      </c>
      <c r="C194" s="32"/>
      <c r="E194" s="53" t="e">
        <f t="shared" si="6"/>
        <v>#N/A</v>
      </c>
      <c r="G194" s="42">
        <f t="shared" si="5"/>
        <v>0</v>
      </c>
      <c r="H194" s="42"/>
    </row>
    <row r="195" spans="2:8" customFormat="1" x14ac:dyDescent="0.2">
      <c r="B195" s="32" t="s">
        <v>210</v>
      </c>
      <c r="C195" s="32"/>
      <c r="E195" s="53" t="e">
        <f t="shared" si="6"/>
        <v>#N/A</v>
      </c>
      <c r="G195" s="42">
        <f t="shared" si="5"/>
        <v>0</v>
      </c>
      <c r="H195" s="42"/>
    </row>
    <row r="196" spans="2:8" customFormat="1" x14ac:dyDescent="0.2">
      <c r="B196" s="32" t="s">
        <v>211</v>
      </c>
      <c r="C196" s="32"/>
      <c r="E196" s="53" t="e">
        <f t="shared" si="6"/>
        <v>#N/A</v>
      </c>
      <c r="G196" s="42">
        <f t="shared" si="5"/>
        <v>0</v>
      </c>
      <c r="H196" s="42"/>
    </row>
    <row r="197" spans="2:8" customFormat="1" x14ac:dyDescent="0.2">
      <c r="B197" s="32" t="s">
        <v>212</v>
      </c>
      <c r="C197" s="32"/>
      <c r="E197" s="53" t="e">
        <f t="shared" si="6"/>
        <v>#N/A</v>
      </c>
      <c r="G197" s="42">
        <f t="shared" si="5"/>
        <v>0</v>
      </c>
      <c r="H197" s="42"/>
    </row>
    <row r="198" spans="2:8" customFormat="1" x14ac:dyDescent="0.2">
      <c r="B198" s="32"/>
      <c r="C198" s="32"/>
      <c r="E198" s="53" t="e">
        <f t="shared" si="6"/>
        <v>#N/A</v>
      </c>
      <c r="G198" s="42">
        <f t="shared" si="5"/>
        <v>0</v>
      </c>
      <c r="H198" s="42"/>
    </row>
    <row r="199" spans="2:8" customFormat="1" x14ac:dyDescent="0.2">
      <c r="B199" s="32" t="s">
        <v>213</v>
      </c>
      <c r="C199" s="32"/>
      <c r="E199" s="53" t="e">
        <f t="shared" si="6"/>
        <v>#N/A</v>
      </c>
      <c r="G199" s="42">
        <f t="shared" si="5"/>
        <v>0</v>
      </c>
      <c r="H199" s="42"/>
    </row>
    <row r="200" spans="2:8" customFormat="1" x14ac:dyDescent="0.2">
      <c r="B200" s="32" t="s">
        <v>214</v>
      </c>
      <c r="C200" s="32"/>
      <c r="E200" s="53" t="e">
        <f t="shared" si="6"/>
        <v>#N/A</v>
      </c>
      <c r="G200" s="42">
        <f t="shared" si="5"/>
        <v>0</v>
      </c>
      <c r="H200" s="42"/>
    </row>
    <row r="201" spans="2:8" customFormat="1" x14ac:dyDescent="0.2">
      <c r="B201" s="32" t="s">
        <v>215</v>
      </c>
      <c r="C201" s="32"/>
      <c r="E201" s="53" t="e">
        <f t="shared" si="6"/>
        <v>#N/A</v>
      </c>
      <c r="G201" s="42">
        <f t="shared" ref="G201:G265" si="7">A201</f>
        <v>0</v>
      </c>
      <c r="H201" s="42"/>
    </row>
    <row r="202" spans="2:8" customFormat="1" x14ac:dyDescent="0.2">
      <c r="B202" s="32"/>
      <c r="C202" s="32"/>
      <c r="E202" s="53" t="e">
        <f t="shared" ref="E202:E265" si="8">VLOOKUP(D202,$Q$7:$S$13,3,0)</f>
        <v>#N/A</v>
      </c>
      <c r="G202" s="42">
        <f t="shared" si="7"/>
        <v>0</v>
      </c>
      <c r="H202" s="42"/>
    </row>
    <row r="203" spans="2:8" customFormat="1" x14ac:dyDescent="0.2">
      <c r="B203" s="39" t="s">
        <v>389</v>
      </c>
      <c r="C203" s="39"/>
      <c r="E203" s="53" t="e">
        <f t="shared" si="8"/>
        <v>#N/A</v>
      </c>
      <c r="G203" s="42">
        <f t="shared" si="7"/>
        <v>0</v>
      </c>
      <c r="H203" s="42"/>
    </row>
    <row r="204" spans="2:8" customFormat="1" x14ac:dyDescent="0.2">
      <c r="B204" s="39" t="s">
        <v>390</v>
      </c>
      <c r="C204" s="39"/>
      <c r="E204" s="53" t="e">
        <f t="shared" si="8"/>
        <v>#N/A</v>
      </c>
      <c r="G204" s="42">
        <f t="shared" si="7"/>
        <v>0</v>
      </c>
      <c r="H204" s="42"/>
    </row>
    <row r="205" spans="2:8" customFormat="1" x14ac:dyDescent="0.2">
      <c r="B205" s="39" t="s">
        <v>391</v>
      </c>
      <c r="C205" s="39"/>
      <c r="E205" s="53" t="e">
        <f t="shared" si="8"/>
        <v>#N/A</v>
      </c>
      <c r="G205" s="42">
        <f t="shared" si="7"/>
        <v>0</v>
      </c>
      <c r="H205" s="42"/>
    </row>
    <row r="206" spans="2:8" customFormat="1" x14ac:dyDescent="0.2">
      <c r="B206" s="32"/>
      <c r="C206" s="32"/>
      <c r="E206" s="53" t="e">
        <f t="shared" si="8"/>
        <v>#N/A</v>
      </c>
      <c r="G206" s="42">
        <f t="shared" si="7"/>
        <v>0</v>
      </c>
      <c r="H206" s="42"/>
    </row>
    <row r="207" spans="2:8" customFormat="1" x14ac:dyDescent="0.2">
      <c r="B207" s="32"/>
      <c r="C207" s="32"/>
      <c r="E207" s="53" t="e">
        <f t="shared" si="8"/>
        <v>#N/A</v>
      </c>
      <c r="G207" s="42">
        <f t="shared" si="7"/>
        <v>0</v>
      </c>
      <c r="H207" s="42"/>
    </row>
    <row r="208" spans="2:8" customFormat="1" x14ac:dyDescent="0.2">
      <c r="B208" s="32" t="s">
        <v>216</v>
      </c>
      <c r="C208" s="32"/>
      <c r="E208" s="53" t="e">
        <f t="shared" si="8"/>
        <v>#N/A</v>
      </c>
      <c r="G208" s="42">
        <f t="shared" si="7"/>
        <v>0</v>
      </c>
      <c r="H208" s="42"/>
    </row>
    <row r="209" spans="1:8" ht="120" x14ac:dyDescent="0.2">
      <c r="B209" s="32" t="s">
        <v>638</v>
      </c>
      <c r="C209" s="32"/>
      <c r="E209" s="53" t="e">
        <f t="shared" si="8"/>
        <v>#N/A</v>
      </c>
      <c r="G209" s="42">
        <f t="shared" si="7"/>
        <v>0</v>
      </c>
      <c r="H209" s="42"/>
    </row>
    <row r="210" spans="1:8" x14ac:dyDescent="0.2">
      <c r="B210" s="32"/>
      <c r="C210" s="32"/>
      <c r="E210" s="53" t="e">
        <f t="shared" si="8"/>
        <v>#N/A</v>
      </c>
      <c r="G210" s="42">
        <f t="shared" si="7"/>
        <v>0</v>
      </c>
      <c r="H210" s="42"/>
    </row>
    <row r="211" spans="1:8" x14ac:dyDescent="0.2">
      <c r="B211" s="32" t="s">
        <v>218</v>
      </c>
      <c r="C211" s="32"/>
      <c r="E211" s="53" t="e">
        <f t="shared" si="8"/>
        <v>#N/A</v>
      </c>
      <c r="G211" s="42">
        <f t="shared" si="7"/>
        <v>0</v>
      </c>
      <c r="H211" s="42"/>
    </row>
    <row r="212" spans="1:8" x14ac:dyDescent="0.2">
      <c r="B212" s="32" t="s">
        <v>219</v>
      </c>
      <c r="C212" s="32"/>
      <c r="E212" s="53" t="e">
        <f t="shared" si="8"/>
        <v>#N/A</v>
      </c>
      <c r="G212" s="42">
        <f t="shared" si="7"/>
        <v>0</v>
      </c>
      <c r="H212" s="42"/>
    </row>
    <row r="213" spans="1:8" x14ac:dyDescent="0.2">
      <c r="B213" s="32" t="s">
        <v>220</v>
      </c>
      <c r="C213" s="32"/>
      <c r="E213" s="53" t="e">
        <f t="shared" si="8"/>
        <v>#N/A</v>
      </c>
      <c r="G213" s="42">
        <f t="shared" si="7"/>
        <v>0</v>
      </c>
      <c r="H213" s="42"/>
    </row>
    <row r="214" spans="1:8" x14ac:dyDescent="0.2">
      <c r="B214" s="32"/>
      <c r="C214" s="32"/>
      <c r="E214" s="53" t="e">
        <f t="shared" si="8"/>
        <v>#N/A</v>
      </c>
      <c r="G214" s="42">
        <f t="shared" si="7"/>
        <v>0</v>
      </c>
      <c r="H214" s="42"/>
    </row>
    <row r="215" spans="1:8" x14ac:dyDescent="0.2">
      <c r="B215" s="32" t="s">
        <v>221</v>
      </c>
      <c r="C215" s="32"/>
      <c r="E215" s="53" t="e">
        <f t="shared" si="8"/>
        <v>#N/A</v>
      </c>
      <c r="G215" s="42">
        <f t="shared" si="7"/>
        <v>0</v>
      </c>
      <c r="H215" s="42"/>
    </row>
    <row r="216" spans="1:8" x14ac:dyDescent="0.2">
      <c r="B216" s="32"/>
      <c r="C216" s="32"/>
      <c r="E216" s="53" t="e">
        <f t="shared" si="8"/>
        <v>#N/A</v>
      </c>
      <c r="G216" s="42">
        <f t="shared" si="7"/>
        <v>0</v>
      </c>
      <c r="H216" s="42"/>
    </row>
    <row r="217" spans="1:8" x14ac:dyDescent="0.2">
      <c r="B217" s="39" t="s">
        <v>392</v>
      </c>
      <c r="C217" s="39"/>
      <c r="E217" s="53" t="e">
        <f t="shared" si="8"/>
        <v>#N/A</v>
      </c>
      <c r="G217" s="42">
        <f t="shared" si="7"/>
        <v>0</v>
      </c>
      <c r="H217" s="42"/>
    </row>
    <row r="218" spans="1:8" x14ac:dyDescent="0.2">
      <c r="B218" s="39" t="s">
        <v>393</v>
      </c>
      <c r="C218" s="39"/>
      <c r="E218" s="53" t="e">
        <f t="shared" si="8"/>
        <v>#N/A</v>
      </c>
      <c r="G218" s="42">
        <f t="shared" si="7"/>
        <v>0</v>
      </c>
      <c r="H218" s="42"/>
    </row>
    <row r="219" spans="1:8" x14ac:dyDescent="0.2">
      <c r="A219" s="49">
        <v>0.71597222222222223</v>
      </c>
      <c r="B219" s="39" t="s">
        <v>394</v>
      </c>
      <c r="C219" s="39"/>
      <c r="D219" t="s">
        <v>706</v>
      </c>
      <c r="E219" s="53">
        <f t="shared" si="8"/>
        <v>3</v>
      </c>
      <c r="G219" s="42">
        <f t="shared" si="7"/>
        <v>0.71597222222222223</v>
      </c>
      <c r="H219" s="42"/>
    </row>
    <row r="220" spans="1:8" x14ac:dyDescent="0.2">
      <c r="A220" s="49"/>
      <c r="B220" s="39" t="s">
        <v>395</v>
      </c>
      <c r="C220" s="39"/>
      <c r="E220" s="53" t="e">
        <f t="shared" si="8"/>
        <v>#N/A</v>
      </c>
      <c r="G220" s="42">
        <f t="shared" si="7"/>
        <v>0</v>
      </c>
      <c r="H220" s="42"/>
    </row>
    <row r="221" spans="1:8" ht="30" x14ac:dyDescent="0.2">
      <c r="A221" s="49">
        <v>0.72291666666666676</v>
      </c>
      <c r="B221" s="39" t="s">
        <v>396</v>
      </c>
      <c r="C221" s="39"/>
      <c r="D221" t="s">
        <v>706</v>
      </c>
      <c r="E221" s="53">
        <f t="shared" si="8"/>
        <v>3</v>
      </c>
      <c r="G221" s="42">
        <f t="shared" si="7"/>
        <v>0.72291666666666676</v>
      </c>
      <c r="H221" s="42"/>
    </row>
    <row r="222" spans="1:8" x14ac:dyDescent="0.2">
      <c r="B222" s="39" t="s">
        <v>397</v>
      </c>
      <c r="C222" s="39"/>
      <c r="E222" s="53" t="e">
        <f t="shared" si="8"/>
        <v>#N/A</v>
      </c>
      <c r="G222" s="42">
        <f t="shared" si="7"/>
        <v>0</v>
      </c>
      <c r="H222" s="42"/>
    </row>
    <row r="223" spans="1:8" x14ac:dyDescent="0.2">
      <c r="B223" s="32"/>
      <c r="C223" s="32"/>
      <c r="E223" s="53" t="e">
        <f t="shared" si="8"/>
        <v>#N/A</v>
      </c>
      <c r="G223" s="42">
        <f t="shared" si="7"/>
        <v>0</v>
      </c>
      <c r="H223" s="42"/>
    </row>
    <row r="224" spans="1:8" x14ac:dyDescent="0.2">
      <c r="B224" s="32"/>
      <c r="C224" s="32"/>
      <c r="E224" s="53" t="e">
        <f t="shared" si="8"/>
        <v>#N/A</v>
      </c>
      <c r="G224" s="42">
        <f t="shared" si="7"/>
        <v>0</v>
      </c>
      <c r="H224" s="42"/>
    </row>
    <row r="225" spans="1:8" x14ac:dyDescent="0.2">
      <c r="B225" s="32" t="s">
        <v>222</v>
      </c>
      <c r="C225" s="32"/>
      <c r="E225" s="53" t="e">
        <f t="shared" si="8"/>
        <v>#N/A</v>
      </c>
      <c r="G225" s="42">
        <f t="shared" si="7"/>
        <v>0</v>
      </c>
      <c r="H225" s="42"/>
    </row>
    <row r="226" spans="1:8" x14ac:dyDescent="0.2">
      <c r="B226" s="32" t="s">
        <v>223</v>
      </c>
      <c r="C226" s="32"/>
      <c r="E226" s="53" t="e">
        <f t="shared" si="8"/>
        <v>#N/A</v>
      </c>
      <c r="G226" s="42">
        <f t="shared" si="7"/>
        <v>0</v>
      </c>
      <c r="H226" s="42"/>
    </row>
    <row r="227" spans="1:8" x14ac:dyDescent="0.2">
      <c r="B227" s="32" t="s">
        <v>224</v>
      </c>
      <c r="C227" s="32"/>
      <c r="E227" s="53" t="e">
        <f t="shared" si="8"/>
        <v>#N/A</v>
      </c>
      <c r="G227" s="42">
        <f t="shared" si="7"/>
        <v>0</v>
      </c>
      <c r="H227" s="42"/>
    </row>
    <row r="228" spans="1:8" x14ac:dyDescent="0.2">
      <c r="B228" s="32"/>
      <c r="C228" s="32"/>
      <c r="E228" s="53" t="e">
        <f t="shared" si="8"/>
        <v>#N/A</v>
      </c>
      <c r="G228" s="42">
        <f t="shared" si="7"/>
        <v>0</v>
      </c>
      <c r="H228" s="42"/>
    </row>
    <row r="229" spans="1:8" x14ac:dyDescent="0.2">
      <c r="B229" s="32" t="s">
        <v>225</v>
      </c>
      <c r="C229" s="32"/>
      <c r="E229" s="53" t="e">
        <f t="shared" si="8"/>
        <v>#N/A</v>
      </c>
      <c r="G229" s="42">
        <f t="shared" si="7"/>
        <v>0</v>
      </c>
      <c r="H229" s="42"/>
    </row>
    <row r="230" spans="1:8" x14ac:dyDescent="0.2">
      <c r="B230" s="32" t="s">
        <v>226</v>
      </c>
      <c r="C230" s="32"/>
      <c r="E230" s="53" t="e">
        <f t="shared" si="8"/>
        <v>#N/A</v>
      </c>
      <c r="G230" s="42">
        <f t="shared" si="7"/>
        <v>0</v>
      </c>
      <c r="H230" s="42"/>
    </row>
    <row r="231" spans="1:8" x14ac:dyDescent="0.2">
      <c r="B231" s="32" t="s">
        <v>227</v>
      </c>
      <c r="C231" s="32"/>
      <c r="E231" s="53" t="e">
        <f t="shared" si="8"/>
        <v>#N/A</v>
      </c>
      <c r="G231" s="42">
        <f t="shared" si="7"/>
        <v>0</v>
      </c>
      <c r="H231" s="42"/>
    </row>
    <row r="232" spans="1:8" x14ac:dyDescent="0.2">
      <c r="B232" s="32"/>
      <c r="C232" s="32"/>
      <c r="E232" s="53" t="e">
        <f t="shared" si="8"/>
        <v>#N/A</v>
      </c>
      <c r="G232" s="42">
        <f t="shared" si="7"/>
        <v>0</v>
      </c>
      <c r="H232" s="42"/>
    </row>
    <row r="233" spans="1:8" x14ac:dyDescent="0.2">
      <c r="A233" s="42">
        <v>0.75416666666666676</v>
      </c>
      <c r="B233" s="32" t="s">
        <v>228</v>
      </c>
      <c r="C233" s="32"/>
      <c r="D233" t="s">
        <v>706</v>
      </c>
      <c r="E233" s="53">
        <f t="shared" si="8"/>
        <v>3</v>
      </c>
      <c r="G233" s="42">
        <f t="shared" si="7"/>
        <v>0.75416666666666676</v>
      </c>
      <c r="H233" s="42"/>
    </row>
    <row r="234" spans="1:8" x14ac:dyDescent="0.2">
      <c r="B234" s="32" t="s">
        <v>229</v>
      </c>
      <c r="C234" s="32"/>
      <c r="E234" s="53" t="e">
        <f t="shared" si="8"/>
        <v>#N/A</v>
      </c>
      <c r="G234" s="42">
        <f t="shared" si="7"/>
        <v>0</v>
      </c>
      <c r="H234" s="42"/>
    </row>
    <row r="235" spans="1:8" x14ac:dyDescent="0.2">
      <c r="B235" s="32"/>
      <c r="C235" s="32"/>
      <c r="E235" s="53" t="e">
        <f t="shared" si="8"/>
        <v>#N/A</v>
      </c>
      <c r="G235" s="42">
        <f t="shared" si="7"/>
        <v>0</v>
      </c>
      <c r="H235" s="42"/>
    </row>
    <row r="236" spans="1:8" ht="30" x14ac:dyDescent="0.2">
      <c r="B236" s="32" t="s">
        <v>230</v>
      </c>
      <c r="C236" s="32"/>
      <c r="E236" s="53" t="e">
        <f t="shared" si="8"/>
        <v>#N/A</v>
      </c>
      <c r="G236" s="42">
        <f t="shared" si="7"/>
        <v>0</v>
      </c>
      <c r="H236" s="42"/>
    </row>
    <row r="237" spans="1:8" x14ac:dyDescent="0.2">
      <c r="B237" s="32" t="s">
        <v>231</v>
      </c>
      <c r="C237" s="32"/>
      <c r="E237" s="53" t="e">
        <f t="shared" si="8"/>
        <v>#N/A</v>
      </c>
      <c r="G237" s="42">
        <f t="shared" si="7"/>
        <v>0</v>
      </c>
      <c r="H237" s="42"/>
    </row>
    <row r="238" spans="1:8" ht="30" x14ac:dyDescent="0.2">
      <c r="B238" s="32" t="s">
        <v>232</v>
      </c>
      <c r="C238" s="32"/>
      <c r="E238" s="53" t="e">
        <f t="shared" si="8"/>
        <v>#N/A</v>
      </c>
      <c r="G238" s="42">
        <f t="shared" si="7"/>
        <v>0</v>
      </c>
      <c r="H238" s="42"/>
    </row>
    <row r="239" spans="1:8" ht="30" x14ac:dyDescent="0.2">
      <c r="B239" s="32" t="s">
        <v>233</v>
      </c>
      <c r="C239" s="32"/>
      <c r="E239" s="53" t="e">
        <f t="shared" si="8"/>
        <v>#N/A</v>
      </c>
      <c r="G239" s="42">
        <f t="shared" si="7"/>
        <v>0</v>
      </c>
      <c r="H239" s="42"/>
    </row>
    <row r="240" spans="1:8" x14ac:dyDescent="0.2">
      <c r="B240" s="32" t="s">
        <v>234</v>
      </c>
      <c r="C240" s="32"/>
      <c r="E240" s="53" t="e">
        <f t="shared" si="8"/>
        <v>#N/A</v>
      </c>
      <c r="G240" s="42">
        <f t="shared" si="7"/>
        <v>0</v>
      </c>
      <c r="H240" s="42"/>
    </row>
    <row r="241" spans="1:8" x14ac:dyDescent="0.2">
      <c r="B241" s="32" t="s">
        <v>235</v>
      </c>
      <c r="C241" s="32"/>
      <c r="E241" s="53" t="e">
        <f t="shared" si="8"/>
        <v>#N/A</v>
      </c>
      <c r="G241" s="42">
        <f t="shared" si="7"/>
        <v>0</v>
      </c>
      <c r="H241" s="42"/>
    </row>
    <row r="242" spans="1:8" x14ac:dyDescent="0.2">
      <c r="B242" s="32" t="s">
        <v>236</v>
      </c>
      <c r="C242" s="32"/>
      <c r="E242" s="53" t="e">
        <f t="shared" si="8"/>
        <v>#N/A</v>
      </c>
      <c r="G242" s="42">
        <f t="shared" si="7"/>
        <v>0</v>
      </c>
      <c r="H242" s="42"/>
    </row>
    <row r="243" spans="1:8" x14ac:dyDescent="0.2">
      <c r="B243" s="32" t="s">
        <v>237</v>
      </c>
      <c r="C243" s="32"/>
      <c r="E243" s="53" t="e">
        <f t="shared" si="8"/>
        <v>#N/A</v>
      </c>
      <c r="G243" s="42">
        <f t="shared" si="7"/>
        <v>0</v>
      </c>
      <c r="H243" s="42"/>
    </row>
    <row r="244" spans="1:8" ht="30" x14ac:dyDescent="0.2">
      <c r="B244" s="32" t="s">
        <v>238</v>
      </c>
      <c r="C244" s="32"/>
      <c r="E244" s="53" t="e">
        <f t="shared" si="8"/>
        <v>#N/A</v>
      </c>
      <c r="G244" s="42">
        <f t="shared" si="7"/>
        <v>0</v>
      </c>
      <c r="H244" s="42"/>
    </row>
    <row r="245" spans="1:8" x14ac:dyDescent="0.2">
      <c r="B245" s="32"/>
      <c r="C245" s="32"/>
      <c r="E245" s="53" t="e">
        <f t="shared" si="8"/>
        <v>#N/A</v>
      </c>
      <c r="G245" s="42">
        <f t="shared" si="7"/>
        <v>0</v>
      </c>
      <c r="H245" s="42"/>
    </row>
    <row r="246" spans="1:8" x14ac:dyDescent="0.2">
      <c r="B246" s="32" t="s">
        <v>239</v>
      </c>
      <c r="C246" s="32"/>
      <c r="E246" s="53" t="e">
        <f t="shared" si="8"/>
        <v>#N/A</v>
      </c>
      <c r="G246" s="42">
        <f t="shared" si="7"/>
        <v>0</v>
      </c>
      <c r="H246" s="42"/>
    </row>
    <row r="247" spans="1:8" x14ac:dyDescent="0.2">
      <c r="A247" s="42">
        <v>0.82430555555555562</v>
      </c>
      <c r="B247" s="32" t="s">
        <v>240</v>
      </c>
      <c r="C247" s="32"/>
      <c r="D247" t="s">
        <v>706</v>
      </c>
      <c r="E247" s="53">
        <f t="shared" si="8"/>
        <v>3</v>
      </c>
      <c r="G247" s="42">
        <f t="shared" si="7"/>
        <v>0.82430555555555562</v>
      </c>
      <c r="H247" s="42"/>
    </row>
    <row r="248" spans="1:8" ht="30" x14ac:dyDescent="0.2">
      <c r="A248" s="42">
        <v>0.82638888888888884</v>
      </c>
      <c r="B248" s="32" t="s">
        <v>241</v>
      </c>
      <c r="C248" s="32"/>
      <c r="D248" t="s">
        <v>706</v>
      </c>
      <c r="E248" s="53">
        <f t="shared" si="8"/>
        <v>3</v>
      </c>
      <c r="G248" s="42">
        <f t="shared" si="7"/>
        <v>0.82638888888888884</v>
      </c>
      <c r="H248" s="42"/>
    </row>
    <row r="249" spans="1:8" ht="30" x14ac:dyDescent="0.2">
      <c r="B249" s="32" t="s">
        <v>639</v>
      </c>
      <c r="C249" s="32"/>
      <c r="E249" s="53" t="e">
        <f t="shared" si="8"/>
        <v>#N/A</v>
      </c>
      <c r="G249" s="42">
        <f t="shared" si="7"/>
        <v>0</v>
      </c>
      <c r="H249" s="42"/>
    </row>
    <row r="250" spans="1:8" ht="30" x14ac:dyDescent="0.2">
      <c r="A250" s="42">
        <v>0.83888888888888891</v>
      </c>
      <c r="B250" s="32" t="s">
        <v>243</v>
      </c>
      <c r="C250" s="32"/>
      <c r="D250" t="s">
        <v>706</v>
      </c>
      <c r="E250" s="53">
        <f t="shared" si="8"/>
        <v>3</v>
      </c>
      <c r="G250" s="42">
        <f t="shared" si="7"/>
        <v>0.83888888888888891</v>
      </c>
      <c r="H250" s="42"/>
    </row>
    <row r="251" spans="1:8" ht="30" x14ac:dyDescent="0.2">
      <c r="A251" s="42">
        <v>0.83888888888888891</v>
      </c>
      <c r="B251" s="32" t="s">
        <v>243</v>
      </c>
      <c r="C251" s="32"/>
      <c r="D251" t="s">
        <v>710</v>
      </c>
      <c r="E251" s="53">
        <f t="shared" si="8"/>
        <v>4</v>
      </c>
      <c r="G251" s="42">
        <f t="shared" si="7"/>
        <v>0.83888888888888891</v>
      </c>
      <c r="H251" s="42"/>
    </row>
    <row r="252" spans="1:8" x14ac:dyDescent="0.2">
      <c r="B252" s="32" t="s">
        <v>244</v>
      </c>
      <c r="C252" s="32"/>
      <c r="E252" s="53" t="e">
        <f t="shared" si="8"/>
        <v>#N/A</v>
      </c>
      <c r="G252" s="42">
        <f t="shared" si="7"/>
        <v>0</v>
      </c>
      <c r="H252" s="42"/>
    </row>
    <row r="253" spans="1:8" x14ac:dyDescent="0.2">
      <c r="A253" s="42">
        <v>0.84444444444444444</v>
      </c>
      <c r="B253" s="32" t="s">
        <v>245</v>
      </c>
      <c r="C253" s="32"/>
      <c r="D253" t="s">
        <v>706</v>
      </c>
      <c r="E253" s="53">
        <f t="shared" si="8"/>
        <v>3</v>
      </c>
      <c r="G253" s="42">
        <f t="shared" si="7"/>
        <v>0.84444444444444444</v>
      </c>
      <c r="H253" s="42"/>
    </row>
    <row r="254" spans="1:8" x14ac:dyDescent="0.2">
      <c r="B254" s="32" t="s">
        <v>246</v>
      </c>
      <c r="C254" s="32"/>
      <c r="E254" s="53" t="e">
        <f t="shared" si="8"/>
        <v>#N/A</v>
      </c>
      <c r="G254" s="42">
        <f t="shared" si="7"/>
        <v>0</v>
      </c>
      <c r="H254" s="42"/>
    </row>
    <row r="255" spans="1:8" x14ac:dyDescent="0.2">
      <c r="B255" s="32" t="s">
        <v>247</v>
      </c>
      <c r="C255" s="32"/>
      <c r="E255" s="53" t="e">
        <f t="shared" si="8"/>
        <v>#N/A</v>
      </c>
      <c r="G255" s="42">
        <f t="shared" si="7"/>
        <v>0</v>
      </c>
      <c r="H255" s="42"/>
    </row>
    <row r="256" spans="1:8" x14ac:dyDescent="0.2">
      <c r="B256" s="32" t="s">
        <v>248</v>
      </c>
      <c r="C256" s="32"/>
      <c r="E256" s="53" t="e">
        <f t="shared" si="8"/>
        <v>#N/A</v>
      </c>
      <c r="G256" s="42">
        <f t="shared" si="7"/>
        <v>0</v>
      </c>
      <c r="H256" s="42"/>
    </row>
    <row r="257" spans="1:8" x14ac:dyDescent="0.2">
      <c r="B257" s="32"/>
      <c r="C257" s="32"/>
      <c r="E257" s="53" t="e">
        <f t="shared" si="8"/>
        <v>#N/A</v>
      </c>
      <c r="G257" s="42">
        <f t="shared" si="7"/>
        <v>0</v>
      </c>
      <c r="H257" s="42"/>
    </row>
    <row r="258" spans="1:8" x14ac:dyDescent="0.2">
      <c r="B258" s="32" t="s">
        <v>249</v>
      </c>
      <c r="C258" s="32"/>
      <c r="E258" s="53" t="e">
        <f t="shared" si="8"/>
        <v>#N/A</v>
      </c>
      <c r="G258" s="42">
        <f t="shared" si="7"/>
        <v>0</v>
      </c>
      <c r="H258" s="42"/>
    </row>
    <row r="259" spans="1:8" x14ac:dyDescent="0.2">
      <c r="B259" s="32"/>
      <c r="C259" s="32"/>
      <c r="E259" s="53" t="e">
        <f t="shared" si="8"/>
        <v>#N/A</v>
      </c>
      <c r="G259" s="42">
        <f t="shared" si="7"/>
        <v>0</v>
      </c>
      <c r="H259" s="42"/>
    </row>
    <row r="260" spans="1:8" x14ac:dyDescent="0.2">
      <c r="B260" s="32" t="s">
        <v>250</v>
      </c>
      <c r="C260" s="32"/>
      <c r="E260" s="53" t="e">
        <f t="shared" si="8"/>
        <v>#N/A</v>
      </c>
      <c r="G260" s="42">
        <f t="shared" si="7"/>
        <v>0</v>
      </c>
      <c r="H260" s="42"/>
    </row>
    <row r="261" spans="1:8" x14ac:dyDescent="0.2">
      <c r="B261" s="32" t="s">
        <v>251</v>
      </c>
      <c r="C261" s="32"/>
      <c r="E261" s="53" t="e">
        <f t="shared" si="8"/>
        <v>#N/A</v>
      </c>
      <c r="G261" s="42">
        <f t="shared" si="7"/>
        <v>0</v>
      </c>
      <c r="H261" s="42"/>
    </row>
    <row r="262" spans="1:8" x14ac:dyDescent="0.2">
      <c r="B262" s="32"/>
      <c r="C262" s="32"/>
      <c r="E262" s="53" t="e">
        <f t="shared" si="8"/>
        <v>#N/A</v>
      </c>
      <c r="G262" s="42">
        <f t="shared" si="7"/>
        <v>0</v>
      </c>
      <c r="H262" s="42"/>
    </row>
    <row r="263" spans="1:8" x14ac:dyDescent="0.2">
      <c r="B263" s="39" t="s">
        <v>398</v>
      </c>
      <c r="C263" s="39"/>
      <c r="E263" s="53" t="e">
        <f t="shared" si="8"/>
        <v>#N/A</v>
      </c>
      <c r="G263" s="42">
        <f t="shared" si="7"/>
        <v>0</v>
      </c>
      <c r="H263" s="42"/>
    </row>
    <row r="264" spans="1:8" x14ac:dyDescent="0.2">
      <c r="B264" s="39" t="s">
        <v>399</v>
      </c>
      <c r="C264" s="39"/>
      <c r="E264" s="53" t="e">
        <f t="shared" si="8"/>
        <v>#N/A</v>
      </c>
      <c r="G264" s="42">
        <f t="shared" si="7"/>
        <v>0</v>
      </c>
      <c r="H264" s="42"/>
    </row>
    <row r="265" spans="1:8" x14ac:dyDescent="0.2">
      <c r="B265" s="39" t="s">
        <v>400</v>
      </c>
      <c r="C265" s="39"/>
      <c r="E265" s="53" t="e">
        <f t="shared" si="8"/>
        <v>#N/A</v>
      </c>
      <c r="G265" s="42">
        <f t="shared" si="7"/>
        <v>0</v>
      </c>
      <c r="H265" s="42"/>
    </row>
    <row r="266" spans="1:8" x14ac:dyDescent="0.2">
      <c r="B266" s="39" t="s">
        <v>401</v>
      </c>
      <c r="C266" s="39"/>
      <c r="E266" s="53" t="e">
        <f t="shared" ref="E266:E329" si="9">VLOOKUP(D266,$Q$7:$S$13,3,0)</f>
        <v>#N/A</v>
      </c>
      <c r="G266" s="42">
        <f t="shared" ref="G266:G329" si="10">A266</f>
        <v>0</v>
      </c>
      <c r="H266" s="42"/>
    </row>
    <row r="267" spans="1:8" x14ac:dyDescent="0.2">
      <c r="B267" s="39" t="s">
        <v>402</v>
      </c>
      <c r="C267" s="39"/>
      <c r="E267" s="53" t="e">
        <f t="shared" si="9"/>
        <v>#N/A</v>
      </c>
      <c r="G267" s="42">
        <f t="shared" si="10"/>
        <v>0</v>
      </c>
      <c r="H267" s="42"/>
    </row>
    <row r="268" spans="1:8" x14ac:dyDescent="0.2">
      <c r="B268" s="39" t="s">
        <v>403</v>
      </c>
      <c r="C268" s="39"/>
      <c r="E268" s="53" t="e">
        <f t="shared" si="9"/>
        <v>#N/A</v>
      </c>
      <c r="G268" s="42">
        <f t="shared" si="10"/>
        <v>0</v>
      </c>
      <c r="H268" s="42"/>
    </row>
    <row r="269" spans="1:8" x14ac:dyDescent="0.2">
      <c r="B269" s="39" t="s">
        <v>404</v>
      </c>
      <c r="C269" s="39"/>
      <c r="E269" s="53" t="e">
        <f t="shared" si="9"/>
        <v>#N/A</v>
      </c>
      <c r="G269" s="42">
        <f t="shared" si="10"/>
        <v>0</v>
      </c>
      <c r="H269" s="42"/>
    </row>
    <row r="270" spans="1:8" x14ac:dyDescent="0.2">
      <c r="A270" s="49">
        <v>0.87361111111111101</v>
      </c>
      <c r="B270" s="39" t="s">
        <v>640</v>
      </c>
      <c r="C270" s="39"/>
      <c r="D270" t="s">
        <v>706</v>
      </c>
      <c r="E270" s="53">
        <f t="shared" si="9"/>
        <v>3</v>
      </c>
      <c r="G270" s="42">
        <f t="shared" si="10"/>
        <v>0.87361111111111101</v>
      </c>
      <c r="H270" s="42"/>
    </row>
    <row r="271" spans="1:8" x14ac:dyDescent="0.2">
      <c r="A271" s="49"/>
      <c r="B271" s="39" t="s">
        <v>641</v>
      </c>
      <c r="C271" s="39"/>
      <c r="E271" s="53" t="e">
        <f t="shared" si="9"/>
        <v>#N/A</v>
      </c>
      <c r="G271" s="42">
        <f t="shared" si="10"/>
        <v>0</v>
      </c>
      <c r="H271" s="42"/>
    </row>
    <row r="272" spans="1:8" x14ac:dyDescent="0.2">
      <c r="A272" s="49">
        <v>0.87986111111111109</v>
      </c>
      <c r="B272" s="39" t="s">
        <v>408</v>
      </c>
      <c r="C272" s="39"/>
      <c r="D272" t="s">
        <v>706</v>
      </c>
      <c r="E272" s="53">
        <f t="shared" si="9"/>
        <v>3</v>
      </c>
      <c r="G272" s="42">
        <f t="shared" si="10"/>
        <v>0.87986111111111109</v>
      </c>
      <c r="H272" s="42"/>
    </row>
    <row r="273" spans="1:8" x14ac:dyDescent="0.2">
      <c r="B273" s="39" t="s">
        <v>409</v>
      </c>
      <c r="C273" s="39"/>
      <c r="E273" s="53" t="e">
        <f t="shared" si="9"/>
        <v>#N/A</v>
      </c>
      <c r="G273" s="42">
        <f t="shared" si="10"/>
        <v>0</v>
      </c>
      <c r="H273" s="42"/>
    </row>
    <row r="274" spans="1:8" x14ac:dyDescent="0.2">
      <c r="A274"/>
      <c r="B274" s="39" t="s">
        <v>642</v>
      </c>
      <c r="C274" s="39"/>
      <c r="E274" s="53" t="e">
        <f t="shared" si="9"/>
        <v>#N/A</v>
      </c>
      <c r="G274" s="42">
        <f t="shared" si="10"/>
        <v>0</v>
      </c>
      <c r="H274" s="42"/>
    </row>
    <row r="275" spans="1:8" x14ac:dyDescent="0.2">
      <c r="A275"/>
      <c r="B275" s="39" t="s">
        <v>411</v>
      </c>
      <c r="C275" s="39"/>
      <c r="E275" s="53" t="e">
        <f t="shared" si="9"/>
        <v>#N/A</v>
      </c>
      <c r="G275" s="42">
        <f t="shared" si="10"/>
        <v>0</v>
      </c>
      <c r="H275" s="42"/>
    </row>
    <row r="276" spans="1:8" x14ac:dyDescent="0.2">
      <c r="A276"/>
      <c r="B276" s="32"/>
      <c r="C276" s="32"/>
      <c r="E276" s="53" t="e">
        <f t="shared" si="9"/>
        <v>#N/A</v>
      </c>
      <c r="G276" s="42">
        <f t="shared" si="10"/>
        <v>0</v>
      </c>
      <c r="H276" s="42"/>
    </row>
    <row r="277" spans="1:8" x14ac:dyDescent="0.2">
      <c r="A277"/>
      <c r="B277" s="32" t="s">
        <v>252</v>
      </c>
      <c r="C277" s="32"/>
      <c r="E277" s="53" t="e">
        <f t="shared" si="9"/>
        <v>#N/A</v>
      </c>
      <c r="G277" s="42">
        <f t="shared" si="10"/>
        <v>0</v>
      </c>
      <c r="H277" s="42"/>
    </row>
    <row r="278" spans="1:8" x14ac:dyDescent="0.2">
      <c r="A278"/>
      <c r="B278" s="32"/>
      <c r="C278" s="32"/>
      <c r="E278" s="53" t="e">
        <f t="shared" si="9"/>
        <v>#N/A</v>
      </c>
      <c r="G278" s="42">
        <f t="shared" si="10"/>
        <v>0</v>
      </c>
      <c r="H278" s="42"/>
    </row>
    <row r="279" spans="1:8" x14ac:dyDescent="0.2">
      <c r="A279"/>
      <c r="B279" s="39" t="s">
        <v>412</v>
      </c>
      <c r="C279" s="39"/>
      <c r="E279" s="53" t="e">
        <f t="shared" si="9"/>
        <v>#N/A</v>
      </c>
      <c r="G279" s="42">
        <f t="shared" si="10"/>
        <v>0</v>
      </c>
      <c r="H279" s="42"/>
    </row>
    <row r="280" spans="1:8" x14ac:dyDescent="0.2">
      <c r="A280"/>
      <c r="B280" s="39" t="s">
        <v>413</v>
      </c>
      <c r="C280" s="39"/>
      <c r="E280" s="53" t="e">
        <f t="shared" si="9"/>
        <v>#N/A</v>
      </c>
      <c r="G280" s="42">
        <f t="shared" si="10"/>
        <v>0</v>
      </c>
      <c r="H280" s="42"/>
    </row>
    <row r="281" spans="1:8" x14ac:dyDescent="0.2">
      <c r="A281"/>
      <c r="B281" s="39" t="s">
        <v>414</v>
      </c>
      <c r="C281" s="39"/>
      <c r="E281" s="53" t="e">
        <f t="shared" si="9"/>
        <v>#N/A</v>
      </c>
      <c r="G281" s="42">
        <f t="shared" si="10"/>
        <v>0</v>
      </c>
      <c r="H281" s="42"/>
    </row>
    <row r="282" spans="1:8" x14ac:dyDescent="0.2">
      <c r="A282"/>
      <c r="B282" s="39" t="s">
        <v>415</v>
      </c>
      <c r="C282" s="39"/>
      <c r="E282" s="53" t="e">
        <f t="shared" si="9"/>
        <v>#N/A</v>
      </c>
      <c r="G282" s="42">
        <f t="shared" si="10"/>
        <v>0</v>
      </c>
      <c r="H282" s="42"/>
    </row>
    <row r="283" spans="1:8" x14ac:dyDescent="0.2">
      <c r="A283"/>
      <c r="B283" s="39" t="s">
        <v>416</v>
      </c>
      <c r="C283" s="39"/>
      <c r="E283" s="53" t="e">
        <f t="shared" si="9"/>
        <v>#N/A</v>
      </c>
      <c r="G283" s="42">
        <f t="shared" si="10"/>
        <v>0</v>
      </c>
      <c r="H283" s="42"/>
    </row>
    <row r="284" spans="1:8" x14ac:dyDescent="0.2">
      <c r="A284"/>
      <c r="B284" s="39" t="s">
        <v>417</v>
      </c>
      <c r="C284" s="39"/>
      <c r="E284" s="53" t="e">
        <f t="shared" si="9"/>
        <v>#N/A</v>
      </c>
      <c r="G284" s="42">
        <f t="shared" si="10"/>
        <v>0</v>
      </c>
      <c r="H284" s="42"/>
    </row>
    <row r="285" spans="1:8" x14ac:dyDescent="0.2">
      <c r="A285"/>
      <c r="B285" s="39" t="s">
        <v>418</v>
      </c>
      <c r="C285" s="39"/>
      <c r="E285" s="53" t="e">
        <f t="shared" si="9"/>
        <v>#N/A</v>
      </c>
      <c r="G285" s="42">
        <f t="shared" si="10"/>
        <v>0</v>
      </c>
      <c r="H285" s="42"/>
    </row>
    <row r="286" spans="1:8" x14ac:dyDescent="0.2">
      <c r="A286"/>
      <c r="B286" s="39" t="s">
        <v>419</v>
      </c>
      <c r="C286" s="39"/>
      <c r="E286" s="53" t="e">
        <f t="shared" si="9"/>
        <v>#N/A</v>
      </c>
      <c r="G286" s="42">
        <f t="shared" si="10"/>
        <v>0</v>
      </c>
      <c r="H286" s="42"/>
    </row>
    <row r="287" spans="1:8" x14ac:dyDescent="0.2">
      <c r="A287"/>
      <c r="B287" s="39" t="s">
        <v>420</v>
      </c>
      <c r="C287" s="39"/>
      <c r="E287" s="53" t="e">
        <f t="shared" si="9"/>
        <v>#N/A</v>
      </c>
      <c r="G287" s="42">
        <f t="shared" si="10"/>
        <v>0</v>
      </c>
      <c r="H287" s="42"/>
    </row>
    <row r="288" spans="1:8" x14ac:dyDescent="0.2">
      <c r="A288"/>
      <c r="B288" s="39" t="s">
        <v>421</v>
      </c>
      <c r="C288" s="39"/>
      <c r="E288" s="53" t="e">
        <f t="shared" si="9"/>
        <v>#N/A</v>
      </c>
      <c r="G288" s="42">
        <f t="shared" si="10"/>
        <v>0</v>
      </c>
      <c r="H288" s="42"/>
    </row>
    <row r="289" spans="1:8" x14ac:dyDescent="0.2">
      <c r="A289"/>
      <c r="B289" s="39" t="s">
        <v>422</v>
      </c>
      <c r="C289" s="39"/>
      <c r="E289" s="53" t="e">
        <f t="shared" si="9"/>
        <v>#N/A</v>
      </c>
      <c r="G289" s="42">
        <f t="shared" si="10"/>
        <v>0</v>
      </c>
      <c r="H289" s="42"/>
    </row>
    <row r="290" spans="1:8" x14ac:dyDescent="0.2">
      <c r="B290" s="39" t="s">
        <v>423</v>
      </c>
      <c r="C290" s="39"/>
      <c r="E290" s="53" t="e">
        <f t="shared" si="9"/>
        <v>#N/A</v>
      </c>
      <c r="G290" s="42">
        <f t="shared" si="10"/>
        <v>0</v>
      </c>
      <c r="H290" s="42"/>
    </row>
    <row r="291" spans="1:8" x14ac:dyDescent="0.2">
      <c r="B291" s="39" t="s">
        <v>424</v>
      </c>
      <c r="C291" s="39"/>
      <c r="E291" s="53" t="e">
        <f t="shared" si="9"/>
        <v>#N/A</v>
      </c>
      <c r="G291" s="42">
        <f t="shared" si="10"/>
        <v>0</v>
      </c>
      <c r="H291" s="42"/>
    </row>
    <row r="292" spans="1:8" x14ac:dyDescent="0.2">
      <c r="B292" s="39" t="s">
        <v>425</v>
      </c>
      <c r="C292" s="39"/>
      <c r="E292" s="53" t="e">
        <f t="shared" si="9"/>
        <v>#N/A</v>
      </c>
      <c r="G292" s="42">
        <f t="shared" si="10"/>
        <v>0</v>
      </c>
      <c r="H292" s="42"/>
    </row>
    <row r="293" spans="1:8" x14ac:dyDescent="0.2">
      <c r="B293" s="32"/>
      <c r="C293" s="32"/>
      <c r="E293" s="53" t="e">
        <f t="shared" si="9"/>
        <v>#N/A</v>
      </c>
      <c r="G293" s="42">
        <f t="shared" si="10"/>
        <v>0</v>
      </c>
      <c r="H293" s="42"/>
    </row>
    <row r="294" spans="1:8" x14ac:dyDescent="0.2">
      <c r="B294" s="32"/>
      <c r="C294" s="32"/>
      <c r="E294" s="53" t="e">
        <f t="shared" si="9"/>
        <v>#N/A</v>
      </c>
      <c r="G294" s="42">
        <f t="shared" si="10"/>
        <v>0</v>
      </c>
      <c r="H294" s="42"/>
    </row>
    <row r="295" spans="1:8" x14ac:dyDescent="0.2">
      <c r="B295" s="32" t="s">
        <v>718</v>
      </c>
      <c r="C295" s="32"/>
      <c r="E295" s="53" t="e">
        <f t="shared" si="9"/>
        <v>#N/A</v>
      </c>
      <c r="G295" s="42">
        <f t="shared" si="10"/>
        <v>0</v>
      </c>
      <c r="H295" s="42"/>
    </row>
    <row r="296" spans="1:8" x14ac:dyDescent="0.2">
      <c r="B296" s="32" t="s">
        <v>254</v>
      </c>
      <c r="C296" s="32"/>
      <c r="E296" s="53" t="e">
        <f t="shared" si="9"/>
        <v>#N/A</v>
      </c>
      <c r="G296" s="42">
        <f t="shared" si="10"/>
        <v>0</v>
      </c>
      <c r="H296" s="42"/>
    </row>
    <row r="297" spans="1:8" x14ac:dyDescent="0.2">
      <c r="B297" s="32" t="s">
        <v>255</v>
      </c>
      <c r="C297" s="32"/>
      <c r="E297" s="53" t="e">
        <f t="shared" si="9"/>
        <v>#N/A</v>
      </c>
      <c r="G297" s="42">
        <f t="shared" si="10"/>
        <v>0</v>
      </c>
      <c r="H297" s="42"/>
    </row>
    <row r="298" spans="1:8" x14ac:dyDescent="0.2">
      <c r="B298" s="32"/>
      <c r="C298" s="32"/>
      <c r="E298" s="53" t="e">
        <f t="shared" si="9"/>
        <v>#N/A</v>
      </c>
      <c r="G298" s="42">
        <f t="shared" si="10"/>
        <v>0</v>
      </c>
      <c r="H298" s="42"/>
    </row>
    <row r="299" spans="1:8" x14ac:dyDescent="0.2">
      <c r="B299" s="39" t="s">
        <v>426</v>
      </c>
      <c r="C299" s="39"/>
      <c r="E299" s="53" t="e">
        <f t="shared" si="9"/>
        <v>#N/A</v>
      </c>
      <c r="G299" s="42">
        <f t="shared" si="10"/>
        <v>0</v>
      </c>
      <c r="H299" s="42"/>
    </row>
    <row r="300" spans="1:8" x14ac:dyDescent="0.2">
      <c r="B300" s="39" t="s">
        <v>427</v>
      </c>
      <c r="C300" s="39"/>
      <c r="E300" s="53" t="e">
        <f t="shared" si="9"/>
        <v>#N/A</v>
      </c>
      <c r="G300" s="42">
        <f t="shared" si="10"/>
        <v>0</v>
      </c>
      <c r="H300" s="42"/>
    </row>
    <row r="301" spans="1:8" x14ac:dyDescent="0.2">
      <c r="B301" s="39" t="s">
        <v>428</v>
      </c>
      <c r="C301" s="39"/>
      <c r="E301" s="53" t="e">
        <f t="shared" si="9"/>
        <v>#N/A</v>
      </c>
      <c r="G301" s="42">
        <f t="shared" si="10"/>
        <v>0</v>
      </c>
      <c r="H301" s="42"/>
    </row>
    <row r="302" spans="1:8" x14ac:dyDescent="0.2">
      <c r="B302" s="39" t="s">
        <v>429</v>
      </c>
      <c r="C302" s="39"/>
      <c r="E302" s="53" t="e">
        <f t="shared" si="9"/>
        <v>#N/A</v>
      </c>
      <c r="G302" s="42">
        <f t="shared" si="10"/>
        <v>0</v>
      </c>
      <c r="H302" s="42"/>
    </row>
    <row r="303" spans="1:8" x14ac:dyDescent="0.2">
      <c r="B303" s="39" t="s">
        <v>430</v>
      </c>
      <c r="C303" s="39"/>
      <c r="E303" s="53" t="e">
        <f t="shared" si="9"/>
        <v>#N/A</v>
      </c>
      <c r="G303" s="42">
        <f t="shared" si="10"/>
        <v>0</v>
      </c>
      <c r="H303" s="42"/>
    </row>
    <row r="304" spans="1:8" x14ac:dyDescent="0.2">
      <c r="B304" s="32"/>
      <c r="C304" s="32"/>
      <c r="E304" s="53" t="e">
        <f t="shared" si="9"/>
        <v>#N/A</v>
      </c>
      <c r="G304" s="42">
        <f t="shared" si="10"/>
        <v>0</v>
      </c>
      <c r="H304" s="42"/>
    </row>
    <row r="305" spans="1:8" x14ac:dyDescent="0.2">
      <c r="B305" s="32" t="s">
        <v>256</v>
      </c>
      <c r="C305" s="32"/>
      <c r="E305" s="53" t="e">
        <f t="shared" si="9"/>
        <v>#N/A</v>
      </c>
      <c r="G305" s="42">
        <f t="shared" si="10"/>
        <v>0</v>
      </c>
      <c r="H305" s="42"/>
    </row>
    <row r="306" spans="1:8" x14ac:dyDescent="0.2">
      <c r="A306"/>
      <c r="B306" s="32"/>
      <c r="C306" s="32"/>
      <c r="E306" s="53" t="e">
        <f t="shared" si="9"/>
        <v>#N/A</v>
      </c>
      <c r="G306" s="42">
        <f t="shared" si="10"/>
        <v>0</v>
      </c>
      <c r="H306" s="42"/>
    </row>
    <row r="307" spans="1:8" x14ac:dyDescent="0.2">
      <c r="A307" s="22">
        <v>0.95138888888888884</v>
      </c>
      <c r="B307" s="32" t="s">
        <v>257</v>
      </c>
      <c r="C307" s="32"/>
      <c r="D307" t="s">
        <v>706</v>
      </c>
      <c r="E307" s="53">
        <f t="shared" si="9"/>
        <v>3</v>
      </c>
      <c r="G307" s="42">
        <f t="shared" si="10"/>
        <v>0.95138888888888884</v>
      </c>
      <c r="H307" s="42"/>
    </row>
    <row r="308" spans="1:8" x14ac:dyDescent="0.2">
      <c r="A308"/>
      <c r="B308" s="32"/>
      <c r="C308" s="32"/>
      <c r="E308" s="53" t="e">
        <f t="shared" si="9"/>
        <v>#N/A</v>
      </c>
      <c r="G308" s="42">
        <f t="shared" si="10"/>
        <v>0</v>
      </c>
      <c r="H308" s="42"/>
    </row>
    <row r="309" spans="1:8" x14ac:dyDescent="0.2">
      <c r="A309"/>
      <c r="B309" s="32" t="s">
        <v>258</v>
      </c>
      <c r="C309" s="32"/>
      <c r="E309" s="53" t="e">
        <f t="shared" si="9"/>
        <v>#N/A</v>
      </c>
      <c r="G309" s="42">
        <f t="shared" si="10"/>
        <v>0</v>
      </c>
      <c r="H309" s="42"/>
    </row>
    <row r="310" spans="1:8" x14ac:dyDescent="0.2">
      <c r="A310"/>
      <c r="B310" s="32"/>
      <c r="C310" s="32"/>
      <c r="E310" s="53" t="e">
        <f t="shared" si="9"/>
        <v>#N/A</v>
      </c>
      <c r="G310" s="42">
        <f t="shared" si="10"/>
        <v>0</v>
      </c>
      <c r="H310" s="42"/>
    </row>
    <row r="311" spans="1:8" x14ac:dyDescent="0.2">
      <c r="A311"/>
      <c r="B311" s="32" t="s">
        <v>259</v>
      </c>
      <c r="C311" s="32"/>
      <c r="E311" s="53" t="e">
        <f t="shared" si="9"/>
        <v>#N/A</v>
      </c>
      <c r="G311" s="42">
        <f t="shared" si="10"/>
        <v>0</v>
      </c>
      <c r="H311" s="42"/>
    </row>
    <row r="312" spans="1:8" x14ac:dyDescent="0.2">
      <c r="A312"/>
      <c r="B312" s="32" t="s">
        <v>260</v>
      </c>
      <c r="C312" s="32"/>
      <c r="E312" s="53" t="e">
        <f t="shared" si="9"/>
        <v>#N/A</v>
      </c>
      <c r="G312" s="42">
        <f t="shared" si="10"/>
        <v>0</v>
      </c>
      <c r="H312" s="42"/>
    </row>
    <row r="313" spans="1:8" x14ac:dyDescent="0.2">
      <c r="A313"/>
      <c r="B313" s="32"/>
      <c r="C313" s="32"/>
      <c r="E313" s="53" t="e">
        <f t="shared" si="9"/>
        <v>#N/A</v>
      </c>
      <c r="G313" s="42">
        <f t="shared" si="10"/>
        <v>0</v>
      </c>
      <c r="H313" s="42"/>
    </row>
    <row r="314" spans="1:8" x14ac:dyDescent="0.2">
      <c r="A314"/>
      <c r="B314" s="32" t="s">
        <v>261</v>
      </c>
      <c r="C314" s="32"/>
      <c r="E314" s="53" t="e">
        <f t="shared" si="9"/>
        <v>#N/A</v>
      </c>
      <c r="G314" s="42">
        <f t="shared" si="10"/>
        <v>0</v>
      </c>
      <c r="H314" s="42"/>
    </row>
    <row r="315" spans="1:8" x14ac:dyDescent="0.2">
      <c r="A315"/>
      <c r="B315" s="32"/>
      <c r="C315" s="32"/>
      <c r="E315" s="53" t="e">
        <f t="shared" si="9"/>
        <v>#N/A</v>
      </c>
      <c r="G315" s="42">
        <f t="shared" si="10"/>
        <v>0</v>
      </c>
      <c r="H315" s="42"/>
    </row>
    <row r="316" spans="1:8" x14ac:dyDescent="0.2">
      <c r="A316"/>
      <c r="B316" s="39" t="s">
        <v>431</v>
      </c>
      <c r="C316" s="39"/>
      <c r="E316" s="53" t="e">
        <f t="shared" si="9"/>
        <v>#N/A</v>
      </c>
      <c r="G316" s="42">
        <f t="shared" si="10"/>
        <v>0</v>
      </c>
      <c r="H316" s="42"/>
    </row>
    <row r="317" spans="1:8" x14ac:dyDescent="0.2">
      <c r="A317"/>
      <c r="B317" s="39" t="s">
        <v>432</v>
      </c>
      <c r="C317" s="39"/>
      <c r="E317" s="53" t="e">
        <f t="shared" si="9"/>
        <v>#N/A</v>
      </c>
      <c r="G317" s="42">
        <f t="shared" si="10"/>
        <v>0</v>
      </c>
      <c r="H317" s="42"/>
    </row>
    <row r="318" spans="1:8" x14ac:dyDescent="0.2">
      <c r="A318"/>
      <c r="B318" s="39" t="s">
        <v>433</v>
      </c>
      <c r="C318" s="39"/>
      <c r="E318" s="53" t="e">
        <f t="shared" si="9"/>
        <v>#N/A</v>
      </c>
      <c r="G318" s="42">
        <f t="shared" si="10"/>
        <v>0</v>
      </c>
      <c r="H318" s="42"/>
    </row>
    <row r="319" spans="1:8" x14ac:dyDescent="0.2">
      <c r="A319"/>
      <c r="B319" s="39" t="s">
        <v>434</v>
      </c>
      <c r="C319" s="39"/>
      <c r="E319" s="53" t="e">
        <f t="shared" si="9"/>
        <v>#N/A</v>
      </c>
      <c r="G319" s="42">
        <f t="shared" si="10"/>
        <v>0</v>
      </c>
      <c r="H319" s="42"/>
    </row>
    <row r="320" spans="1:8" x14ac:dyDescent="0.2">
      <c r="A320"/>
      <c r="B320" s="39" t="s">
        <v>435</v>
      </c>
      <c r="C320" s="39"/>
      <c r="E320" s="53" t="e">
        <f t="shared" si="9"/>
        <v>#N/A</v>
      </c>
      <c r="G320" s="42">
        <f t="shared" si="10"/>
        <v>0</v>
      </c>
      <c r="H320" s="42"/>
    </row>
    <row r="321" spans="1:8" x14ac:dyDescent="0.2">
      <c r="A321"/>
      <c r="B321" s="39" t="s">
        <v>436</v>
      </c>
      <c r="C321" s="39"/>
      <c r="E321" s="53" t="e">
        <f t="shared" si="9"/>
        <v>#N/A</v>
      </c>
      <c r="G321" s="42">
        <f t="shared" si="10"/>
        <v>0</v>
      </c>
      <c r="H321" s="42"/>
    </row>
    <row r="322" spans="1:8" x14ac:dyDescent="0.2">
      <c r="A322"/>
      <c r="B322" s="39" t="s">
        <v>437</v>
      </c>
      <c r="C322" s="39"/>
      <c r="E322" s="53" t="e">
        <f t="shared" si="9"/>
        <v>#N/A</v>
      </c>
      <c r="G322" s="42">
        <f t="shared" si="10"/>
        <v>0</v>
      </c>
      <c r="H322" s="42"/>
    </row>
    <row r="323" spans="1:8" x14ac:dyDescent="0.2">
      <c r="A323"/>
      <c r="B323" s="39" t="s">
        <v>438</v>
      </c>
      <c r="C323" s="39"/>
      <c r="E323" s="53" t="e">
        <f t="shared" si="9"/>
        <v>#N/A</v>
      </c>
      <c r="G323" s="42">
        <f t="shared" si="10"/>
        <v>0</v>
      </c>
      <c r="H323" s="42"/>
    </row>
    <row r="324" spans="1:8" x14ac:dyDescent="0.2">
      <c r="A324"/>
      <c r="B324" s="32"/>
      <c r="C324" s="32"/>
      <c r="E324" s="53" t="e">
        <f t="shared" si="9"/>
        <v>#N/A</v>
      </c>
      <c r="G324" s="42">
        <f t="shared" si="10"/>
        <v>0</v>
      </c>
      <c r="H324" s="42"/>
    </row>
    <row r="325" spans="1:8" x14ac:dyDescent="0.2">
      <c r="A325"/>
      <c r="B325" s="39" t="s">
        <v>439</v>
      </c>
      <c r="C325" s="39"/>
      <c r="E325" s="53" t="e">
        <f t="shared" si="9"/>
        <v>#N/A</v>
      </c>
      <c r="G325" s="42">
        <f t="shared" si="10"/>
        <v>0</v>
      </c>
      <c r="H325" s="42"/>
    </row>
    <row r="326" spans="1:8" ht="30" x14ac:dyDescent="0.2">
      <c r="A326"/>
      <c r="B326" s="39" t="s">
        <v>440</v>
      </c>
      <c r="C326" s="39"/>
      <c r="E326" s="53" t="e">
        <f t="shared" si="9"/>
        <v>#N/A</v>
      </c>
      <c r="G326" s="42">
        <f t="shared" si="10"/>
        <v>0</v>
      </c>
      <c r="H326" s="42"/>
    </row>
    <row r="327" spans="1:8" x14ac:dyDescent="0.2">
      <c r="A327"/>
      <c r="B327" s="39" t="s">
        <v>441</v>
      </c>
      <c r="C327" s="39"/>
      <c r="E327" s="53" t="e">
        <f t="shared" si="9"/>
        <v>#N/A</v>
      </c>
      <c r="G327" s="42">
        <f t="shared" si="10"/>
        <v>0</v>
      </c>
      <c r="H327" s="42"/>
    </row>
    <row r="328" spans="1:8" x14ac:dyDescent="0.2">
      <c r="A328"/>
      <c r="B328" s="39" t="s">
        <v>442</v>
      </c>
      <c r="C328" s="39"/>
      <c r="E328" s="53" t="e">
        <f t="shared" si="9"/>
        <v>#N/A</v>
      </c>
      <c r="G328" s="42">
        <f t="shared" si="10"/>
        <v>0</v>
      </c>
      <c r="H328" s="42"/>
    </row>
    <row r="329" spans="1:8" x14ac:dyDescent="0.2">
      <c r="A329"/>
      <c r="B329" s="39" t="s">
        <v>443</v>
      </c>
      <c r="C329" s="39"/>
      <c r="E329" s="53" t="e">
        <f t="shared" si="9"/>
        <v>#N/A</v>
      </c>
      <c r="G329" s="42">
        <f t="shared" si="10"/>
        <v>0</v>
      </c>
      <c r="H329" s="42"/>
    </row>
    <row r="330" spans="1:8" x14ac:dyDescent="0.2">
      <c r="A330"/>
      <c r="B330" s="39" t="s">
        <v>444</v>
      </c>
      <c r="C330" s="39"/>
      <c r="E330" s="53" t="e">
        <f t="shared" ref="E330:E393" si="11">VLOOKUP(D330,$Q$7:$S$13,3,0)</f>
        <v>#N/A</v>
      </c>
      <c r="G330" s="42">
        <f t="shared" ref="G330:G393" si="12">A330</f>
        <v>0</v>
      </c>
      <c r="H330" s="42"/>
    </row>
    <row r="331" spans="1:8" x14ac:dyDescent="0.2">
      <c r="A331"/>
      <c r="B331" s="39" t="s">
        <v>445</v>
      </c>
      <c r="C331" s="39"/>
      <c r="E331" s="53" t="e">
        <f t="shared" si="11"/>
        <v>#N/A</v>
      </c>
      <c r="G331" s="42">
        <f t="shared" si="12"/>
        <v>0</v>
      </c>
      <c r="H331" s="42"/>
    </row>
    <row r="332" spans="1:8" x14ac:dyDescent="0.2">
      <c r="A332"/>
      <c r="B332" s="39" t="s">
        <v>446</v>
      </c>
      <c r="C332" s="39"/>
      <c r="E332" s="53" t="e">
        <f t="shared" si="11"/>
        <v>#N/A</v>
      </c>
      <c r="G332" s="42">
        <f t="shared" si="12"/>
        <v>0</v>
      </c>
      <c r="H332" s="42"/>
    </row>
    <row r="333" spans="1:8" x14ac:dyDescent="0.2">
      <c r="A333"/>
      <c r="B333" s="39" t="s">
        <v>447</v>
      </c>
      <c r="C333" s="39"/>
      <c r="E333" s="53" t="e">
        <f t="shared" si="11"/>
        <v>#N/A</v>
      </c>
      <c r="G333" s="42">
        <f t="shared" si="12"/>
        <v>0</v>
      </c>
      <c r="H333" s="42"/>
    </row>
    <row r="334" spans="1:8" x14ac:dyDescent="0.2">
      <c r="A334"/>
      <c r="B334" s="39" t="s">
        <v>448</v>
      </c>
      <c r="C334" s="39"/>
      <c r="E334" s="53" t="e">
        <f t="shared" si="11"/>
        <v>#N/A</v>
      </c>
      <c r="G334" s="42">
        <f t="shared" si="12"/>
        <v>0</v>
      </c>
      <c r="H334" s="42"/>
    </row>
    <row r="335" spans="1:8" x14ac:dyDescent="0.2">
      <c r="A335"/>
      <c r="B335" s="39" t="s">
        <v>449</v>
      </c>
      <c r="C335" s="39"/>
      <c r="E335" s="53" t="e">
        <f t="shared" si="11"/>
        <v>#N/A</v>
      </c>
      <c r="G335" s="42">
        <f t="shared" si="12"/>
        <v>0</v>
      </c>
      <c r="H335" s="42"/>
    </row>
    <row r="336" spans="1:8" x14ac:dyDescent="0.2">
      <c r="A336"/>
      <c r="B336" s="39" t="s">
        <v>450</v>
      </c>
      <c r="C336" s="39"/>
      <c r="E336" s="53" t="e">
        <f t="shared" si="11"/>
        <v>#N/A</v>
      </c>
      <c r="G336" s="42">
        <f t="shared" si="12"/>
        <v>0</v>
      </c>
      <c r="H336" s="42"/>
    </row>
    <row r="337" spans="1:8" x14ac:dyDescent="0.2">
      <c r="A337"/>
      <c r="B337" s="39" t="s">
        <v>451</v>
      </c>
      <c r="C337" s="39"/>
      <c r="E337" s="53" t="e">
        <f t="shared" si="11"/>
        <v>#N/A</v>
      </c>
      <c r="G337" s="42">
        <f t="shared" si="12"/>
        <v>0</v>
      </c>
      <c r="H337" s="42"/>
    </row>
    <row r="338" spans="1:8" x14ac:dyDescent="0.2">
      <c r="B338" s="32"/>
      <c r="C338" s="32"/>
      <c r="E338" s="53" t="e">
        <f t="shared" si="11"/>
        <v>#N/A</v>
      </c>
      <c r="G338" s="42">
        <f t="shared" si="12"/>
        <v>0</v>
      </c>
      <c r="H338" s="42"/>
    </row>
    <row r="339" spans="1:8" x14ac:dyDescent="0.2">
      <c r="B339" s="32"/>
      <c r="C339" s="32"/>
      <c r="E339" s="53" t="e">
        <f t="shared" si="11"/>
        <v>#N/A</v>
      </c>
      <c r="G339" s="42">
        <f t="shared" si="12"/>
        <v>0</v>
      </c>
      <c r="H339" s="42"/>
    </row>
    <row r="340" spans="1:8" x14ac:dyDescent="0.2">
      <c r="B340" s="32" t="s">
        <v>262</v>
      </c>
      <c r="C340" s="32"/>
      <c r="E340" s="53" t="e">
        <f t="shared" si="11"/>
        <v>#N/A</v>
      </c>
      <c r="G340" s="42">
        <f t="shared" si="12"/>
        <v>0</v>
      </c>
      <c r="H340" s="42"/>
    </row>
    <row r="341" spans="1:8" x14ac:dyDescent="0.2">
      <c r="B341" s="32" t="s">
        <v>263</v>
      </c>
      <c r="C341" s="32"/>
      <c r="E341" s="53" t="e">
        <f t="shared" si="11"/>
        <v>#N/A</v>
      </c>
      <c r="G341" s="42">
        <f t="shared" si="12"/>
        <v>0</v>
      </c>
      <c r="H341" s="42"/>
    </row>
    <row r="342" spans="1:8" x14ac:dyDescent="0.2">
      <c r="B342" s="32" t="s">
        <v>264</v>
      </c>
      <c r="C342" s="32"/>
      <c r="E342" s="53" t="e">
        <f t="shared" si="11"/>
        <v>#N/A</v>
      </c>
      <c r="G342" s="42">
        <f t="shared" si="12"/>
        <v>0</v>
      </c>
      <c r="H342" s="42"/>
    </row>
    <row r="343" spans="1:8" x14ac:dyDescent="0.2">
      <c r="B343" s="32" t="s">
        <v>265</v>
      </c>
      <c r="C343" s="32"/>
      <c r="E343" s="53" t="e">
        <f t="shared" si="11"/>
        <v>#N/A</v>
      </c>
      <c r="G343" s="42">
        <f t="shared" si="12"/>
        <v>0</v>
      </c>
      <c r="H343" s="42"/>
    </row>
    <row r="344" spans="1:8" x14ac:dyDescent="0.2">
      <c r="B344" s="32"/>
      <c r="C344" s="32"/>
      <c r="E344" s="53" t="e">
        <f t="shared" si="11"/>
        <v>#N/A</v>
      </c>
      <c r="G344" s="42">
        <f t="shared" si="12"/>
        <v>0</v>
      </c>
      <c r="H344" s="42"/>
    </row>
    <row r="345" spans="1:8" x14ac:dyDescent="0.2">
      <c r="B345" s="39" t="s">
        <v>452</v>
      </c>
      <c r="C345" s="39"/>
      <c r="E345" s="53" t="e">
        <f t="shared" si="11"/>
        <v>#N/A</v>
      </c>
      <c r="G345" s="42">
        <f t="shared" si="12"/>
        <v>0</v>
      </c>
      <c r="H345" s="42"/>
    </row>
    <row r="346" spans="1:8" x14ac:dyDescent="0.2">
      <c r="B346" s="39" t="s">
        <v>453</v>
      </c>
      <c r="C346" s="39"/>
      <c r="E346" s="53" t="e">
        <f t="shared" si="11"/>
        <v>#N/A</v>
      </c>
      <c r="G346" s="42">
        <f t="shared" si="12"/>
        <v>0</v>
      </c>
      <c r="H346" s="42"/>
    </row>
    <row r="347" spans="1:8" x14ac:dyDescent="0.2">
      <c r="B347" s="39" t="s">
        <v>454</v>
      </c>
      <c r="C347" s="39"/>
      <c r="E347" s="53" t="e">
        <f t="shared" si="11"/>
        <v>#N/A</v>
      </c>
      <c r="G347" s="42">
        <f t="shared" si="12"/>
        <v>0</v>
      </c>
      <c r="H347" s="42"/>
    </row>
    <row r="348" spans="1:8" x14ac:dyDescent="0.2">
      <c r="B348" s="39"/>
      <c r="C348" s="39"/>
      <c r="E348" s="53" t="e">
        <f t="shared" si="11"/>
        <v>#N/A</v>
      </c>
      <c r="G348" s="42">
        <f t="shared" si="12"/>
        <v>0</v>
      </c>
      <c r="H348" s="42"/>
    </row>
    <row r="349" spans="1:8" x14ac:dyDescent="0.2">
      <c r="B349" s="39" t="s">
        <v>455</v>
      </c>
      <c r="C349" s="39"/>
      <c r="E349" s="53" t="e">
        <f t="shared" si="11"/>
        <v>#N/A</v>
      </c>
      <c r="G349" s="42">
        <f t="shared" si="12"/>
        <v>0</v>
      </c>
      <c r="H349" s="42"/>
    </row>
    <row r="350" spans="1:8" x14ac:dyDescent="0.2">
      <c r="B350" s="39" t="s">
        <v>456</v>
      </c>
      <c r="C350" s="39"/>
      <c r="E350" s="53" t="e">
        <f t="shared" si="11"/>
        <v>#N/A</v>
      </c>
      <c r="G350" s="42">
        <f t="shared" si="12"/>
        <v>0</v>
      </c>
      <c r="H350" s="42"/>
    </row>
    <row r="351" spans="1:8" ht="30" x14ac:dyDescent="0.2">
      <c r="A351" s="49">
        <v>1.086111111111111</v>
      </c>
      <c r="B351" s="39" t="s">
        <v>643</v>
      </c>
      <c r="C351" s="39"/>
      <c r="D351" t="s">
        <v>706</v>
      </c>
      <c r="E351" s="53">
        <f t="shared" si="11"/>
        <v>3</v>
      </c>
      <c r="G351" s="42">
        <f t="shared" si="12"/>
        <v>1.086111111111111</v>
      </c>
      <c r="H351" s="42"/>
    </row>
    <row r="352" spans="1:8" x14ac:dyDescent="0.2">
      <c r="B352" s="39" t="s">
        <v>458</v>
      </c>
      <c r="C352" s="39"/>
      <c r="E352" s="53" t="e">
        <f t="shared" si="11"/>
        <v>#N/A</v>
      </c>
      <c r="G352" s="42">
        <f t="shared" si="12"/>
        <v>0</v>
      </c>
      <c r="H352" s="42"/>
    </row>
    <row r="353" spans="1:8" x14ac:dyDescent="0.2">
      <c r="B353" s="39" t="s">
        <v>459</v>
      </c>
      <c r="C353" s="39"/>
      <c r="E353" s="53" t="e">
        <f t="shared" si="11"/>
        <v>#N/A</v>
      </c>
      <c r="G353" s="42">
        <f t="shared" si="12"/>
        <v>0</v>
      </c>
      <c r="H353" s="42"/>
    </row>
    <row r="354" spans="1:8" x14ac:dyDescent="0.2">
      <c r="A354"/>
      <c r="B354" s="39" t="s">
        <v>460</v>
      </c>
      <c r="C354" s="39"/>
      <c r="E354" s="53" t="e">
        <f t="shared" si="11"/>
        <v>#N/A</v>
      </c>
      <c r="G354" s="42">
        <f t="shared" si="12"/>
        <v>0</v>
      </c>
      <c r="H354" s="42"/>
    </row>
    <row r="355" spans="1:8" x14ac:dyDescent="0.2">
      <c r="A355"/>
      <c r="B355" s="32"/>
      <c r="C355" s="32"/>
      <c r="E355" s="53" t="e">
        <f t="shared" si="11"/>
        <v>#N/A</v>
      </c>
      <c r="G355" s="42">
        <f t="shared" si="12"/>
        <v>0</v>
      </c>
      <c r="H355" s="42"/>
    </row>
    <row r="356" spans="1:8" x14ac:dyDescent="0.2">
      <c r="A356"/>
      <c r="B356" s="32"/>
      <c r="C356" s="32"/>
      <c r="E356" s="53" t="e">
        <f t="shared" si="11"/>
        <v>#N/A</v>
      </c>
      <c r="G356" s="42">
        <f t="shared" si="12"/>
        <v>0</v>
      </c>
      <c r="H356" s="42"/>
    </row>
    <row r="357" spans="1:8" x14ac:dyDescent="0.2">
      <c r="A357"/>
      <c r="B357" s="32" t="s">
        <v>266</v>
      </c>
      <c r="C357" s="32"/>
      <c r="E357" s="53" t="e">
        <f t="shared" si="11"/>
        <v>#N/A</v>
      </c>
      <c r="G357" s="42">
        <f t="shared" si="12"/>
        <v>0</v>
      </c>
      <c r="H357" s="42"/>
    </row>
    <row r="358" spans="1:8" x14ac:dyDescent="0.2">
      <c r="A358"/>
      <c r="B358" s="32" t="s">
        <v>267</v>
      </c>
      <c r="C358" s="32"/>
      <c r="E358" s="53" t="e">
        <f t="shared" si="11"/>
        <v>#N/A</v>
      </c>
      <c r="G358" s="42">
        <f t="shared" si="12"/>
        <v>0</v>
      </c>
      <c r="H358" s="42"/>
    </row>
    <row r="359" spans="1:8" x14ac:dyDescent="0.2">
      <c r="A359"/>
      <c r="B359" s="32"/>
      <c r="C359" s="32"/>
      <c r="E359" s="53" t="e">
        <f t="shared" si="11"/>
        <v>#N/A</v>
      </c>
      <c r="G359" s="42">
        <f t="shared" si="12"/>
        <v>0</v>
      </c>
      <c r="H359" s="42"/>
    </row>
    <row r="360" spans="1:8" x14ac:dyDescent="0.2">
      <c r="A360"/>
      <c r="B360" s="32" t="s">
        <v>268</v>
      </c>
      <c r="C360" s="32"/>
      <c r="E360" s="53" t="e">
        <f t="shared" si="11"/>
        <v>#N/A</v>
      </c>
      <c r="G360" s="42">
        <f t="shared" si="12"/>
        <v>0</v>
      </c>
      <c r="H360" s="42"/>
    </row>
    <row r="361" spans="1:8" x14ac:dyDescent="0.2">
      <c r="A361"/>
      <c r="B361" s="32" t="s">
        <v>269</v>
      </c>
      <c r="C361" s="32"/>
      <c r="E361" s="53" t="e">
        <f t="shared" si="11"/>
        <v>#N/A</v>
      </c>
      <c r="G361" s="42">
        <f t="shared" si="12"/>
        <v>0</v>
      </c>
      <c r="H361" s="42"/>
    </row>
    <row r="362" spans="1:8" x14ac:dyDescent="0.2">
      <c r="A362"/>
      <c r="B362" s="32"/>
      <c r="C362" s="32"/>
      <c r="E362" s="53" t="e">
        <f t="shared" si="11"/>
        <v>#N/A</v>
      </c>
      <c r="G362" s="42">
        <f t="shared" si="12"/>
        <v>0</v>
      </c>
      <c r="H362" s="42"/>
    </row>
    <row r="363" spans="1:8" x14ac:dyDescent="0.2">
      <c r="A363"/>
      <c r="B363" s="39" t="s">
        <v>461</v>
      </c>
      <c r="C363" s="39"/>
      <c r="E363" s="53" t="e">
        <f t="shared" si="11"/>
        <v>#N/A</v>
      </c>
      <c r="G363" s="42">
        <f t="shared" si="12"/>
        <v>0</v>
      </c>
      <c r="H363" s="42"/>
    </row>
    <row r="364" spans="1:8" x14ac:dyDescent="0.2">
      <c r="A364"/>
      <c r="B364" s="39" t="s">
        <v>462</v>
      </c>
      <c r="C364" s="39"/>
      <c r="E364" s="53" t="e">
        <f t="shared" si="11"/>
        <v>#N/A</v>
      </c>
      <c r="G364" s="42">
        <f t="shared" si="12"/>
        <v>0</v>
      </c>
      <c r="H364" s="42"/>
    </row>
    <row r="365" spans="1:8" x14ac:dyDescent="0.2">
      <c r="A365"/>
      <c r="B365" s="39" t="s">
        <v>463</v>
      </c>
      <c r="C365" s="39"/>
      <c r="E365" s="53" t="e">
        <f t="shared" si="11"/>
        <v>#N/A</v>
      </c>
      <c r="G365" s="42">
        <f t="shared" si="12"/>
        <v>0</v>
      </c>
      <c r="H365" s="42"/>
    </row>
    <row r="366" spans="1:8" x14ac:dyDescent="0.2">
      <c r="A366"/>
      <c r="B366" s="39" t="s">
        <v>464</v>
      </c>
      <c r="C366" s="39"/>
      <c r="E366" s="53" t="e">
        <f t="shared" si="11"/>
        <v>#N/A</v>
      </c>
      <c r="G366" s="42">
        <f t="shared" si="12"/>
        <v>0</v>
      </c>
      <c r="H366" s="42"/>
    </row>
    <row r="367" spans="1:8" x14ac:dyDescent="0.2">
      <c r="A367"/>
      <c r="B367" s="39" t="s">
        <v>465</v>
      </c>
      <c r="C367" s="39"/>
      <c r="E367" s="53" t="e">
        <f t="shared" si="11"/>
        <v>#N/A</v>
      </c>
      <c r="G367" s="42">
        <f t="shared" si="12"/>
        <v>0</v>
      </c>
      <c r="H367" s="42"/>
    </row>
    <row r="368" spans="1:8" x14ac:dyDescent="0.2">
      <c r="A368"/>
      <c r="B368" s="39" t="s">
        <v>466</v>
      </c>
      <c r="C368" s="39"/>
      <c r="E368" s="53" t="e">
        <f t="shared" si="11"/>
        <v>#N/A</v>
      </c>
      <c r="G368" s="42">
        <f t="shared" si="12"/>
        <v>0</v>
      </c>
      <c r="H368" s="42"/>
    </row>
    <row r="369" spans="1:8" x14ac:dyDescent="0.2">
      <c r="A369"/>
      <c r="B369" s="39" t="s">
        <v>467</v>
      </c>
      <c r="C369" s="39"/>
      <c r="E369" s="53" t="e">
        <f t="shared" si="11"/>
        <v>#N/A</v>
      </c>
      <c r="G369" s="42">
        <f t="shared" si="12"/>
        <v>0</v>
      </c>
      <c r="H369" s="42"/>
    </row>
    <row r="370" spans="1:8" x14ac:dyDescent="0.2">
      <c r="A370"/>
      <c r="B370" s="39" t="s">
        <v>468</v>
      </c>
      <c r="C370" s="39"/>
      <c r="E370" s="53" t="e">
        <f t="shared" si="11"/>
        <v>#N/A</v>
      </c>
      <c r="G370" s="42">
        <f t="shared" si="12"/>
        <v>0</v>
      </c>
      <c r="H370" s="42"/>
    </row>
    <row r="371" spans="1:8" x14ac:dyDescent="0.2">
      <c r="A371"/>
      <c r="B371" s="39" t="s">
        <v>469</v>
      </c>
      <c r="C371" s="39"/>
      <c r="E371" s="53" t="e">
        <f t="shared" si="11"/>
        <v>#N/A</v>
      </c>
      <c r="G371" s="42">
        <f t="shared" si="12"/>
        <v>0</v>
      </c>
      <c r="H371" s="42"/>
    </row>
    <row r="372" spans="1:8" x14ac:dyDescent="0.2">
      <c r="A372"/>
      <c r="B372" s="39" t="s">
        <v>470</v>
      </c>
      <c r="C372" s="39"/>
      <c r="E372" s="53" t="e">
        <f t="shared" si="11"/>
        <v>#N/A</v>
      </c>
      <c r="G372" s="42">
        <f t="shared" si="12"/>
        <v>0</v>
      </c>
      <c r="H372" s="42"/>
    </row>
    <row r="373" spans="1:8" x14ac:dyDescent="0.2">
      <c r="A373"/>
      <c r="B373" s="39" t="s">
        <v>471</v>
      </c>
      <c r="C373" s="39"/>
      <c r="E373" s="53" t="e">
        <f t="shared" si="11"/>
        <v>#N/A</v>
      </c>
      <c r="G373" s="42">
        <f t="shared" si="12"/>
        <v>0</v>
      </c>
      <c r="H373" s="42"/>
    </row>
    <row r="374" spans="1:8" x14ac:dyDescent="0.2">
      <c r="A374"/>
      <c r="B374" s="39" t="s">
        <v>472</v>
      </c>
      <c r="C374" s="39"/>
      <c r="E374" s="53" t="e">
        <f t="shared" si="11"/>
        <v>#N/A</v>
      </c>
      <c r="G374" s="42">
        <f t="shared" si="12"/>
        <v>0</v>
      </c>
      <c r="H374" s="42"/>
    </row>
    <row r="375" spans="1:8" x14ac:dyDescent="0.2">
      <c r="A375"/>
      <c r="B375" s="39" t="s">
        <v>473</v>
      </c>
      <c r="C375" s="39"/>
      <c r="E375" s="53" t="e">
        <f t="shared" si="11"/>
        <v>#N/A</v>
      </c>
      <c r="G375" s="42">
        <f t="shared" si="12"/>
        <v>0</v>
      </c>
      <c r="H375" s="42"/>
    </row>
    <row r="376" spans="1:8" x14ac:dyDescent="0.2">
      <c r="A376" s="50">
        <v>1.1361111111111111</v>
      </c>
      <c r="B376" s="39" t="s">
        <v>474</v>
      </c>
      <c r="C376" s="39"/>
      <c r="D376" t="s">
        <v>709</v>
      </c>
      <c r="E376" s="53">
        <f t="shared" si="11"/>
        <v>7</v>
      </c>
      <c r="G376" s="42">
        <f t="shared" si="12"/>
        <v>1.1361111111111111</v>
      </c>
      <c r="H376" s="42"/>
    </row>
    <row r="377" spans="1:8" ht="30" x14ac:dyDescent="0.2">
      <c r="A377"/>
      <c r="B377" s="39" t="s">
        <v>475</v>
      </c>
      <c r="C377" s="39"/>
      <c r="E377" s="53" t="e">
        <f t="shared" si="11"/>
        <v>#N/A</v>
      </c>
      <c r="G377" s="42">
        <f t="shared" si="12"/>
        <v>0</v>
      </c>
      <c r="H377" s="42"/>
    </row>
    <row r="378" spans="1:8" x14ac:dyDescent="0.2">
      <c r="A378"/>
      <c r="B378" s="39" t="s">
        <v>476</v>
      </c>
      <c r="C378" s="39"/>
      <c r="E378" s="53" t="e">
        <f t="shared" si="11"/>
        <v>#N/A</v>
      </c>
      <c r="G378" s="42">
        <f t="shared" si="12"/>
        <v>0</v>
      </c>
      <c r="H378" s="42"/>
    </row>
    <row r="379" spans="1:8" x14ac:dyDescent="0.2">
      <c r="A379"/>
      <c r="B379" s="39" t="s">
        <v>477</v>
      </c>
      <c r="C379" s="39"/>
      <c r="E379" s="53" t="e">
        <f t="shared" si="11"/>
        <v>#N/A</v>
      </c>
      <c r="G379" s="42">
        <f t="shared" si="12"/>
        <v>0</v>
      </c>
      <c r="H379" s="42"/>
    </row>
    <row r="380" spans="1:8" x14ac:dyDescent="0.2">
      <c r="A380"/>
      <c r="B380" s="32"/>
      <c r="C380" s="32"/>
      <c r="E380" s="53" t="e">
        <f t="shared" si="11"/>
        <v>#N/A</v>
      </c>
      <c r="G380" s="42">
        <f t="shared" si="12"/>
        <v>0</v>
      </c>
      <c r="H380" s="42"/>
    </row>
    <row r="381" spans="1:8" x14ac:dyDescent="0.2">
      <c r="A381"/>
      <c r="B381" s="32"/>
      <c r="C381" s="32"/>
      <c r="E381" s="53" t="e">
        <f t="shared" si="11"/>
        <v>#N/A</v>
      </c>
      <c r="G381" s="42">
        <f t="shared" si="12"/>
        <v>0</v>
      </c>
      <c r="H381" s="42"/>
    </row>
    <row r="382" spans="1:8" x14ac:dyDescent="0.2">
      <c r="A382"/>
      <c r="B382" s="32" t="s">
        <v>270</v>
      </c>
      <c r="C382" s="32"/>
      <c r="E382" s="53" t="e">
        <f t="shared" si="11"/>
        <v>#N/A</v>
      </c>
      <c r="G382" s="42">
        <f t="shared" si="12"/>
        <v>0</v>
      </c>
      <c r="H382" s="42"/>
    </row>
    <row r="383" spans="1:8" x14ac:dyDescent="0.2">
      <c r="A383"/>
      <c r="B383" s="32"/>
      <c r="C383" s="32"/>
      <c r="E383" s="53" t="e">
        <f t="shared" si="11"/>
        <v>#N/A</v>
      </c>
      <c r="G383" s="42">
        <f t="shared" si="12"/>
        <v>0</v>
      </c>
      <c r="H383" s="42"/>
    </row>
    <row r="384" spans="1:8" x14ac:dyDescent="0.2">
      <c r="A384"/>
      <c r="B384" s="32" t="s">
        <v>271</v>
      </c>
      <c r="C384" s="32"/>
      <c r="E384" s="53" t="e">
        <f t="shared" si="11"/>
        <v>#N/A</v>
      </c>
      <c r="G384" s="42">
        <f t="shared" si="12"/>
        <v>0</v>
      </c>
      <c r="H384" s="42"/>
    </row>
    <row r="385" spans="1:8" x14ac:dyDescent="0.2">
      <c r="A385"/>
      <c r="B385" s="32" t="s">
        <v>272</v>
      </c>
      <c r="C385" s="32"/>
      <c r="E385" s="53" t="e">
        <f t="shared" si="11"/>
        <v>#N/A</v>
      </c>
      <c r="G385" s="42">
        <f t="shared" si="12"/>
        <v>0</v>
      </c>
      <c r="H385" s="42"/>
    </row>
    <row r="386" spans="1:8" x14ac:dyDescent="0.2">
      <c r="B386" s="32" t="s">
        <v>273</v>
      </c>
      <c r="C386" s="32"/>
      <c r="E386" s="53" t="e">
        <f t="shared" si="11"/>
        <v>#N/A</v>
      </c>
      <c r="G386" s="42">
        <f t="shared" si="12"/>
        <v>0</v>
      </c>
      <c r="H386" s="42"/>
    </row>
    <row r="387" spans="1:8" x14ac:dyDescent="0.2">
      <c r="B387" s="32"/>
      <c r="C387" s="32"/>
      <c r="E387" s="53" t="e">
        <f t="shared" si="11"/>
        <v>#N/A</v>
      </c>
      <c r="G387" s="42">
        <f t="shared" si="12"/>
        <v>0</v>
      </c>
      <c r="H387" s="42"/>
    </row>
    <row r="388" spans="1:8" x14ac:dyDescent="0.2">
      <c r="B388" s="39" t="s">
        <v>478</v>
      </c>
      <c r="C388" s="39"/>
      <c r="E388" s="53" t="e">
        <f t="shared" si="11"/>
        <v>#N/A</v>
      </c>
      <c r="G388" s="42">
        <f t="shared" si="12"/>
        <v>0</v>
      </c>
      <c r="H388" s="42"/>
    </row>
    <row r="389" spans="1:8" x14ac:dyDescent="0.2">
      <c r="B389" s="39"/>
      <c r="C389" s="39"/>
      <c r="E389" s="53" t="e">
        <f t="shared" si="11"/>
        <v>#N/A</v>
      </c>
      <c r="G389" s="42">
        <f t="shared" si="12"/>
        <v>0</v>
      </c>
      <c r="H389" s="42"/>
    </row>
    <row r="390" spans="1:8" x14ac:dyDescent="0.2">
      <c r="B390" s="39" t="s">
        <v>479</v>
      </c>
      <c r="C390" s="39"/>
      <c r="E390" s="53" t="e">
        <f t="shared" si="11"/>
        <v>#N/A</v>
      </c>
      <c r="G390" s="42">
        <f t="shared" si="12"/>
        <v>0</v>
      </c>
      <c r="H390" s="42"/>
    </row>
    <row r="391" spans="1:8" x14ac:dyDescent="0.2">
      <c r="B391" s="39"/>
      <c r="C391" s="39"/>
      <c r="E391" s="53" t="e">
        <f t="shared" si="11"/>
        <v>#N/A</v>
      </c>
      <c r="G391" s="42">
        <f t="shared" si="12"/>
        <v>0</v>
      </c>
      <c r="H391" s="42"/>
    </row>
    <row r="392" spans="1:8" x14ac:dyDescent="0.2">
      <c r="B392" s="39" t="s">
        <v>480</v>
      </c>
      <c r="C392" s="39"/>
      <c r="E392" s="53" t="e">
        <f t="shared" si="11"/>
        <v>#N/A</v>
      </c>
      <c r="G392" s="42">
        <f t="shared" si="12"/>
        <v>0</v>
      </c>
      <c r="H392" s="42"/>
    </row>
    <row r="393" spans="1:8" x14ac:dyDescent="0.2">
      <c r="B393" s="39" t="s">
        <v>481</v>
      </c>
      <c r="C393" s="39"/>
      <c r="E393" s="53" t="e">
        <f t="shared" si="11"/>
        <v>#N/A</v>
      </c>
      <c r="G393" s="42">
        <f t="shared" si="12"/>
        <v>0</v>
      </c>
      <c r="H393" s="42"/>
    </row>
    <row r="394" spans="1:8" x14ac:dyDescent="0.2">
      <c r="B394" s="39" t="s">
        <v>482</v>
      </c>
      <c r="C394" s="39"/>
      <c r="E394" s="53" t="e">
        <f t="shared" ref="E394:E457" si="13">VLOOKUP(D394,$Q$7:$S$13,3,0)</f>
        <v>#N/A</v>
      </c>
      <c r="G394" s="42">
        <f t="shared" ref="G394:G457" si="14">A394</f>
        <v>0</v>
      </c>
      <c r="H394" s="42"/>
    </row>
    <row r="395" spans="1:8" x14ac:dyDescent="0.2">
      <c r="A395" s="49">
        <v>1.1944444444444444</v>
      </c>
      <c r="B395" s="39" t="s">
        <v>483</v>
      </c>
      <c r="C395" s="39"/>
      <c r="D395" t="s">
        <v>706</v>
      </c>
      <c r="E395" s="53">
        <f t="shared" si="13"/>
        <v>3</v>
      </c>
      <c r="G395" s="42">
        <f t="shared" si="14"/>
        <v>1.1944444444444444</v>
      </c>
      <c r="H395" s="42"/>
    </row>
    <row r="396" spans="1:8" x14ac:dyDescent="0.2">
      <c r="B396" s="39" t="s">
        <v>484</v>
      </c>
      <c r="C396" s="39"/>
      <c r="E396" s="53" t="e">
        <f t="shared" si="13"/>
        <v>#N/A</v>
      </c>
      <c r="G396" s="42">
        <f t="shared" si="14"/>
        <v>0</v>
      </c>
      <c r="H396" s="42"/>
    </row>
    <row r="397" spans="1:8" x14ac:dyDescent="0.2">
      <c r="B397" s="39" t="s">
        <v>485</v>
      </c>
      <c r="C397" s="39"/>
      <c r="E397" s="53" t="e">
        <f t="shared" si="13"/>
        <v>#N/A</v>
      </c>
      <c r="G397" s="42">
        <f t="shared" si="14"/>
        <v>0</v>
      </c>
      <c r="H397" s="42"/>
    </row>
    <row r="398" spans="1:8" x14ac:dyDescent="0.2">
      <c r="B398" s="39" t="s">
        <v>486</v>
      </c>
      <c r="C398" s="39"/>
      <c r="E398" s="53" t="e">
        <f t="shared" si="13"/>
        <v>#N/A</v>
      </c>
      <c r="G398" s="42">
        <f t="shared" si="14"/>
        <v>0</v>
      </c>
      <c r="H398" s="42"/>
    </row>
    <row r="399" spans="1:8" x14ac:dyDescent="0.2">
      <c r="B399" s="39" t="s">
        <v>487</v>
      </c>
      <c r="C399" s="39"/>
      <c r="E399" s="53" t="e">
        <f t="shared" si="13"/>
        <v>#N/A</v>
      </c>
      <c r="G399" s="42">
        <f t="shared" si="14"/>
        <v>0</v>
      </c>
      <c r="H399" s="42"/>
    </row>
    <row r="400" spans="1:8" x14ac:dyDescent="0.2">
      <c r="B400" s="39" t="s">
        <v>488</v>
      </c>
      <c r="C400" s="39"/>
      <c r="E400" s="53" t="e">
        <f t="shared" si="13"/>
        <v>#N/A</v>
      </c>
      <c r="G400" s="42">
        <f t="shared" si="14"/>
        <v>0</v>
      </c>
      <c r="H400" s="42"/>
    </row>
    <row r="401" spans="1:8" x14ac:dyDescent="0.2">
      <c r="B401" s="39"/>
      <c r="C401" s="39"/>
      <c r="E401" s="53" t="e">
        <f t="shared" si="13"/>
        <v>#N/A</v>
      </c>
      <c r="G401" s="42">
        <f t="shared" si="14"/>
        <v>0</v>
      </c>
      <c r="H401" s="42"/>
    </row>
    <row r="402" spans="1:8" x14ac:dyDescent="0.2">
      <c r="B402" s="39" t="s">
        <v>489</v>
      </c>
      <c r="C402" s="39"/>
      <c r="E402" s="53" t="e">
        <f t="shared" si="13"/>
        <v>#N/A</v>
      </c>
      <c r="G402" s="42">
        <f t="shared" si="14"/>
        <v>0</v>
      </c>
      <c r="H402" s="42"/>
    </row>
    <row r="403" spans="1:8" x14ac:dyDescent="0.2">
      <c r="B403" s="39" t="s">
        <v>490</v>
      </c>
      <c r="C403" s="39"/>
      <c r="E403" s="53" t="e">
        <f t="shared" si="13"/>
        <v>#N/A</v>
      </c>
      <c r="G403" s="42">
        <f t="shared" si="14"/>
        <v>0</v>
      </c>
      <c r="H403" s="42"/>
    </row>
    <row r="404" spans="1:8" x14ac:dyDescent="0.2">
      <c r="B404" s="39"/>
      <c r="C404" s="39"/>
      <c r="E404" s="53" t="e">
        <f t="shared" si="13"/>
        <v>#N/A</v>
      </c>
      <c r="G404" s="42">
        <f t="shared" si="14"/>
        <v>0</v>
      </c>
      <c r="H404" s="42"/>
    </row>
    <row r="405" spans="1:8" x14ac:dyDescent="0.2">
      <c r="B405" s="39" t="s">
        <v>491</v>
      </c>
      <c r="C405" s="39"/>
      <c r="E405" s="53" t="e">
        <f t="shared" si="13"/>
        <v>#N/A</v>
      </c>
      <c r="G405" s="42">
        <f t="shared" si="14"/>
        <v>0</v>
      </c>
      <c r="H405" s="42"/>
    </row>
    <row r="406" spans="1:8" ht="30" x14ac:dyDescent="0.2">
      <c r="B406" s="39" t="s">
        <v>492</v>
      </c>
      <c r="C406" s="39"/>
      <c r="E406" s="53" t="e">
        <f t="shared" si="13"/>
        <v>#N/A</v>
      </c>
      <c r="G406" s="42">
        <f t="shared" si="14"/>
        <v>0</v>
      </c>
      <c r="H406" s="42"/>
    </row>
    <row r="407" spans="1:8" x14ac:dyDescent="0.2">
      <c r="B407" s="39" t="s">
        <v>493</v>
      </c>
      <c r="C407" s="39"/>
      <c r="E407" s="53" t="e">
        <f t="shared" si="13"/>
        <v>#N/A</v>
      </c>
      <c r="G407" s="42">
        <f t="shared" si="14"/>
        <v>0</v>
      </c>
      <c r="H407" s="42"/>
    </row>
    <row r="408" spans="1:8" x14ac:dyDescent="0.2">
      <c r="B408" s="39" t="s">
        <v>494</v>
      </c>
      <c r="C408" s="39"/>
      <c r="E408" s="53" t="e">
        <f t="shared" si="13"/>
        <v>#N/A</v>
      </c>
      <c r="G408" s="42">
        <f t="shared" si="14"/>
        <v>0</v>
      </c>
      <c r="H408" s="42"/>
    </row>
    <row r="409" spans="1:8" x14ac:dyDescent="0.2">
      <c r="B409" s="39" t="s">
        <v>495</v>
      </c>
      <c r="C409" s="39"/>
      <c r="E409" s="53" t="e">
        <f t="shared" si="13"/>
        <v>#N/A</v>
      </c>
      <c r="G409" s="42">
        <f t="shared" si="14"/>
        <v>0</v>
      </c>
      <c r="H409" s="42"/>
    </row>
    <row r="410" spans="1:8" x14ac:dyDescent="0.2">
      <c r="B410" s="39"/>
      <c r="C410" s="39"/>
      <c r="E410" s="53" t="e">
        <f t="shared" si="13"/>
        <v>#N/A</v>
      </c>
      <c r="G410" s="42">
        <f t="shared" si="14"/>
        <v>0</v>
      </c>
      <c r="H410" s="42"/>
    </row>
    <row r="411" spans="1:8" ht="30" x14ac:dyDescent="0.2">
      <c r="B411" s="39" t="s">
        <v>496</v>
      </c>
      <c r="C411" s="39"/>
      <c r="E411" s="53" t="e">
        <f t="shared" si="13"/>
        <v>#N/A</v>
      </c>
      <c r="G411" s="42">
        <f t="shared" si="14"/>
        <v>0</v>
      </c>
      <c r="H411" s="42"/>
    </row>
    <row r="412" spans="1:8" x14ac:dyDescent="0.2">
      <c r="A412" s="49">
        <v>1.2437500000000001</v>
      </c>
      <c r="B412" s="39" t="s">
        <v>497</v>
      </c>
      <c r="C412" s="39"/>
      <c r="D412" t="s">
        <v>706</v>
      </c>
      <c r="E412" s="53">
        <f t="shared" si="13"/>
        <v>3</v>
      </c>
      <c r="G412" s="42">
        <f t="shared" si="14"/>
        <v>1.2437500000000001</v>
      </c>
      <c r="H412" s="42"/>
    </row>
    <row r="413" spans="1:8" x14ac:dyDescent="0.2">
      <c r="B413" s="39" t="s">
        <v>498</v>
      </c>
      <c r="C413" s="39"/>
      <c r="E413" s="53" t="e">
        <f t="shared" si="13"/>
        <v>#N/A</v>
      </c>
      <c r="G413" s="42">
        <f t="shared" si="14"/>
        <v>0</v>
      </c>
      <c r="H413" s="42"/>
    </row>
    <row r="414" spans="1:8" x14ac:dyDescent="0.2">
      <c r="B414" s="39" t="s">
        <v>499</v>
      </c>
      <c r="C414" s="39"/>
      <c r="E414" s="53" t="e">
        <f t="shared" si="13"/>
        <v>#N/A</v>
      </c>
      <c r="G414" s="42">
        <f t="shared" si="14"/>
        <v>0</v>
      </c>
      <c r="H414" s="42"/>
    </row>
    <row r="415" spans="1:8" x14ac:dyDescent="0.2">
      <c r="B415" s="39" t="s">
        <v>500</v>
      </c>
      <c r="C415" s="39"/>
      <c r="E415" s="53" t="e">
        <f t="shared" si="13"/>
        <v>#N/A</v>
      </c>
      <c r="G415" s="42">
        <f t="shared" si="14"/>
        <v>0</v>
      </c>
      <c r="H415" s="42"/>
    </row>
    <row r="416" spans="1:8" x14ac:dyDescent="0.2">
      <c r="B416" s="39" t="s">
        <v>501</v>
      </c>
      <c r="C416" s="39"/>
      <c r="E416" s="53" t="e">
        <f t="shared" si="13"/>
        <v>#N/A</v>
      </c>
      <c r="G416" s="42">
        <f t="shared" si="14"/>
        <v>0</v>
      </c>
      <c r="H416" s="42"/>
    </row>
    <row r="417" spans="2:8" customFormat="1" ht="30" x14ac:dyDescent="0.2">
      <c r="B417" s="39" t="s">
        <v>502</v>
      </c>
      <c r="C417" s="39"/>
      <c r="E417" s="53" t="e">
        <f t="shared" si="13"/>
        <v>#N/A</v>
      </c>
      <c r="G417" s="42">
        <f t="shared" si="14"/>
        <v>0</v>
      </c>
      <c r="H417" s="42"/>
    </row>
    <row r="418" spans="2:8" customFormat="1" x14ac:dyDescent="0.2">
      <c r="B418" s="32"/>
      <c r="C418" s="32"/>
      <c r="E418" s="53" t="e">
        <f t="shared" si="13"/>
        <v>#N/A</v>
      </c>
      <c r="G418" s="42">
        <f t="shared" si="14"/>
        <v>0</v>
      </c>
      <c r="H418" s="42"/>
    </row>
    <row r="419" spans="2:8" customFormat="1" x14ac:dyDescent="0.2">
      <c r="B419" s="32" t="s">
        <v>274</v>
      </c>
      <c r="C419" s="32"/>
      <c r="E419" s="53" t="e">
        <f t="shared" si="13"/>
        <v>#N/A</v>
      </c>
      <c r="G419" s="42">
        <f t="shared" si="14"/>
        <v>0</v>
      </c>
      <c r="H419" s="42"/>
    </row>
    <row r="420" spans="2:8" customFormat="1" x14ac:dyDescent="0.2">
      <c r="B420" s="32"/>
      <c r="C420" s="32"/>
      <c r="E420" s="53" t="e">
        <f t="shared" si="13"/>
        <v>#N/A</v>
      </c>
      <c r="G420" s="42">
        <f t="shared" si="14"/>
        <v>0</v>
      </c>
      <c r="H420" s="42"/>
    </row>
    <row r="421" spans="2:8" customFormat="1" x14ac:dyDescent="0.2">
      <c r="B421" s="32" t="s">
        <v>275</v>
      </c>
      <c r="C421" s="32"/>
      <c r="E421" s="53" t="e">
        <f t="shared" si="13"/>
        <v>#N/A</v>
      </c>
      <c r="G421" s="42">
        <f t="shared" si="14"/>
        <v>0</v>
      </c>
      <c r="H421" s="42"/>
    </row>
    <row r="422" spans="2:8" customFormat="1" x14ac:dyDescent="0.2">
      <c r="B422" s="32"/>
      <c r="C422" s="32"/>
      <c r="E422" s="53" t="e">
        <f t="shared" si="13"/>
        <v>#N/A</v>
      </c>
      <c r="G422" s="42">
        <f t="shared" si="14"/>
        <v>0</v>
      </c>
      <c r="H422" s="42"/>
    </row>
    <row r="423" spans="2:8" customFormat="1" x14ac:dyDescent="0.2">
      <c r="B423" s="32" t="s">
        <v>276</v>
      </c>
      <c r="C423" s="32"/>
      <c r="E423" s="53" t="e">
        <f t="shared" si="13"/>
        <v>#N/A</v>
      </c>
      <c r="G423" s="42">
        <f t="shared" si="14"/>
        <v>0</v>
      </c>
      <c r="H423" s="42"/>
    </row>
    <row r="424" spans="2:8" customFormat="1" x14ac:dyDescent="0.2">
      <c r="B424" s="32"/>
      <c r="C424" s="32"/>
      <c r="E424" s="53" t="e">
        <f t="shared" si="13"/>
        <v>#N/A</v>
      </c>
      <c r="G424" s="42">
        <f t="shared" si="14"/>
        <v>0</v>
      </c>
      <c r="H424" s="42"/>
    </row>
    <row r="425" spans="2:8" customFormat="1" x14ac:dyDescent="0.2">
      <c r="B425" s="39" t="s">
        <v>503</v>
      </c>
      <c r="C425" s="39"/>
      <c r="E425" s="53" t="e">
        <f t="shared" si="13"/>
        <v>#N/A</v>
      </c>
      <c r="G425" s="42">
        <f t="shared" si="14"/>
        <v>0</v>
      </c>
      <c r="H425" s="42"/>
    </row>
    <row r="426" spans="2:8" customFormat="1" x14ac:dyDescent="0.2">
      <c r="B426" s="39" t="s">
        <v>504</v>
      </c>
      <c r="C426" s="39"/>
      <c r="E426" s="53" t="e">
        <f t="shared" si="13"/>
        <v>#N/A</v>
      </c>
      <c r="G426" s="42">
        <f t="shared" si="14"/>
        <v>0</v>
      </c>
      <c r="H426" s="42"/>
    </row>
    <row r="427" spans="2:8" customFormat="1" ht="30" x14ac:dyDescent="0.2">
      <c r="B427" s="39" t="s">
        <v>505</v>
      </c>
      <c r="C427" s="39"/>
      <c r="E427" s="53" t="e">
        <f t="shared" si="13"/>
        <v>#N/A</v>
      </c>
      <c r="G427" s="42">
        <f t="shared" si="14"/>
        <v>0</v>
      </c>
      <c r="H427" s="42"/>
    </row>
    <row r="428" spans="2:8" customFormat="1" x14ac:dyDescent="0.2">
      <c r="B428" s="39" t="s">
        <v>506</v>
      </c>
      <c r="C428" s="39"/>
      <c r="E428" s="53" t="e">
        <f t="shared" si="13"/>
        <v>#N/A</v>
      </c>
      <c r="G428" s="42">
        <f t="shared" si="14"/>
        <v>0</v>
      </c>
      <c r="H428" s="42"/>
    </row>
    <row r="429" spans="2:8" customFormat="1" x14ac:dyDescent="0.2">
      <c r="B429" s="39" t="s">
        <v>507</v>
      </c>
      <c r="C429" s="39"/>
      <c r="E429" s="53" t="e">
        <f t="shared" si="13"/>
        <v>#N/A</v>
      </c>
      <c r="G429" s="42">
        <f t="shared" si="14"/>
        <v>0</v>
      </c>
      <c r="H429" s="42"/>
    </row>
    <row r="430" spans="2:8" customFormat="1" x14ac:dyDescent="0.2">
      <c r="B430" s="39" t="s">
        <v>508</v>
      </c>
      <c r="C430" s="39"/>
      <c r="E430" s="53" t="e">
        <f t="shared" si="13"/>
        <v>#N/A</v>
      </c>
      <c r="G430" s="42">
        <f t="shared" si="14"/>
        <v>0</v>
      </c>
      <c r="H430" s="42"/>
    </row>
    <row r="431" spans="2:8" customFormat="1" x14ac:dyDescent="0.2">
      <c r="B431" s="39" t="s">
        <v>509</v>
      </c>
      <c r="C431" s="39"/>
      <c r="E431" s="53" t="e">
        <f t="shared" si="13"/>
        <v>#N/A</v>
      </c>
      <c r="G431" s="42">
        <f t="shared" si="14"/>
        <v>0</v>
      </c>
      <c r="H431" s="42"/>
    </row>
    <row r="432" spans="2:8" customFormat="1" x14ac:dyDescent="0.2">
      <c r="B432" s="39" t="s">
        <v>510</v>
      </c>
      <c r="C432" s="39"/>
      <c r="E432" s="53" t="e">
        <f t="shared" si="13"/>
        <v>#N/A</v>
      </c>
      <c r="G432" s="42">
        <f t="shared" si="14"/>
        <v>0</v>
      </c>
      <c r="H432" s="42"/>
    </row>
    <row r="433" spans="1:8" x14ac:dyDescent="0.2">
      <c r="A433" s="49">
        <v>1.2777777777777779</v>
      </c>
      <c r="B433" s="39" t="s">
        <v>511</v>
      </c>
      <c r="C433" s="39"/>
      <c r="D433" t="s">
        <v>706</v>
      </c>
      <c r="E433" s="53">
        <f t="shared" si="13"/>
        <v>3</v>
      </c>
      <c r="G433" s="42">
        <f t="shared" si="14"/>
        <v>1.2777777777777779</v>
      </c>
      <c r="H433" s="42"/>
    </row>
    <row r="434" spans="1:8" x14ac:dyDescent="0.2">
      <c r="A434"/>
      <c r="B434" s="39" t="s">
        <v>512</v>
      </c>
      <c r="C434" s="39"/>
      <c r="E434" s="53" t="e">
        <f t="shared" si="13"/>
        <v>#N/A</v>
      </c>
      <c r="G434" s="42">
        <f t="shared" si="14"/>
        <v>0</v>
      </c>
      <c r="H434" s="42"/>
    </row>
    <row r="435" spans="1:8" x14ac:dyDescent="0.2">
      <c r="A435"/>
      <c r="B435" s="39" t="s">
        <v>513</v>
      </c>
      <c r="C435" s="39"/>
      <c r="E435" s="53" t="e">
        <f t="shared" si="13"/>
        <v>#N/A</v>
      </c>
      <c r="G435" s="42">
        <f t="shared" si="14"/>
        <v>0</v>
      </c>
      <c r="H435" s="42"/>
    </row>
    <row r="436" spans="1:8" x14ac:dyDescent="0.2">
      <c r="A436"/>
      <c r="B436" s="32"/>
      <c r="C436" s="32"/>
      <c r="E436" s="53" t="e">
        <f t="shared" si="13"/>
        <v>#N/A</v>
      </c>
      <c r="G436" s="42">
        <f t="shared" si="14"/>
        <v>0</v>
      </c>
      <c r="H436" s="42"/>
    </row>
    <row r="437" spans="1:8" x14ac:dyDescent="0.2">
      <c r="A437"/>
      <c r="B437" s="32" t="s">
        <v>277</v>
      </c>
      <c r="C437" s="32"/>
      <c r="E437" s="53" t="e">
        <f t="shared" si="13"/>
        <v>#N/A</v>
      </c>
      <c r="G437" s="42">
        <f t="shared" si="14"/>
        <v>0</v>
      </c>
      <c r="H437" s="42"/>
    </row>
    <row r="438" spans="1:8" x14ac:dyDescent="0.2">
      <c r="A438"/>
      <c r="B438" s="32"/>
      <c r="C438" s="32"/>
      <c r="E438" s="53" t="e">
        <f t="shared" si="13"/>
        <v>#N/A</v>
      </c>
      <c r="G438" s="42">
        <f t="shared" si="14"/>
        <v>0</v>
      </c>
      <c r="H438" s="42"/>
    </row>
    <row r="439" spans="1:8" x14ac:dyDescent="0.2">
      <c r="A439"/>
      <c r="B439" s="39" t="s">
        <v>514</v>
      </c>
      <c r="C439" s="39"/>
      <c r="E439" s="53" t="e">
        <f t="shared" si="13"/>
        <v>#N/A</v>
      </c>
      <c r="G439" s="42">
        <f t="shared" si="14"/>
        <v>0</v>
      </c>
      <c r="H439" s="42"/>
    </row>
    <row r="440" spans="1:8" x14ac:dyDescent="0.2">
      <c r="A440"/>
      <c r="B440" s="32"/>
      <c r="C440" s="32"/>
      <c r="E440" s="53" t="e">
        <f t="shared" si="13"/>
        <v>#N/A</v>
      </c>
      <c r="G440" s="42">
        <f t="shared" si="14"/>
        <v>0</v>
      </c>
      <c r="H440" s="42"/>
    </row>
    <row r="441" spans="1:8" x14ac:dyDescent="0.2">
      <c r="A441"/>
      <c r="B441" s="32" t="s">
        <v>278</v>
      </c>
      <c r="C441" s="32"/>
      <c r="E441" s="53" t="e">
        <f t="shared" si="13"/>
        <v>#N/A</v>
      </c>
      <c r="G441" s="42">
        <f t="shared" si="14"/>
        <v>0</v>
      </c>
      <c r="H441" s="42"/>
    </row>
    <row r="442" spans="1:8" x14ac:dyDescent="0.2">
      <c r="A442"/>
      <c r="B442" s="32"/>
      <c r="C442" s="32"/>
      <c r="E442" s="53" t="e">
        <f t="shared" si="13"/>
        <v>#N/A</v>
      </c>
      <c r="G442" s="42">
        <f t="shared" si="14"/>
        <v>0</v>
      </c>
      <c r="H442" s="42"/>
    </row>
    <row r="443" spans="1:8" x14ac:dyDescent="0.2">
      <c r="A443"/>
      <c r="B443" s="39" t="s">
        <v>515</v>
      </c>
      <c r="C443" s="39"/>
      <c r="E443" s="53" t="e">
        <f t="shared" si="13"/>
        <v>#N/A</v>
      </c>
      <c r="G443" s="42">
        <f t="shared" si="14"/>
        <v>0</v>
      </c>
      <c r="H443" s="42"/>
    </row>
    <row r="444" spans="1:8" x14ac:dyDescent="0.2">
      <c r="A444"/>
      <c r="B444" s="39" t="s">
        <v>516</v>
      </c>
      <c r="C444" s="39"/>
      <c r="E444" s="53" t="e">
        <f t="shared" si="13"/>
        <v>#N/A</v>
      </c>
      <c r="G444" s="42">
        <f t="shared" si="14"/>
        <v>0</v>
      </c>
      <c r="H444" s="42"/>
    </row>
    <row r="445" spans="1:8" x14ac:dyDescent="0.2">
      <c r="A445"/>
      <c r="B445" s="39" t="s">
        <v>517</v>
      </c>
      <c r="C445" s="39"/>
      <c r="E445" s="53" t="e">
        <f t="shared" si="13"/>
        <v>#N/A</v>
      </c>
      <c r="G445" s="42">
        <f t="shared" si="14"/>
        <v>0</v>
      </c>
      <c r="H445" s="42"/>
    </row>
    <row r="446" spans="1:8" x14ac:dyDescent="0.2">
      <c r="A446"/>
      <c r="B446" s="39" t="s">
        <v>518</v>
      </c>
      <c r="C446" s="39"/>
      <c r="E446" s="53" t="e">
        <f t="shared" si="13"/>
        <v>#N/A</v>
      </c>
      <c r="G446" s="42">
        <f t="shared" si="14"/>
        <v>0</v>
      </c>
      <c r="H446" s="42"/>
    </row>
    <row r="447" spans="1:8" x14ac:dyDescent="0.2">
      <c r="A447"/>
      <c r="B447" s="39" t="s">
        <v>519</v>
      </c>
      <c r="C447" s="39"/>
      <c r="E447" s="53" t="e">
        <f t="shared" si="13"/>
        <v>#N/A</v>
      </c>
      <c r="G447" s="42">
        <f t="shared" si="14"/>
        <v>0</v>
      </c>
      <c r="H447" s="42"/>
    </row>
    <row r="448" spans="1:8" x14ac:dyDescent="0.2">
      <c r="A448"/>
      <c r="B448" s="39" t="s">
        <v>520</v>
      </c>
      <c r="C448" s="39"/>
      <c r="E448" s="53" t="e">
        <f t="shared" si="13"/>
        <v>#N/A</v>
      </c>
      <c r="G448" s="42">
        <f t="shared" si="14"/>
        <v>0</v>
      </c>
      <c r="H448" s="42"/>
    </row>
    <row r="449" spans="1:8" x14ac:dyDescent="0.2">
      <c r="A449"/>
      <c r="B449" s="39"/>
      <c r="C449" s="39"/>
      <c r="E449" s="53" t="e">
        <f t="shared" si="13"/>
        <v>#N/A</v>
      </c>
      <c r="G449" s="42">
        <f t="shared" si="14"/>
        <v>0</v>
      </c>
      <c r="H449" s="42"/>
    </row>
    <row r="450" spans="1:8" x14ac:dyDescent="0.2">
      <c r="B450" s="33" t="s">
        <v>521</v>
      </c>
      <c r="C450" s="33"/>
      <c r="E450" s="53" t="e">
        <f t="shared" si="13"/>
        <v>#N/A</v>
      </c>
      <c r="G450" s="42">
        <f t="shared" si="14"/>
        <v>0</v>
      </c>
      <c r="H450" s="42"/>
    </row>
    <row r="451" spans="1:8" x14ac:dyDescent="0.2">
      <c r="B451" s="39"/>
      <c r="C451" s="39"/>
      <c r="E451" s="53" t="e">
        <f t="shared" si="13"/>
        <v>#N/A</v>
      </c>
      <c r="G451" s="42">
        <f t="shared" si="14"/>
        <v>0</v>
      </c>
      <c r="H451" s="42"/>
    </row>
    <row r="452" spans="1:8" x14ac:dyDescent="0.2">
      <c r="B452" s="39" t="s">
        <v>522</v>
      </c>
      <c r="C452" s="39"/>
      <c r="E452" s="53" t="e">
        <f t="shared" si="13"/>
        <v>#N/A</v>
      </c>
      <c r="G452" s="42">
        <f t="shared" si="14"/>
        <v>0</v>
      </c>
      <c r="H452" s="42"/>
    </row>
    <row r="453" spans="1:8" x14ac:dyDescent="0.2">
      <c r="B453" s="39" t="s">
        <v>523</v>
      </c>
      <c r="C453" s="39"/>
      <c r="E453" s="53" t="e">
        <f t="shared" si="13"/>
        <v>#N/A</v>
      </c>
      <c r="G453" s="42">
        <f t="shared" si="14"/>
        <v>0</v>
      </c>
    </row>
    <row r="454" spans="1:8" x14ac:dyDescent="0.2">
      <c r="B454" s="39" t="s">
        <v>524</v>
      </c>
      <c r="C454" s="39"/>
      <c r="E454" s="53" t="e">
        <f t="shared" si="13"/>
        <v>#N/A</v>
      </c>
      <c r="G454" s="42">
        <f t="shared" si="14"/>
        <v>0</v>
      </c>
    </row>
    <row r="455" spans="1:8" x14ac:dyDescent="0.2">
      <c r="B455" s="39" t="s">
        <v>525</v>
      </c>
      <c r="C455" s="39"/>
      <c r="E455" s="53" t="e">
        <f t="shared" si="13"/>
        <v>#N/A</v>
      </c>
      <c r="G455" s="42">
        <f t="shared" si="14"/>
        <v>0</v>
      </c>
    </row>
    <row r="456" spans="1:8" x14ac:dyDescent="0.2">
      <c r="B456" s="39" t="s">
        <v>526</v>
      </c>
      <c r="C456" s="39"/>
      <c r="E456" s="53" t="e">
        <f t="shared" si="13"/>
        <v>#N/A</v>
      </c>
      <c r="G456" s="42">
        <f t="shared" si="14"/>
        <v>0</v>
      </c>
    </row>
    <row r="457" spans="1:8" x14ac:dyDescent="0.2">
      <c r="B457" s="39" t="s">
        <v>527</v>
      </c>
      <c r="C457" s="39"/>
      <c r="E457" s="53" t="e">
        <f t="shared" si="13"/>
        <v>#N/A</v>
      </c>
      <c r="G457" s="42">
        <f t="shared" si="14"/>
        <v>0</v>
      </c>
      <c r="H457" s="42"/>
    </row>
    <row r="458" spans="1:8" x14ac:dyDescent="0.2">
      <c r="B458" s="39" t="s">
        <v>528</v>
      </c>
      <c r="C458" s="39"/>
      <c r="E458" s="53" t="e">
        <f t="shared" ref="E458:E521" si="15">VLOOKUP(D458,$Q$7:$S$13,3,0)</f>
        <v>#N/A</v>
      </c>
      <c r="G458" s="42">
        <f t="shared" ref="G458:G475" si="16">A458</f>
        <v>0</v>
      </c>
      <c r="H458" s="42"/>
    </row>
    <row r="459" spans="1:8" x14ac:dyDescent="0.2">
      <c r="B459" s="39" t="s">
        <v>529</v>
      </c>
      <c r="C459" s="39"/>
      <c r="E459" s="53" t="e">
        <f t="shared" si="15"/>
        <v>#N/A</v>
      </c>
      <c r="G459" s="42">
        <f t="shared" si="16"/>
        <v>0</v>
      </c>
      <c r="H459" s="42"/>
    </row>
    <row r="460" spans="1:8" x14ac:dyDescent="0.2">
      <c r="B460" s="39" t="s">
        <v>530</v>
      </c>
      <c r="C460" s="39"/>
      <c r="E460" s="53" t="e">
        <f t="shared" si="15"/>
        <v>#N/A</v>
      </c>
      <c r="G460" s="42">
        <f t="shared" si="16"/>
        <v>0</v>
      </c>
      <c r="H460" s="42"/>
    </row>
    <row r="461" spans="1:8" x14ac:dyDescent="0.2">
      <c r="B461" s="39" t="s">
        <v>531</v>
      </c>
      <c r="C461" s="39"/>
      <c r="E461" s="53" t="e">
        <f t="shared" si="15"/>
        <v>#N/A</v>
      </c>
      <c r="G461" s="42">
        <f t="shared" si="16"/>
        <v>0</v>
      </c>
      <c r="H461" s="42"/>
    </row>
    <row r="462" spans="1:8" x14ac:dyDescent="0.2">
      <c r="B462" s="39" t="s">
        <v>532</v>
      </c>
      <c r="C462" s="39"/>
      <c r="E462" s="53" t="e">
        <f t="shared" si="15"/>
        <v>#N/A</v>
      </c>
      <c r="G462" s="42">
        <f t="shared" si="16"/>
        <v>0</v>
      </c>
      <c r="H462" s="42"/>
    </row>
    <row r="463" spans="1:8" x14ac:dyDescent="0.2">
      <c r="B463" s="39" t="s">
        <v>533</v>
      </c>
      <c r="C463" s="39"/>
      <c r="E463" s="53" t="e">
        <f t="shared" si="15"/>
        <v>#N/A</v>
      </c>
      <c r="G463" s="42">
        <f t="shared" si="16"/>
        <v>0</v>
      </c>
      <c r="H463" s="42"/>
    </row>
    <row r="464" spans="1:8" x14ac:dyDescent="0.2">
      <c r="B464" s="32"/>
      <c r="C464" s="32"/>
      <c r="E464" s="53" t="e">
        <f t="shared" si="15"/>
        <v>#N/A</v>
      </c>
      <c r="G464" s="42">
        <f t="shared" si="16"/>
        <v>0</v>
      </c>
      <c r="H464" s="42"/>
    </row>
    <row r="465" spans="2:8" customFormat="1" x14ac:dyDescent="0.2">
      <c r="B465" s="32"/>
      <c r="C465" s="32"/>
      <c r="E465" s="53" t="e">
        <f t="shared" si="15"/>
        <v>#N/A</v>
      </c>
      <c r="G465" s="42">
        <f t="shared" si="16"/>
        <v>0</v>
      </c>
      <c r="H465" s="42"/>
    </row>
    <row r="466" spans="2:8" customFormat="1" x14ac:dyDescent="0.2">
      <c r="B466" s="39" t="s">
        <v>534</v>
      </c>
      <c r="C466" s="39"/>
      <c r="E466" s="53" t="e">
        <f t="shared" si="15"/>
        <v>#N/A</v>
      </c>
      <c r="G466" s="42">
        <f t="shared" si="16"/>
        <v>0</v>
      </c>
      <c r="H466" s="42"/>
    </row>
    <row r="467" spans="2:8" customFormat="1" x14ac:dyDescent="0.2">
      <c r="B467" s="39" t="s">
        <v>535</v>
      </c>
      <c r="C467" s="39"/>
      <c r="E467" s="53" t="e">
        <f t="shared" si="15"/>
        <v>#N/A</v>
      </c>
      <c r="G467" s="42">
        <f t="shared" si="16"/>
        <v>0</v>
      </c>
      <c r="H467" s="42"/>
    </row>
    <row r="468" spans="2:8" customFormat="1" x14ac:dyDescent="0.2">
      <c r="B468" s="39" t="s">
        <v>536</v>
      </c>
      <c r="C468" s="39"/>
      <c r="E468" s="53" t="e">
        <f t="shared" si="15"/>
        <v>#N/A</v>
      </c>
      <c r="G468" s="42">
        <f t="shared" si="16"/>
        <v>0</v>
      </c>
      <c r="H468" s="42"/>
    </row>
    <row r="469" spans="2:8" customFormat="1" x14ac:dyDescent="0.2">
      <c r="B469" s="39" t="s">
        <v>537</v>
      </c>
      <c r="C469" s="39"/>
      <c r="E469" s="53" t="e">
        <f t="shared" si="15"/>
        <v>#N/A</v>
      </c>
      <c r="G469" s="42">
        <f t="shared" si="16"/>
        <v>0</v>
      </c>
      <c r="H469" s="42"/>
    </row>
    <row r="470" spans="2:8" customFormat="1" x14ac:dyDescent="0.2">
      <c r="B470" s="39" t="s">
        <v>538</v>
      </c>
      <c r="C470" s="39"/>
      <c r="E470" s="53" t="e">
        <f t="shared" si="15"/>
        <v>#N/A</v>
      </c>
      <c r="G470" s="42">
        <f t="shared" si="16"/>
        <v>0</v>
      </c>
      <c r="H470" s="42"/>
    </row>
    <row r="471" spans="2:8" customFormat="1" x14ac:dyDescent="0.2">
      <c r="B471" s="39" t="s">
        <v>539</v>
      </c>
      <c r="C471" s="39"/>
      <c r="E471" s="53" t="e">
        <f t="shared" si="15"/>
        <v>#N/A</v>
      </c>
      <c r="G471" s="42">
        <f t="shared" si="16"/>
        <v>0</v>
      </c>
      <c r="H471" s="42"/>
    </row>
    <row r="472" spans="2:8" customFormat="1" x14ac:dyDescent="0.2">
      <c r="B472" s="32"/>
      <c r="C472" s="32"/>
      <c r="E472" s="53" t="e">
        <f t="shared" si="15"/>
        <v>#N/A</v>
      </c>
      <c r="G472" s="42">
        <f t="shared" si="16"/>
        <v>0</v>
      </c>
      <c r="H472" s="42"/>
    </row>
    <row r="473" spans="2:8" customFormat="1" x14ac:dyDescent="0.2">
      <c r="B473" s="32"/>
      <c r="C473" s="32"/>
      <c r="E473" s="53" t="e">
        <f t="shared" si="15"/>
        <v>#N/A</v>
      </c>
      <c r="G473" s="42">
        <f t="shared" si="16"/>
        <v>0</v>
      </c>
      <c r="H473" s="42"/>
    </row>
    <row r="474" spans="2:8" customFormat="1" x14ac:dyDescent="0.2">
      <c r="B474" s="39" t="s">
        <v>540</v>
      </c>
      <c r="C474" s="39"/>
      <c r="E474" s="53" t="e">
        <f t="shared" si="15"/>
        <v>#N/A</v>
      </c>
      <c r="G474" s="42">
        <f t="shared" si="16"/>
        <v>0</v>
      </c>
      <c r="H474" s="42"/>
    </row>
    <row r="475" spans="2:8" customFormat="1" ht="30" x14ac:dyDescent="0.2">
      <c r="B475" s="39" t="s">
        <v>644</v>
      </c>
      <c r="C475" s="39"/>
      <c r="E475" s="53" t="e">
        <f t="shared" si="15"/>
        <v>#N/A</v>
      </c>
      <c r="G475" s="42">
        <f t="shared" si="16"/>
        <v>0</v>
      </c>
      <c r="H475" s="42"/>
    </row>
    <row r="476" spans="2:8" customFormat="1" x14ac:dyDescent="0.2">
      <c r="B476" s="32"/>
      <c r="C476" s="32"/>
      <c r="E476" s="53" t="e">
        <f t="shared" si="15"/>
        <v>#N/A</v>
      </c>
      <c r="G476" s="42"/>
      <c r="H476" s="42"/>
    </row>
    <row r="477" spans="2:8" customFormat="1" x14ac:dyDescent="0.2">
      <c r="B477" s="32"/>
      <c r="C477" s="32"/>
      <c r="E477" s="53" t="e">
        <f t="shared" si="15"/>
        <v>#N/A</v>
      </c>
      <c r="G477" s="42"/>
      <c r="H477" s="42"/>
    </row>
    <row r="478" spans="2:8" customFormat="1" x14ac:dyDescent="0.2">
      <c r="B478" s="33" t="s">
        <v>279</v>
      </c>
      <c r="C478" s="33"/>
      <c r="E478" s="53" t="e">
        <f t="shared" si="15"/>
        <v>#N/A</v>
      </c>
      <c r="G478" s="42"/>
      <c r="H478" s="42"/>
    </row>
    <row r="479" spans="2:8" customFormat="1" x14ac:dyDescent="0.2">
      <c r="B479" s="33"/>
      <c r="C479" s="33"/>
      <c r="E479" s="53" t="e">
        <f t="shared" si="15"/>
        <v>#N/A</v>
      </c>
      <c r="G479" s="42"/>
      <c r="H479" s="42"/>
    </row>
    <row r="480" spans="2:8" customFormat="1" x14ac:dyDescent="0.2">
      <c r="B480" s="40" t="s">
        <v>542</v>
      </c>
      <c r="C480" s="40"/>
      <c r="E480" s="53" t="e">
        <f t="shared" si="15"/>
        <v>#N/A</v>
      </c>
      <c r="G480" s="42"/>
      <c r="H480" s="42"/>
    </row>
    <row r="481" spans="1:9" x14ac:dyDescent="0.2">
      <c r="B481" s="32"/>
      <c r="C481" s="32"/>
      <c r="E481" s="53" t="e">
        <f t="shared" si="15"/>
        <v>#N/A</v>
      </c>
      <c r="G481" s="42"/>
      <c r="H481" s="42"/>
    </row>
    <row r="482" spans="1:9" x14ac:dyDescent="0.2">
      <c r="B482" s="32" t="s">
        <v>280</v>
      </c>
      <c r="C482" s="32"/>
      <c r="E482" s="53" t="e">
        <f t="shared" si="15"/>
        <v>#N/A</v>
      </c>
      <c r="G482" s="42"/>
      <c r="H482" s="42"/>
    </row>
    <row r="483" spans="1:9" x14ac:dyDescent="0.2">
      <c r="B483" s="32" t="s">
        <v>89</v>
      </c>
      <c r="C483" s="32"/>
      <c r="E483" s="53" t="e">
        <f t="shared" si="15"/>
        <v>#N/A</v>
      </c>
      <c r="G483" s="42"/>
      <c r="H483" s="42"/>
    </row>
    <row r="484" spans="1:9" x14ac:dyDescent="0.2">
      <c r="B484" s="32" t="s">
        <v>281</v>
      </c>
      <c r="C484" s="32"/>
      <c r="E484" s="53" t="e">
        <f t="shared" si="15"/>
        <v>#N/A</v>
      </c>
      <c r="G484" s="42"/>
      <c r="H484" s="42"/>
    </row>
    <row r="485" spans="1:9" x14ac:dyDescent="0.2">
      <c r="B485" s="32" t="s">
        <v>543</v>
      </c>
      <c r="C485" s="32"/>
      <c r="E485" s="53" t="e">
        <f t="shared" si="15"/>
        <v>#N/A</v>
      </c>
      <c r="G485" s="42"/>
      <c r="H485" s="42"/>
    </row>
    <row r="486" spans="1:9" x14ac:dyDescent="0.2">
      <c r="B486" s="32"/>
      <c r="C486" s="32"/>
      <c r="E486" s="53" t="e">
        <f t="shared" si="15"/>
        <v>#N/A</v>
      </c>
      <c r="G486" s="42"/>
      <c r="H486" s="42"/>
    </row>
    <row r="487" spans="1:9" x14ac:dyDescent="0.2">
      <c r="B487" s="32" t="s">
        <v>282</v>
      </c>
      <c r="C487" s="32"/>
      <c r="E487" s="53" t="e">
        <f t="shared" si="15"/>
        <v>#N/A</v>
      </c>
      <c r="G487" s="42"/>
      <c r="H487" s="42"/>
    </row>
    <row r="488" spans="1:9" x14ac:dyDescent="0.2">
      <c r="B488" s="32"/>
      <c r="C488" s="32"/>
      <c r="E488" s="53" t="e">
        <f t="shared" si="15"/>
        <v>#N/A</v>
      </c>
      <c r="G488" s="42"/>
      <c r="H488" s="42"/>
    </row>
    <row r="489" spans="1:9" x14ac:dyDescent="0.2">
      <c r="B489" s="32" t="s">
        <v>283</v>
      </c>
      <c r="C489" s="32"/>
      <c r="E489" s="53" t="e">
        <f t="shared" si="15"/>
        <v>#N/A</v>
      </c>
      <c r="G489" s="42"/>
      <c r="H489" s="42"/>
    </row>
    <row r="490" spans="1:9" x14ac:dyDescent="0.2">
      <c r="B490" s="32"/>
      <c r="C490" s="32"/>
      <c r="E490" s="53" t="e">
        <f t="shared" si="15"/>
        <v>#N/A</v>
      </c>
      <c r="G490" s="42"/>
      <c r="H490" s="42"/>
    </row>
    <row r="491" spans="1:9" x14ac:dyDescent="0.2">
      <c r="A491" s="42">
        <v>6.9444444444444447E-4</v>
      </c>
      <c r="B491" s="32" t="s">
        <v>284</v>
      </c>
      <c r="C491" s="32"/>
      <c r="D491" t="s">
        <v>706</v>
      </c>
      <c r="E491" s="53">
        <f t="shared" si="15"/>
        <v>3</v>
      </c>
      <c r="G491" s="48">
        <f>IF(A491&gt;0,A491+G$1,0)</f>
        <v>1.4520833333333336</v>
      </c>
      <c r="H491" s="42"/>
      <c r="I491" t="s">
        <v>704</v>
      </c>
    </row>
    <row r="492" spans="1:9" x14ac:dyDescent="0.2">
      <c r="B492" s="32" t="s">
        <v>285</v>
      </c>
      <c r="C492" s="32"/>
      <c r="E492" s="53" t="e">
        <f t="shared" si="15"/>
        <v>#N/A</v>
      </c>
      <c r="G492" s="42">
        <f t="shared" ref="G492:G521" si="17">IF(A492&gt;0,A492+G$1,0)</f>
        <v>0</v>
      </c>
      <c r="H492" s="42"/>
    </row>
    <row r="493" spans="1:9" x14ac:dyDescent="0.2">
      <c r="B493" s="32" t="s">
        <v>286</v>
      </c>
      <c r="C493" s="32"/>
      <c r="E493" s="53" t="e">
        <f t="shared" si="15"/>
        <v>#N/A</v>
      </c>
      <c r="G493" s="42">
        <f t="shared" si="17"/>
        <v>0</v>
      </c>
      <c r="H493" s="42"/>
    </row>
    <row r="494" spans="1:9" x14ac:dyDescent="0.2">
      <c r="B494" s="32" t="s">
        <v>287</v>
      </c>
      <c r="C494" s="32"/>
      <c r="E494" s="53" t="e">
        <f t="shared" si="15"/>
        <v>#N/A</v>
      </c>
      <c r="G494" s="42">
        <f t="shared" si="17"/>
        <v>0</v>
      </c>
      <c r="H494" s="42"/>
    </row>
    <row r="495" spans="1:9" x14ac:dyDescent="0.2">
      <c r="B495" s="32" t="s">
        <v>288</v>
      </c>
      <c r="C495" s="32"/>
      <c r="E495" s="53" t="e">
        <f t="shared" si="15"/>
        <v>#N/A</v>
      </c>
      <c r="G495" s="42">
        <f t="shared" si="17"/>
        <v>0</v>
      </c>
      <c r="H495" s="42"/>
    </row>
    <row r="496" spans="1:9" x14ac:dyDescent="0.2">
      <c r="B496" s="32" t="s">
        <v>289</v>
      </c>
      <c r="C496" s="32"/>
      <c r="E496" s="53" t="e">
        <f t="shared" si="15"/>
        <v>#N/A</v>
      </c>
      <c r="G496" s="42">
        <f t="shared" si="17"/>
        <v>0</v>
      </c>
      <c r="H496" s="42"/>
    </row>
    <row r="497" spans="1:8" x14ac:dyDescent="0.2">
      <c r="B497" s="32"/>
      <c r="C497" s="32"/>
      <c r="E497" s="53" t="e">
        <f t="shared" si="15"/>
        <v>#N/A</v>
      </c>
      <c r="G497" s="42">
        <f t="shared" si="17"/>
        <v>0</v>
      </c>
      <c r="H497" s="42"/>
    </row>
    <row r="498" spans="1:8" x14ac:dyDescent="0.2">
      <c r="A498"/>
      <c r="B498" s="32" t="s">
        <v>290</v>
      </c>
      <c r="C498" s="32"/>
      <c r="E498" s="53" t="e">
        <f t="shared" si="15"/>
        <v>#N/A</v>
      </c>
      <c r="G498" s="42">
        <f t="shared" si="17"/>
        <v>0</v>
      </c>
      <c r="H498" s="42"/>
    </row>
    <row r="499" spans="1:8" x14ac:dyDescent="0.2">
      <c r="A499"/>
      <c r="B499" s="32"/>
      <c r="C499" s="32"/>
      <c r="E499" s="53" t="e">
        <f t="shared" si="15"/>
        <v>#N/A</v>
      </c>
      <c r="G499" s="42">
        <f t="shared" si="17"/>
        <v>0</v>
      </c>
      <c r="H499" s="42"/>
    </row>
    <row r="500" spans="1:8" x14ac:dyDescent="0.2">
      <c r="A500"/>
      <c r="B500" s="32" t="s">
        <v>291</v>
      </c>
      <c r="C500" s="32"/>
      <c r="E500" s="53" t="e">
        <f t="shared" si="15"/>
        <v>#N/A</v>
      </c>
      <c r="G500" s="42">
        <f t="shared" si="17"/>
        <v>0</v>
      </c>
      <c r="H500" s="42"/>
    </row>
    <row r="501" spans="1:8" x14ac:dyDescent="0.2">
      <c r="A501"/>
      <c r="B501" s="32" t="s">
        <v>292</v>
      </c>
      <c r="C501" s="32"/>
      <c r="E501" s="53" t="e">
        <f t="shared" si="15"/>
        <v>#N/A</v>
      </c>
      <c r="G501" s="42">
        <f t="shared" si="17"/>
        <v>0</v>
      </c>
      <c r="H501" s="42"/>
    </row>
    <row r="502" spans="1:8" x14ac:dyDescent="0.2">
      <c r="A502"/>
      <c r="B502" s="32" t="s">
        <v>293</v>
      </c>
      <c r="C502" s="32"/>
      <c r="E502" s="53" t="e">
        <f t="shared" si="15"/>
        <v>#N/A</v>
      </c>
      <c r="G502" s="42">
        <f t="shared" si="17"/>
        <v>0</v>
      </c>
      <c r="H502" s="42"/>
    </row>
    <row r="503" spans="1:8" x14ac:dyDescent="0.2">
      <c r="A503"/>
      <c r="B503" s="32"/>
      <c r="C503" s="32"/>
      <c r="E503" s="53" t="e">
        <f t="shared" si="15"/>
        <v>#N/A</v>
      </c>
      <c r="G503" s="42">
        <f t="shared" si="17"/>
        <v>0</v>
      </c>
      <c r="H503" s="42"/>
    </row>
    <row r="504" spans="1:8" x14ac:dyDescent="0.2">
      <c r="A504"/>
      <c r="B504" s="32" t="s">
        <v>294</v>
      </c>
      <c r="C504" s="32"/>
      <c r="E504" s="53" t="e">
        <f t="shared" si="15"/>
        <v>#N/A</v>
      </c>
      <c r="G504" s="42">
        <f t="shared" si="17"/>
        <v>0</v>
      </c>
      <c r="H504" s="42"/>
    </row>
    <row r="505" spans="1:8" x14ac:dyDescent="0.2">
      <c r="A505"/>
      <c r="B505" s="32" t="s">
        <v>295</v>
      </c>
      <c r="C505" s="32"/>
      <c r="E505" s="53" t="e">
        <f t="shared" si="15"/>
        <v>#N/A</v>
      </c>
      <c r="G505" s="42">
        <f t="shared" si="17"/>
        <v>0</v>
      </c>
      <c r="H505" s="42"/>
    </row>
    <row r="506" spans="1:8" x14ac:dyDescent="0.2">
      <c r="A506"/>
      <c r="B506" s="32"/>
      <c r="C506" s="32"/>
      <c r="E506" s="53" t="e">
        <f t="shared" si="15"/>
        <v>#N/A</v>
      </c>
      <c r="G506" s="42">
        <f t="shared" si="17"/>
        <v>0</v>
      </c>
      <c r="H506" s="42"/>
    </row>
    <row r="507" spans="1:8" x14ac:dyDescent="0.2">
      <c r="A507"/>
      <c r="B507" s="39" t="s">
        <v>544</v>
      </c>
      <c r="C507" s="39"/>
      <c r="E507" s="53" t="e">
        <f t="shared" si="15"/>
        <v>#N/A</v>
      </c>
      <c r="G507" s="42">
        <f t="shared" si="17"/>
        <v>0</v>
      </c>
      <c r="H507" s="42"/>
    </row>
    <row r="508" spans="1:8" x14ac:dyDescent="0.2">
      <c r="A508"/>
      <c r="B508" s="39" t="s">
        <v>545</v>
      </c>
      <c r="C508" s="39"/>
      <c r="E508" s="53" t="e">
        <f t="shared" si="15"/>
        <v>#N/A</v>
      </c>
      <c r="G508" s="42">
        <f t="shared" si="17"/>
        <v>0</v>
      </c>
      <c r="H508" s="42"/>
    </row>
    <row r="509" spans="1:8" ht="30" x14ac:dyDescent="0.2">
      <c r="A509"/>
      <c r="B509" s="39" t="s">
        <v>546</v>
      </c>
      <c r="C509" s="39"/>
      <c r="E509" s="53" t="e">
        <f t="shared" si="15"/>
        <v>#N/A</v>
      </c>
      <c r="G509" s="42">
        <f t="shared" si="17"/>
        <v>0</v>
      </c>
      <c r="H509" s="42"/>
    </row>
    <row r="510" spans="1:8" x14ac:dyDescent="0.2">
      <c r="A510"/>
      <c r="B510" s="39" t="s">
        <v>547</v>
      </c>
      <c r="C510" s="39"/>
      <c r="E510" s="53" t="e">
        <f t="shared" si="15"/>
        <v>#N/A</v>
      </c>
      <c r="G510" s="42">
        <f t="shared" si="17"/>
        <v>0</v>
      </c>
      <c r="H510" s="42"/>
    </row>
    <row r="511" spans="1:8" x14ac:dyDescent="0.2">
      <c r="A511"/>
      <c r="B511" s="39" t="s">
        <v>548</v>
      </c>
      <c r="C511" s="39"/>
      <c r="E511" s="53" t="e">
        <f t="shared" si="15"/>
        <v>#N/A</v>
      </c>
      <c r="G511" s="42">
        <f t="shared" si="17"/>
        <v>0</v>
      </c>
      <c r="H511" s="42"/>
    </row>
    <row r="512" spans="1:8" ht="45" x14ac:dyDescent="0.2">
      <c r="A512"/>
      <c r="B512" s="39" t="s">
        <v>549</v>
      </c>
      <c r="C512" s="39"/>
      <c r="E512" s="53" t="e">
        <f t="shared" si="15"/>
        <v>#N/A</v>
      </c>
      <c r="G512" s="42">
        <f t="shared" si="17"/>
        <v>0</v>
      </c>
      <c r="H512" s="42"/>
    </row>
    <row r="513" spans="1:8" x14ac:dyDescent="0.2">
      <c r="A513"/>
      <c r="B513" s="39" t="s">
        <v>550</v>
      </c>
      <c r="C513" s="39"/>
      <c r="E513" s="53" t="e">
        <f t="shared" si="15"/>
        <v>#N/A</v>
      </c>
      <c r="G513" s="42">
        <f t="shared" si="17"/>
        <v>0</v>
      </c>
      <c r="H513" s="42"/>
    </row>
    <row r="514" spans="1:8" ht="30" x14ac:dyDescent="0.2">
      <c r="B514" s="39" t="s">
        <v>645</v>
      </c>
      <c r="C514" s="39"/>
      <c r="E514" s="53" t="e">
        <f t="shared" si="15"/>
        <v>#N/A</v>
      </c>
      <c r="G514" s="42">
        <f t="shared" si="17"/>
        <v>0</v>
      </c>
      <c r="H514" s="42"/>
    </row>
    <row r="515" spans="1:8" x14ac:dyDescent="0.2">
      <c r="B515" s="39" t="s">
        <v>552</v>
      </c>
      <c r="C515" s="39"/>
      <c r="E515" s="53" t="e">
        <f t="shared" si="15"/>
        <v>#N/A</v>
      </c>
      <c r="G515" s="42">
        <f t="shared" si="17"/>
        <v>0</v>
      </c>
      <c r="H515" s="42"/>
    </row>
    <row r="516" spans="1:8" x14ac:dyDescent="0.2">
      <c r="B516" s="39" t="s">
        <v>553</v>
      </c>
      <c r="C516" s="39"/>
      <c r="E516" s="53" t="e">
        <f t="shared" si="15"/>
        <v>#N/A</v>
      </c>
      <c r="G516" s="42">
        <f t="shared" si="17"/>
        <v>0</v>
      </c>
      <c r="H516" s="42"/>
    </row>
    <row r="517" spans="1:8" x14ac:dyDescent="0.2">
      <c r="B517" s="32"/>
      <c r="C517" s="32"/>
      <c r="E517" s="53" t="e">
        <f t="shared" si="15"/>
        <v>#N/A</v>
      </c>
      <c r="G517" s="42">
        <f t="shared" si="17"/>
        <v>0</v>
      </c>
      <c r="H517" s="42"/>
    </row>
    <row r="518" spans="1:8" x14ac:dyDescent="0.2">
      <c r="B518" s="32" t="s">
        <v>296</v>
      </c>
      <c r="C518" s="32"/>
      <c r="E518" s="53" t="e">
        <f t="shared" si="15"/>
        <v>#N/A</v>
      </c>
      <c r="G518" s="42">
        <f t="shared" si="17"/>
        <v>0</v>
      </c>
      <c r="H518" s="42"/>
    </row>
    <row r="519" spans="1:8" x14ac:dyDescent="0.2">
      <c r="B519" s="32" t="s">
        <v>297</v>
      </c>
      <c r="C519" s="32"/>
      <c r="E519" s="53" t="e">
        <f t="shared" si="15"/>
        <v>#N/A</v>
      </c>
      <c r="G519" s="42">
        <f t="shared" si="17"/>
        <v>0</v>
      </c>
      <c r="H519" s="42"/>
    </row>
    <row r="520" spans="1:8" x14ac:dyDescent="0.2">
      <c r="B520" s="32"/>
      <c r="C520" s="32"/>
      <c r="E520" s="53" t="e">
        <f t="shared" si="15"/>
        <v>#N/A</v>
      </c>
      <c r="G520" s="42">
        <f t="shared" si="17"/>
        <v>0</v>
      </c>
      <c r="H520" s="42"/>
    </row>
    <row r="521" spans="1:8" x14ac:dyDescent="0.2">
      <c r="B521" s="32" t="s">
        <v>298</v>
      </c>
      <c r="C521" s="32"/>
      <c r="E521" s="53" t="e">
        <f t="shared" si="15"/>
        <v>#N/A</v>
      </c>
      <c r="G521" s="42">
        <f t="shared" si="17"/>
        <v>0</v>
      </c>
      <c r="H521" s="42"/>
    </row>
    <row r="522" spans="1:8" x14ac:dyDescent="0.2">
      <c r="B522" s="32" t="s">
        <v>299</v>
      </c>
      <c r="C522" s="32"/>
      <c r="E522" s="53" t="e">
        <f t="shared" ref="E522:E585" si="18">VLOOKUP(D522,$Q$7:$S$13,3,0)</f>
        <v>#N/A</v>
      </c>
      <c r="G522" s="42">
        <f t="shared" ref="G522:G585" si="19">IF(A522&gt;0,A522+G$1,0)</f>
        <v>0</v>
      </c>
      <c r="H522" s="42"/>
    </row>
    <row r="523" spans="1:8" x14ac:dyDescent="0.2">
      <c r="B523" s="32"/>
      <c r="C523" s="32"/>
      <c r="E523" s="53" t="e">
        <f t="shared" si="18"/>
        <v>#N/A</v>
      </c>
      <c r="G523" s="42">
        <f t="shared" si="19"/>
        <v>0</v>
      </c>
      <c r="H523" s="42"/>
    </row>
    <row r="524" spans="1:8" x14ac:dyDescent="0.2">
      <c r="B524" s="39" t="s">
        <v>554</v>
      </c>
      <c r="C524" s="39"/>
      <c r="E524" s="53" t="e">
        <f t="shared" si="18"/>
        <v>#N/A</v>
      </c>
      <c r="G524" s="42">
        <f t="shared" si="19"/>
        <v>0</v>
      </c>
      <c r="H524" s="42"/>
    </row>
    <row r="525" spans="1:8" x14ac:dyDescent="0.2">
      <c r="A525" s="49">
        <v>0.14166666666666666</v>
      </c>
      <c r="B525" s="39" t="s">
        <v>555</v>
      </c>
      <c r="C525" s="39"/>
      <c r="D525" t="s">
        <v>706</v>
      </c>
      <c r="E525" s="53">
        <f t="shared" si="18"/>
        <v>3</v>
      </c>
      <c r="G525" s="42">
        <f t="shared" si="19"/>
        <v>1.5930555555555557</v>
      </c>
      <c r="H525" s="42"/>
    </row>
    <row r="526" spans="1:8" x14ac:dyDescent="0.2">
      <c r="B526" s="39" t="s">
        <v>556</v>
      </c>
      <c r="C526" s="39"/>
      <c r="E526" s="53" t="e">
        <f t="shared" si="18"/>
        <v>#N/A</v>
      </c>
      <c r="G526" s="42">
        <f t="shared" si="19"/>
        <v>0</v>
      </c>
      <c r="H526" s="42"/>
    </row>
    <row r="527" spans="1:8" x14ac:dyDescent="0.2">
      <c r="B527" s="39" t="s">
        <v>557</v>
      </c>
      <c r="C527" s="39"/>
      <c r="E527" s="53" t="e">
        <f t="shared" si="18"/>
        <v>#N/A</v>
      </c>
      <c r="G527" s="42">
        <f t="shared" si="19"/>
        <v>0</v>
      </c>
      <c r="H527" s="42"/>
    </row>
    <row r="528" spans="1:8" x14ac:dyDescent="0.2">
      <c r="B528" s="39"/>
      <c r="C528" s="39"/>
      <c r="E528" s="53" t="e">
        <f t="shared" si="18"/>
        <v>#N/A</v>
      </c>
      <c r="G528" s="42">
        <f t="shared" si="19"/>
        <v>0</v>
      </c>
      <c r="H528" s="42"/>
    </row>
    <row r="529" spans="2:8" customFormat="1" x14ac:dyDescent="0.2">
      <c r="B529" s="40" t="s">
        <v>558</v>
      </c>
      <c r="C529" s="40"/>
      <c r="E529" s="53" t="e">
        <f t="shared" si="18"/>
        <v>#N/A</v>
      </c>
      <c r="G529" s="42">
        <f t="shared" si="19"/>
        <v>0</v>
      </c>
      <c r="H529" s="42"/>
    </row>
    <row r="530" spans="2:8" customFormat="1" x14ac:dyDescent="0.2">
      <c r="B530" s="32"/>
      <c r="C530" s="32"/>
      <c r="E530" s="53" t="e">
        <f t="shared" si="18"/>
        <v>#N/A</v>
      </c>
      <c r="G530" s="42">
        <f t="shared" si="19"/>
        <v>0</v>
      </c>
      <c r="H530" s="42"/>
    </row>
    <row r="531" spans="2:8" customFormat="1" x14ac:dyDescent="0.2">
      <c r="B531" s="32" t="s">
        <v>300</v>
      </c>
      <c r="C531" s="32"/>
      <c r="E531" s="53" t="e">
        <f t="shared" si="18"/>
        <v>#N/A</v>
      </c>
      <c r="G531" s="42">
        <f t="shared" si="19"/>
        <v>0</v>
      </c>
      <c r="H531" s="42"/>
    </row>
    <row r="532" spans="2:8" customFormat="1" x14ac:dyDescent="0.2">
      <c r="B532" s="32"/>
      <c r="C532" s="32"/>
      <c r="E532" s="53" t="e">
        <f t="shared" si="18"/>
        <v>#N/A</v>
      </c>
      <c r="G532" s="42">
        <f t="shared" si="19"/>
        <v>0</v>
      </c>
      <c r="H532" s="42"/>
    </row>
    <row r="533" spans="2:8" customFormat="1" ht="30" x14ac:dyDescent="0.2">
      <c r="B533" s="44" t="s">
        <v>719</v>
      </c>
      <c r="C533" s="44"/>
      <c r="E533" s="53" t="e">
        <f t="shared" si="18"/>
        <v>#N/A</v>
      </c>
      <c r="G533" s="42">
        <f t="shared" si="19"/>
        <v>0</v>
      </c>
      <c r="H533" s="42"/>
    </row>
    <row r="534" spans="2:8" customFormat="1" x14ac:dyDescent="0.2">
      <c r="B534" s="44" t="s">
        <v>647</v>
      </c>
      <c r="C534" s="44"/>
      <c r="E534" s="53" t="e">
        <f t="shared" si="18"/>
        <v>#N/A</v>
      </c>
      <c r="G534" s="42">
        <f t="shared" si="19"/>
        <v>0</v>
      </c>
      <c r="H534" s="42"/>
    </row>
    <row r="535" spans="2:8" customFormat="1" x14ac:dyDescent="0.2">
      <c r="B535" s="44" t="s">
        <v>648</v>
      </c>
      <c r="C535" s="44"/>
      <c r="E535" s="53" t="e">
        <f t="shared" si="18"/>
        <v>#N/A</v>
      </c>
      <c r="G535" s="42">
        <f t="shared" si="19"/>
        <v>0</v>
      </c>
      <c r="H535" s="42"/>
    </row>
    <row r="536" spans="2:8" customFormat="1" x14ac:dyDescent="0.2">
      <c r="B536" s="44" t="s">
        <v>649</v>
      </c>
      <c r="C536" s="44"/>
      <c r="E536" s="53" t="e">
        <f t="shared" si="18"/>
        <v>#N/A</v>
      </c>
      <c r="G536" s="42">
        <f t="shared" si="19"/>
        <v>0</v>
      </c>
      <c r="H536" s="42"/>
    </row>
    <row r="537" spans="2:8" customFormat="1" x14ac:dyDescent="0.2">
      <c r="B537" s="44" t="s">
        <v>650</v>
      </c>
      <c r="C537" s="44"/>
      <c r="E537" s="53" t="e">
        <f t="shared" si="18"/>
        <v>#N/A</v>
      </c>
      <c r="G537" s="42">
        <f t="shared" si="19"/>
        <v>0</v>
      </c>
      <c r="H537" s="42"/>
    </row>
    <row r="538" spans="2:8" customFormat="1" ht="30" x14ac:dyDescent="0.2">
      <c r="B538" s="44" t="s">
        <v>651</v>
      </c>
      <c r="C538" s="44"/>
      <c r="E538" s="53" t="e">
        <f t="shared" si="18"/>
        <v>#N/A</v>
      </c>
      <c r="G538" s="42">
        <f t="shared" si="19"/>
        <v>0</v>
      </c>
      <c r="H538" s="42"/>
    </row>
    <row r="539" spans="2:8" customFormat="1" x14ac:dyDescent="0.2">
      <c r="B539" s="44" t="s">
        <v>652</v>
      </c>
      <c r="C539" s="44"/>
      <c r="E539" s="53" t="e">
        <f t="shared" si="18"/>
        <v>#N/A</v>
      </c>
      <c r="G539" s="42">
        <f t="shared" si="19"/>
        <v>0</v>
      </c>
      <c r="H539" s="42"/>
    </row>
    <row r="540" spans="2:8" customFormat="1" ht="30" x14ac:dyDescent="0.2">
      <c r="B540" s="44" t="s">
        <v>653</v>
      </c>
      <c r="C540" s="44"/>
      <c r="E540" s="53" t="e">
        <f t="shared" si="18"/>
        <v>#N/A</v>
      </c>
      <c r="G540" s="42">
        <f t="shared" si="19"/>
        <v>0</v>
      </c>
      <c r="H540" s="42"/>
    </row>
    <row r="541" spans="2:8" customFormat="1" x14ac:dyDescent="0.2">
      <c r="B541" s="44" t="s">
        <v>654</v>
      </c>
      <c r="C541" s="44"/>
      <c r="E541" s="53" t="e">
        <f t="shared" si="18"/>
        <v>#N/A</v>
      </c>
      <c r="G541" s="42">
        <f t="shared" si="19"/>
        <v>0</v>
      </c>
      <c r="H541" s="42"/>
    </row>
    <row r="542" spans="2:8" customFormat="1" x14ac:dyDescent="0.2">
      <c r="B542" s="44"/>
      <c r="C542" s="44"/>
      <c r="E542" s="53" t="e">
        <f t="shared" si="18"/>
        <v>#N/A</v>
      </c>
      <c r="G542" s="42">
        <f t="shared" si="19"/>
        <v>0</v>
      </c>
      <c r="H542" s="42"/>
    </row>
    <row r="543" spans="2:8" customFormat="1" x14ac:dyDescent="0.2">
      <c r="B543" s="32" t="s">
        <v>301</v>
      </c>
      <c r="C543" s="32"/>
      <c r="E543" s="53" t="e">
        <f t="shared" si="18"/>
        <v>#N/A</v>
      </c>
      <c r="G543" s="42">
        <f t="shared" si="19"/>
        <v>0</v>
      </c>
      <c r="H543" s="42"/>
    </row>
    <row r="544" spans="2:8" customFormat="1" x14ac:dyDescent="0.2">
      <c r="B544" s="32"/>
      <c r="C544" s="32"/>
      <c r="E544" s="53" t="e">
        <f t="shared" si="18"/>
        <v>#N/A</v>
      </c>
      <c r="G544" s="42">
        <f t="shared" si="19"/>
        <v>0</v>
      </c>
      <c r="H544" s="42"/>
    </row>
    <row r="545" spans="2:8" customFormat="1" x14ac:dyDescent="0.2">
      <c r="B545" s="44" t="s">
        <v>646</v>
      </c>
      <c r="C545" s="44"/>
      <c r="E545" s="53" t="e">
        <f t="shared" si="18"/>
        <v>#N/A</v>
      </c>
      <c r="G545" s="42">
        <f t="shared" si="19"/>
        <v>0</v>
      </c>
      <c r="H545" s="42"/>
    </row>
    <row r="546" spans="2:8" customFormat="1" x14ac:dyDescent="0.2">
      <c r="B546" s="44" t="s">
        <v>655</v>
      </c>
      <c r="C546" s="44"/>
      <c r="E546" s="53" t="e">
        <f t="shared" si="18"/>
        <v>#N/A</v>
      </c>
      <c r="G546" s="42">
        <f t="shared" si="19"/>
        <v>0</v>
      </c>
      <c r="H546" s="42"/>
    </row>
    <row r="547" spans="2:8" customFormat="1" x14ac:dyDescent="0.2">
      <c r="B547" s="44" t="s">
        <v>656</v>
      </c>
      <c r="C547" s="44"/>
      <c r="E547" s="53" t="e">
        <f t="shared" si="18"/>
        <v>#N/A</v>
      </c>
      <c r="G547" s="42">
        <f t="shared" si="19"/>
        <v>0</v>
      </c>
      <c r="H547" s="42"/>
    </row>
    <row r="548" spans="2:8" customFormat="1" x14ac:dyDescent="0.2">
      <c r="B548" s="44" t="s">
        <v>657</v>
      </c>
      <c r="C548" s="44"/>
      <c r="E548" s="53" t="e">
        <f t="shared" si="18"/>
        <v>#N/A</v>
      </c>
      <c r="G548" s="42">
        <f t="shared" si="19"/>
        <v>0</v>
      </c>
      <c r="H548" s="42"/>
    </row>
    <row r="549" spans="2:8" customFormat="1" ht="30" x14ac:dyDescent="0.2">
      <c r="B549" s="44" t="s">
        <v>658</v>
      </c>
      <c r="C549" s="44"/>
      <c r="E549" s="53" t="e">
        <f t="shared" si="18"/>
        <v>#N/A</v>
      </c>
      <c r="G549" s="42">
        <f t="shared" si="19"/>
        <v>0</v>
      </c>
      <c r="H549" s="42"/>
    </row>
    <row r="550" spans="2:8" customFormat="1" x14ac:dyDescent="0.2">
      <c r="B550" s="44" t="s">
        <v>659</v>
      </c>
      <c r="C550" s="44"/>
      <c r="E550" s="53" t="e">
        <f t="shared" si="18"/>
        <v>#N/A</v>
      </c>
      <c r="G550" s="42">
        <f t="shared" si="19"/>
        <v>0</v>
      </c>
      <c r="H550" s="42"/>
    </row>
    <row r="551" spans="2:8" customFormat="1" x14ac:dyDescent="0.2">
      <c r="B551" s="44" t="s">
        <v>660</v>
      </c>
      <c r="C551" s="44"/>
      <c r="E551" s="53" t="e">
        <f t="shared" si="18"/>
        <v>#N/A</v>
      </c>
      <c r="G551" s="42">
        <f t="shared" si="19"/>
        <v>0</v>
      </c>
      <c r="H551" s="42"/>
    </row>
    <row r="552" spans="2:8" customFormat="1" x14ac:dyDescent="0.2">
      <c r="B552" s="44" t="s">
        <v>661</v>
      </c>
      <c r="C552" s="44"/>
      <c r="E552" s="53" t="e">
        <f t="shared" si="18"/>
        <v>#N/A</v>
      </c>
      <c r="G552" s="42">
        <f t="shared" si="19"/>
        <v>0</v>
      </c>
      <c r="H552" s="42"/>
    </row>
    <row r="553" spans="2:8" customFormat="1" x14ac:dyDescent="0.2">
      <c r="B553" s="44" t="s">
        <v>662</v>
      </c>
      <c r="C553" s="44"/>
      <c r="E553" s="53" t="e">
        <f t="shared" si="18"/>
        <v>#N/A</v>
      </c>
      <c r="G553" s="42">
        <f t="shared" si="19"/>
        <v>0</v>
      </c>
      <c r="H553" s="42"/>
    </row>
    <row r="554" spans="2:8" customFormat="1" x14ac:dyDescent="0.2">
      <c r="B554" s="44" t="s">
        <v>663</v>
      </c>
      <c r="C554" s="44"/>
      <c r="E554" s="53" t="e">
        <f t="shared" si="18"/>
        <v>#N/A</v>
      </c>
      <c r="G554" s="42">
        <f t="shared" si="19"/>
        <v>0</v>
      </c>
      <c r="H554" s="42"/>
    </row>
    <row r="555" spans="2:8" customFormat="1" x14ac:dyDescent="0.2">
      <c r="B555" s="44" t="s">
        <v>664</v>
      </c>
      <c r="C555" s="44"/>
      <c r="E555" s="53" t="e">
        <f t="shared" si="18"/>
        <v>#N/A</v>
      </c>
      <c r="G555" s="42">
        <f t="shared" si="19"/>
        <v>0</v>
      </c>
      <c r="H555" s="42"/>
    </row>
    <row r="556" spans="2:8" customFormat="1" x14ac:dyDescent="0.2">
      <c r="B556" s="44" t="s">
        <v>665</v>
      </c>
      <c r="C556" s="44"/>
      <c r="E556" s="53" t="e">
        <f t="shared" si="18"/>
        <v>#N/A</v>
      </c>
      <c r="G556" s="42">
        <f t="shared" si="19"/>
        <v>0</v>
      </c>
      <c r="H556" s="42"/>
    </row>
    <row r="557" spans="2:8" customFormat="1" x14ac:dyDescent="0.2">
      <c r="B557" s="32"/>
      <c r="C557" s="32"/>
      <c r="E557" s="53" t="e">
        <f t="shared" si="18"/>
        <v>#N/A</v>
      </c>
      <c r="G557" s="42">
        <f t="shared" si="19"/>
        <v>0</v>
      </c>
      <c r="H557" s="42"/>
    </row>
    <row r="558" spans="2:8" customFormat="1" x14ac:dyDescent="0.2">
      <c r="B558" s="32" t="s">
        <v>302</v>
      </c>
      <c r="C558" s="32"/>
      <c r="E558" s="53" t="e">
        <f t="shared" si="18"/>
        <v>#N/A</v>
      </c>
      <c r="G558" s="42">
        <f t="shared" si="19"/>
        <v>0</v>
      </c>
      <c r="H558" s="42"/>
    </row>
    <row r="559" spans="2:8" customFormat="1" x14ac:dyDescent="0.2">
      <c r="B559" s="32" t="s">
        <v>303</v>
      </c>
      <c r="C559" s="32"/>
      <c r="E559" s="53" t="e">
        <f t="shared" si="18"/>
        <v>#N/A</v>
      </c>
      <c r="G559" s="42">
        <f t="shared" si="19"/>
        <v>0</v>
      </c>
      <c r="H559" s="42"/>
    </row>
    <row r="560" spans="2:8" customFormat="1" x14ac:dyDescent="0.2">
      <c r="B560" s="32"/>
      <c r="C560" s="32"/>
      <c r="E560" s="53" t="e">
        <f t="shared" si="18"/>
        <v>#N/A</v>
      </c>
      <c r="G560" s="42">
        <f t="shared" si="19"/>
        <v>0</v>
      </c>
      <c r="H560" s="42"/>
    </row>
    <row r="561" spans="2:8" customFormat="1" ht="30" x14ac:dyDescent="0.2">
      <c r="B561" s="32" t="s">
        <v>304</v>
      </c>
      <c r="C561" s="32"/>
      <c r="E561" s="53" t="e">
        <f t="shared" si="18"/>
        <v>#N/A</v>
      </c>
      <c r="G561" s="42">
        <f t="shared" si="19"/>
        <v>0</v>
      </c>
      <c r="H561" s="42"/>
    </row>
    <row r="562" spans="2:8" customFormat="1" x14ac:dyDescent="0.2">
      <c r="B562" s="32"/>
      <c r="C562" s="32"/>
      <c r="E562" s="53" t="e">
        <f t="shared" si="18"/>
        <v>#N/A</v>
      </c>
      <c r="G562" s="42">
        <f t="shared" si="19"/>
        <v>0</v>
      </c>
      <c r="H562" s="42"/>
    </row>
    <row r="563" spans="2:8" customFormat="1" x14ac:dyDescent="0.2">
      <c r="B563" s="39" t="s">
        <v>559</v>
      </c>
      <c r="C563" s="39"/>
      <c r="E563" s="53" t="e">
        <f t="shared" si="18"/>
        <v>#N/A</v>
      </c>
      <c r="G563" s="42">
        <f t="shared" si="19"/>
        <v>0</v>
      </c>
      <c r="H563" s="42"/>
    </row>
    <row r="564" spans="2:8" customFormat="1" x14ac:dyDescent="0.2">
      <c r="B564" s="39" t="s">
        <v>560</v>
      </c>
      <c r="C564" s="39"/>
      <c r="E564" s="53" t="e">
        <f t="shared" si="18"/>
        <v>#N/A</v>
      </c>
      <c r="G564" s="42">
        <f t="shared" si="19"/>
        <v>0</v>
      </c>
      <c r="H564" s="42"/>
    </row>
    <row r="565" spans="2:8" customFormat="1" x14ac:dyDescent="0.2">
      <c r="B565" s="39" t="s">
        <v>561</v>
      </c>
      <c r="C565" s="39"/>
      <c r="E565" s="53" t="e">
        <f t="shared" si="18"/>
        <v>#N/A</v>
      </c>
      <c r="G565" s="42">
        <f t="shared" si="19"/>
        <v>0</v>
      </c>
      <c r="H565" s="42"/>
    </row>
    <row r="566" spans="2:8" customFormat="1" x14ac:dyDescent="0.2">
      <c r="B566" s="39" t="s">
        <v>562</v>
      </c>
      <c r="C566" s="39"/>
      <c r="E566" s="53" t="e">
        <f t="shared" si="18"/>
        <v>#N/A</v>
      </c>
      <c r="G566" s="42">
        <f t="shared" si="19"/>
        <v>0</v>
      </c>
      <c r="H566" s="42"/>
    </row>
    <row r="567" spans="2:8" customFormat="1" x14ac:dyDescent="0.2">
      <c r="B567" s="39" t="s">
        <v>563</v>
      </c>
      <c r="C567" s="39"/>
      <c r="E567" s="53" t="e">
        <f t="shared" si="18"/>
        <v>#N/A</v>
      </c>
      <c r="G567" s="42">
        <f t="shared" si="19"/>
        <v>0</v>
      </c>
      <c r="H567" s="42"/>
    </row>
    <row r="568" spans="2:8" customFormat="1" x14ac:dyDescent="0.2">
      <c r="B568" s="32"/>
      <c r="C568" s="32"/>
      <c r="E568" s="53" t="e">
        <f t="shared" si="18"/>
        <v>#N/A</v>
      </c>
      <c r="G568" s="42">
        <f t="shared" si="19"/>
        <v>0</v>
      </c>
      <c r="H568" s="42"/>
    </row>
    <row r="569" spans="2:8" customFormat="1" x14ac:dyDescent="0.2">
      <c r="B569" s="32" t="s">
        <v>305</v>
      </c>
      <c r="C569" s="32"/>
      <c r="E569" s="53" t="e">
        <f t="shared" si="18"/>
        <v>#N/A</v>
      </c>
      <c r="G569" s="42">
        <f t="shared" si="19"/>
        <v>0</v>
      </c>
      <c r="H569" s="42"/>
    </row>
    <row r="570" spans="2:8" customFormat="1" x14ac:dyDescent="0.2">
      <c r="B570" s="32"/>
      <c r="C570" s="32"/>
      <c r="E570" s="53" t="e">
        <f t="shared" si="18"/>
        <v>#N/A</v>
      </c>
      <c r="G570" s="42">
        <f t="shared" si="19"/>
        <v>0</v>
      </c>
      <c r="H570" s="42"/>
    </row>
    <row r="571" spans="2:8" customFormat="1" x14ac:dyDescent="0.2">
      <c r="B571" s="32" t="s">
        <v>306</v>
      </c>
      <c r="C571" s="32"/>
      <c r="E571" s="53" t="e">
        <f t="shared" si="18"/>
        <v>#N/A</v>
      </c>
      <c r="G571" s="42">
        <f t="shared" si="19"/>
        <v>0</v>
      </c>
      <c r="H571" s="42"/>
    </row>
    <row r="572" spans="2:8" customFormat="1" x14ac:dyDescent="0.2">
      <c r="B572" s="32"/>
      <c r="C572" s="32"/>
      <c r="E572" s="53" t="e">
        <f t="shared" si="18"/>
        <v>#N/A</v>
      </c>
      <c r="G572" s="42">
        <f t="shared" si="19"/>
        <v>0</v>
      </c>
      <c r="H572" s="42"/>
    </row>
    <row r="573" spans="2:8" customFormat="1" x14ac:dyDescent="0.2">
      <c r="B573" s="32" t="s">
        <v>307</v>
      </c>
      <c r="C573" s="32"/>
      <c r="E573" s="53" t="e">
        <f t="shared" si="18"/>
        <v>#N/A</v>
      </c>
      <c r="G573" s="42">
        <f t="shared" si="19"/>
        <v>0</v>
      </c>
      <c r="H573" s="42"/>
    </row>
    <row r="574" spans="2:8" customFormat="1" x14ac:dyDescent="0.2">
      <c r="B574" s="39" t="s">
        <v>564</v>
      </c>
      <c r="C574" s="39"/>
      <c r="E574" s="53" t="e">
        <f t="shared" si="18"/>
        <v>#N/A</v>
      </c>
      <c r="G574" s="42">
        <f t="shared" si="19"/>
        <v>0</v>
      </c>
      <c r="H574" s="42"/>
    </row>
    <row r="575" spans="2:8" customFormat="1" x14ac:dyDescent="0.2">
      <c r="B575" s="32"/>
      <c r="C575" s="32"/>
      <c r="E575" s="53" t="e">
        <f t="shared" si="18"/>
        <v>#N/A</v>
      </c>
      <c r="G575" s="42">
        <f t="shared" si="19"/>
        <v>0</v>
      </c>
      <c r="H575" s="42"/>
    </row>
    <row r="576" spans="2:8" customFormat="1" x14ac:dyDescent="0.2">
      <c r="B576" s="32" t="s">
        <v>308</v>
      </c>
      <c r="C576" s="32"/>
      <c r="E576" s="53" t="e">
        <f t="shared" si="18"/>
        <v>#N/A</v>
      </c>
      <c r="G576" s="42">
        <f t="shared" si="19"/>
        <v>0</v>
      </c>
      <c r="H576" s="42"/>
    </row>
    <row r="577" spans="1:8" x14ac:dyDescent="0.2">
      <c r="B577" s="32"/>
      <c r="C577" s="32"/>
      <c r="E577" s="53" t="e">
        <f t="shared" si="18"/>
        <v>#N/A</v>
      </c>
      <c r="G577" s="42">
        <f t="shared" si="19"/>
        <v>0</v>
      </c>
      <c r="H577" s="42"/>
    </row>
    <row r="578" spans="1:8" x14ac:dyDescent="0.2">
      <c r="A578"/>
      <c r="B578" s="32" t="s">
        <v>666</v>
      </c>
      <c r="C578" s="32"/>
      <c r="E578" s="53" t="e">
        <f t="shared" si="18"/>
        <v>#N/A</v>
      </c>
      <c r="G578" s="42">
        <f t="shared" si="19"/>
        <v>0</v>
      </c>
      <c r="H578" s="42"/>
    </row>
    <row r="579" spans="1:8" x14ac:dyDescent="0.2">
      <c r="A579"/>
      <c r="B579" s="32"/>
      <c r="C579" s="32"/>
      <c r="E579" s="53" t="e">
        <f t="shared" si="18"/>
        <v>#N/A</v>
      </c>
      <c r="G579" s="42">
        <f t="shared" si="19"/>
        <v>0</v>
      </c>
      <c r="H579" s="42"/>
    </row>
    <row r="580" spans="1:8" x14ac:dyDescent="0.2">
      <c r="A580"/>
      <c r="B580" s="45" t="s">
        <v>667</v>
      </c>
      <c r="C580" s="45"/>
      <c r="E580" s="53" t="e">
        <f t="shared" si="18"/>
        <v>#N/A</v>
      </c>
      <c r="G580" s="42">
        <f t="shared" si="19"/>
        <v>0</v>
      </c>
      <c r="H580" s="42"/>
    </row>
    <row r="581" spans="1:8" x14ac:dyDescent="0.2">
      <c r="A581"/>
      <c r="B581" s="32"/>
      <c r="C581" s="32"/>
      <c r="E581" s="53" t="e">
        <f t="shared" si="18"/>
        <v>#N/A</v>
      </c>
      <c r="G581" s="42">
        <f t="shared" si="19"/>
        <v>0</v>
      </c>
      <c r="H581" s="42"/>
    </row>
    <row r="582" spans="1:8" x14ac:dyDescent="0.2">
      <c r="A582"/>
      <c r="B582" s="32" t="s">
        <v>311</v>
      </c>
      <c r="C582" s="32"/>
      <c r="E582" s="53" t="e">
        <f t="shared" si="18"/>
        <v>#N/A</v>
      </c>
      <c r="G582" s="42">
        <f t="shared" si="19"/>
        <v>0</v>
      </c>
      <c r="H582" s="42"/>
    </row>
    <row r="583" spans="1:8" x14ac:dyDescent="0.2">
      <c r="A583"/>
      <c r="B583" s="32" t="s">
        <v>312</v>
      </c>
      <c r="C583" s="32"/>
      <c r="E583" s="53" t="e">
        <f t="shared" si="18"/>
        <v>#N/A</v>
      </c>
      <c r="G583" s="42">
        <f t="shared" si="19"/>
        <v>0</v>
      </c>
      <c r="H583" s="42"/>
    </row>
    <row r="584" spans="1:8" x14ac:dyDescent="0.2">
      <c r="A584"/>
      <c r="B584" s="39" t="s">
        <v>565</v>
      </c>
      <c r="C584" s="39"/>
      <c r="E584" s="53" t="e">
        <f t="shared" si="18"/>
        <v>#N/A</v>
      </c>
      <c r="G584" s="42">
        <f t="shared" si="19"/>
        <v>0</v>
      </c>
      <c r="H584" s="42"/>
    </row>
    <row r="585" spans="1:8" x14ac:dyDescent="0.2">
      <c r="A585"/>
      <c r="B585" s="32"/>
      <c r="C585" s="32"/>
      <c r="E585" s="53" t="e">
        <f t="shared" si="18"/>
        <v>#N/A</v>
      </c>
      <c r="G585" s="42">
        <f t="shared" si="19"/>
        <v>0</v>
      </c>
      <c r="H585" s="42"/>
    </row>
    <row r="586" spans="1:8" x14ac:dyDescent="0.2">
      <c r="A586"/>
      <c r="B586" s="32" t="s">
        <v>313</v>
      </c>
      <c r="C586" s="32"/>
      <c r="E586" s="53" t="e">
        <f t="shared" ref="E586:E649" si="20">VLOOKUP(D586,$Q$7:$S$13,3,0)</f>
        <v>#N/A</v>
      </c>
      <c r="G586" s="42">
        <f t="shared" ref="G586:G649" si="21">IF(A586&gt;0,A586+G$1,0)</f>
        <v>0</v>
      </c>
      <c r="H586" s="42"/>
    </row>
    <row r="587" spans="1:8" x14ac:dyDescent="0.2">
      <c r="A587"/>
      <c r="B587" s="32" t="s">
        <v>314</v>
      </c>
      <c r="C587" s="32"/>
      <c r="E587" s="53" t="e">
        <f t="shared" si="20"/>
        <v>#N/A</v>
      </c>
      <c r="G587" s="42">
        <f t="shared" si="21"/>
        <v>0</v>
      </c>
      <c r="H587" s="42"/>
    </row>
    <row r="588" spans="1:8" x14ac:dyDescent="0.2">
      <c r="A588"/>
      <c r="B588" s="32" t="s">
        <v>315</v>
      </c>
      <c r="C588" s="32"/>
      <c r="E588" s="53" t="e">
        <f t="shared" si="20"/>
        <v>#N/A</v>
      </c>
      <c r="G588" s="42">
        <f t="shared" si="21"/>
        <v>0</v>
      </c>
      <c r="H588" s="42"/>
    </row>
    <row r="589" spans="1:8" x14ac:dyDescent="0.2">
      <c r="A589"/>
      <c r="B589" s="32"/>
      <c r="C589" s="32"/>
      <c r="E589" s="53" t="e">
        <f t="shared" si="20"/>
        <v>#N/A</v>
      </c>
      <c r="G589" s="42">
        <f t="shared" si="21"/>
        <v>0</v>
      </c>
      <c r="H589" s="42"/>
    </row>
    <row r="590" spans="1:8" x14ac:dyDescent="0.2">
      <c r="A590"/>
      <c r="B590" s="32" t="s">
        <v>316</v>
      </c>
      <c r="C590" s="32"/>
      <c r="E590" s="53" t="e">
        <f t="shared" si="20"/>
        <v>#N/A</v>
      </c>
      <c r="G590" s="42">
        <f t="shared" si="21"/>
        <v>0</v>
      </c>
      <c r="H590" s="42"/>
    </row>
    <row r="591" spans="1:8" x14ac:dyDescent="0.2">
      <c r="A591"/>
      <c r="B591" s="32" t="s">
        <v>317</v>
      </c>
      <c r="C591" s="32"/>
      <c r="E591" s="53" t="e">
        <f t="shared" si="20"/>
        <v>#N/A</v>
      </c>
      <c r="G591" s="42">
        <f t="shared" si="21"/>
        <v>0</v>
      </c>
      <c r="H591" s="42"/>
    </row>
    <row r="592" spans="1:8" x14ac:dyDescent="0.2">
      <c r="A592"/>
      <c r="B592" s="32"/>
      <c r="C592" s="32"/>
      <c r="E592" s="53" t="e">
        <f t="shared" si="20"/>
        <v>#N/A</v>
      </c>
      <c r="G592" s="42">
        <f t="shared" si="21"/>
        <v>0</v>
      </c>
      <c r="H592" s="42"/>
    </row>
    <row r="593" spans="1:8" x14ac:dyDescent="0.2">
      <c r="A593"/>
      <c r="B593" s="32" t="s">
        <v>318</v>
      </c>
      <c r="C593" s="32"/>
      <c r="E593" s="53" t="e">
        <f t="shared" si="20"/>
        <v>#N/A</v>
      </c>
      <c r="G593" s="42">
        <f t="shared" si="21"/>
        <v>0</v>
      </c>
      <c r="H593" s="42"/>
    </row>
    <row r="594" spans="1:8" x14ac:dyDescent="0.2">
      <c r="B594" s="32"/>
      <c r="C594" s="32"/>
      <c r="E594" s="53" t="e">
        <f t="shared" si="20"/>
        <v>#N/A</v>
      </c>
      <c r="G594" s="42">
        <f t="shared" si="21"/>
        <v>0</v>
      </c>
      <c r="H594" s="42"/>
    </row>
    <row r="595" spans="1:8" x14ac:dyDescent="0.2">
      <c r="B595" s="32" t="s">
        <v>319</v>
      </c>
      <c r="C595" s="32"/>
      <c r="E595" s="53" t="e">
        <f t="shared" si="20"/>
        <v>#N/A</v>
      </c>
      <c r="G595" s="42">
        <f t="shared" si="21"/>
        <v>0</v>
      </c>
      <c r="H595" s="42"/>
    </row>
    <row r="596" spans="1:8" x14ac:dyDescent="0.2">
      <c r="B596" s="32"/>
      <c r="C596" s="32"/>
      <c r="E596" s="53" t="e">
        <f t="shared" si="20"/>
        <v>#N/A</v>
      </c>
      <c r="G596" s="42">
        <f t="shared" si="21"/>
        <v>0</v>
      </c>
      <c r="H596" s="42"/>
    </row>
    <row r="597" spans="1:8" x14ac:dyDescent="0.2">
      <c r="B597" s="44" t="s">
        <v>668</v>
      </c>
      <c r="C597" s="44"/>
      <c r="E597" s="53" t="e">
        <f t="shared" si="20"/>
        <v>#N/A</v>
      </c>
      <c r="G597" s="42">
        <f t="shared" si="21"/>
        <v>0</v>
      </c>
      <c r="H597" s="42"/>
    </row>
    <row r="598" spans="1:8" x14ac:dyDescent="0.2">
      <c r="B598" s="44" t="s">
        <v>669</v>
      </c>
      <c r="C598" s="44"/>
      <c r="E598" s="53" t="e">
        <f t="shared" si="20"/>
        <v>#N/A</v>
      </c>
      <c r="G598" s="42">
        <f t="shared" si="21"/>
        <v>0</v>
      </c>
      <c r="H598" s="42"/>
    </row>
    <row r="599" spans="1:8" x14ac:dyDescent="0.2">
      <c r="B599" s="44" t="s">
        <v>670</v>
      </c>
      <c r="C599" s="44"/>
      <c r="E599" s="53" t="e">
        <f t="shared" si="20"/>
        <v>#N/A</v>
      </c>
      <c r="G599" s="42">
        <f t="shared" si="21"/>
        <v>0</v>
      </c>
      <c r="H599" s="42"/>
    </row>
    <row r="600" spans="1:8" x14ac:dyDescent="0.2">
      <c r="B600" s="44" t="s">
        <v>671</v>
      </c>
      <c r="C600" s="44"/>
      <c r="E600" s="53" t="e">
        <f t="shared" si="20"/>
        <v>#N/A</v>
      </c>
      <c r="G600" s="42">
        <f t="shared" si="21"/>
        <v>0</v>
      </c>
      <c r="H600" s="42"/>
    </row>
    <row r="601" spans="1:8" x14ac:dyDescent="0.2">
      <c r="B601" s="44" t="s">
        <v>672</v>
      </c>
      <c r="C601" s="44"/>
      <c r="E601" s="53" t="e">
        <f t="shared" si="20"/>
        <v>#N/A</v>
      </c>
      <c r="G601" s="42">
        <f t="shared" si="21"/>
        <v>0</v>
      </c>
      <c r="H601" s="42"/>
    </row>
    <row r="602" spans="1:8" x14ac:dyDescent="0.2">
      <c r="B602" s="44" t="s">
        <v>673</v>
      </c>
      <c r="C602" s="44"/>
      <c r="E602" s="53" t="e">
        <f t="shared" si="20"/>
        <v>#N/A</v>
      </c>
      <c r="G602" s="42">
        <f t="shared" si="21"/>
        <v>0</v>
      </c>
      <c r="H602" s="42"/>
    </row>
    <row r="603" spans="1:8" x14ac:dyDescent="0.2">
      <c r="B603" s="44" t="s">
        <v>674</v>
      </c>
      <c r="C603" s="44"/>
      <c r="E603" s="53" t="e">
        <f t="shared" si="20"/>
        <v>#N/A</v>
      </c>
      <c r="G603" s="42">
        <f t="shared" si="21"/>
        <v>0</v>
      </c>
      <c r="H603" s="42"/>
    </row>
    <row r="604" spans="1:8" x14ac:dyDescent="0.2">
      <c r="B604" s="44" t="s">
        <v>675</v>
      </c>
      <c r="C604" s="44"/>
      <c r="E604" s="53" t="e">
        <f t="shared" si="20"/>
        <v>#N/A</v>
      </c>
      <c r="G604" s="42">
        <f t="shared" si="21"/>
        <v>0</v>
      </c>
      <c r="H604" s="42"/>
    </row>
    <row r="605" spans="1:8" x14ac:dyDescent="0.2">
      <c r="B605" s="44"/>
      <c r="C605" s="44"/>
      <c r="E605" s="53" t="e">
        <f t="shared" si="20"/>
        <v>#N/A</v>
      </c>
      <c r="G605" s="42">
        <f t="shared" si="21"/>
        <v>0</v>
      </c>
      <c r="H605" s="42"/>
    </row>
    <row r="606" spans="1:8" x14ac:dyDescent="0.2">
      <c r="B606" s="44" t="s">
        <v>676</v>
      </c>
      <c r="C606" s="44"/>
      <c r="E606" s="53" t="e">
        <f t="shared" si="20"/>
        <v>#N/A</v>
      </c>
      <c r="G606" s="42">
        <f t="shared" si="21"/>
        <v>0</v>
      </c>
      <c r="H606" s="42"/>
    </row>
    <row r="607" spans="1:8" x14ac:dyDescent="0.2">
      <c r="B607" s="44"/>
      <c r="C607" s="44"/>
      <c r="E607" s="53" t="e">
        <f t="shared" si="20"/>
        <v>#N/A</v>
      </c>
      <c r="G607" s="42">
        <f t="shared" si="21"/>
        <v>0</v>
      </c>
      <c r="H607" s="42"/>
    </row>
    <row r="608" spans="1:8" x14ac:dyDescent="0.2">
      <c r="B608" s="44" t="s">
        <v>677</v>
      </c>
      <c r="C608" s="44"/>
      <c r="E608" s="53" t="e">
        <f t="shared" si="20"/>
        <v>#N/A</v>
      </c>
      <c r="G608" s="42">
        <f t="shared" si="21"/>
        <v>0</v>
      </c>
      <c r="H608" s="42"/>
    </row>
    <row r="609" spans="1:8" x14ac:dyDescent="0.2">
      <c r="B609" s="44" t="s">
        <v>678</v>
      </c>
      <c r="C609" s="44"/>
      <c r="E609" s="53" t="e">
        <f t="shared" si="20"/>
        <v>#N/A</v>
      </c>
      <c r="G609" s="42">
        <f t="shared" si="21"/>
        <v>0</v>
      </c>
      <c r="H609" s="42"/>
    </row>
    <row r="610" spans="1:8" x14ac:dyDescent="0.2">
      <c r="B610" s="32"/>
      <c r="C610" s="32"/>
      <c r="E610" s="53" t="e">
        <f t="shared" si="20"/>
        <v>#N/A</v>
      </c>
      <c r="G610" s="42">
        <f t="shared" si="21"/>
        <v>0</v>
      </c>
      <c r="H610" s="42"/>
    </row>
    <row r="611" spans="1:8" x14ac:dyDescent="0.2">
      <c r="B611" s="32" t="s">
        <v>320</v>
      </c>
      <c r="C611" s="32"/>
      <c r="E611" s="53" t="e">
        <f t="shared" si="20"/>
        <v>#N/A</v>
      </c>
      <c r="G611" s="42">
        <f t="shared" si="21"/>
        <v>0</v>
      </c>
      <c r="H611" s="42"/>
    </row>
    <row r="612" spans="1:8" x14ac:dyDescent="0.2">
      <c r="B612" s="32"/>
      <c r="C612" s="32"/>
      <c r="E612" s="53" t="e">
        <f t="shared" si="20"/>
        <v>#N/A</v>
      </c>
      <c r="G612" s="42">
        <f t="shared" si="21"/>
        <v>0</v>
      </c>
      <c r="H612" s="42"/>
    </row>
    <row r="613" spans="1:8" x14ac:dyDescent="0.2">
      <c r="B613" s="40" t="s">
        <v>566</v>
      </c>
      <c r="C613" s="40"/>
      <c r="E613" s="53" t="e">
        <f t="shared" si="20"/>
        <v>#N/A</v>
      </c>
      <c r="G613" s="42">
        <f t="shared" si="21"/>
        <v>0</v>
      </c>
      <c r="H613" s="42"/>
    </row>
    <row r="614" spans="1:8" x14ac:dyDescent="0.2">
      <c r="B614" s="32"/>
      <c r="C614" s="32"/>
      <c r="E614" s="53" t="e">
        <f t="shared" si="20"/>
        <v>#N/A</v>
      </c>
      <c r="G614" s="42">
        <f t="shared" si="21"/>
        <v>0</v>
      </c>
      <c r="H614" s="42"/>
    </row>
    <row r="615" spans="1:8" ht="30" x14ac:dyDescent="0.2">
      <c r="B615" s="32" t="s">
        <v>321</v>
      </c>
      <c r="C615" s="32"/>
      <c r="E615" s="53" t="e">
        <f t="shared" si="20"/>
        <v>#N/A</v>
      </c>
      <c r="G615" s="42">
        <f t="shared" si="21"/>
        <v>0</v>
      </c>
      <c r="H615" s="42"/>
    </row>
    <row r="616" spans="1:8" x14ac:dyDescent="0.2">
      <c r="B616" s="32"/>
      <c r="C616" s="32"/>
      <c r="E616" s="53" t="e">
        <f t="shared" si="20"/>
        <v>#N/A</v>
      </c>
      <c r="G616" s="42">
        <f t="shared" si="21"/>
        <v>0</v>
      </c>
      <c r="H616" s="42"/>
    </row>
    <row r="617" spans="1:8" x14ac:dyDescent="0.2">
      <c r="B617" s="39" t="s">
        <v>567</v>
      </c>
      <c r="C617" s="39"/>
      <c r="E617" s="53" t="e">
        <f t="shared" si="20"/>
        <v>#N/A</v>
      </c>
      <c r="G617" s="42">
        <f t="shared" si="21"/>
        <v>0</v>
      </c>
      <c r="H617" s="42"/>
    </row>
    <row r="618" spans="1:8" x14ac:dyDescent="0.2">
      <c r="B618" s="39" t="s">
        <v>679</v>
      </c>
      <c r="C618" s="39"/>
      <c r="E618" s="53" t="e">
        <f t="shared" si="20"/>
        <v>#N/A</v>
      </c>
      <c r="G618" s="42">
        <f t="shared" si="21"/>
        <v>0</v>
      </c>
      <c r="H618" s="42"/>
    </row>
    <row r="619" spans="1:8" x14ac:dyDescent="0.2">
      <c r="B619" s="39" t="s">
        <v>569</v>
      </c>
      <c r="C619" s="39"/>
      <c r="E619" s="53" t="e">
        <f t="shared" si="20"/>
        <v>#N/A</v>
      </c>
      <c r="G619" s="42">
        <f t="shared" si="21"/>
        <v>0</v>
      </c>
      <c r="H619" s="42"/>
    </row>
    <row r="620" spans="1:8" ht="30" x14ac:dyDescent="0.2">
      <c r="B620" s="39" t="s">
        <v>680</v>
      </c>
      <c r="C620" s="39"/>
      <c r="E620" s="53" t="e">
        <f t="shared" si="20"/>
        <v>#N/A</v>
      </c>
      <c r="G620" s="42">
        <f t="shared" si="21"/>
        <v>0</v>
      </c>
      <c r="H620" s="42"/>
    </row>
    <row r="621" spans="1:8" x14ac:dyDescent="0.2">
      <c r="B621" s="39" t="s">
        <v>571</v>
      </c>
      <c r="C621" s="39"/>
      <c r="E621" s="53" t="e">
        <f t="shared" si="20"/>
        <v>#N/A</v>
      </c>
      <c r="G621" s="42">
        <f t="shared" si="21"/>
        <v>0</v>
      </c>
      <c r="H621" s="42"/>
    </row>
    <row r="622" spans="1:8" x14ac:dyDescent="0.2">
      <c r="B622" s="39" t="s">
        <v>572</v>
      </c>
      <c r="C622" s="39"/>
      <c r="E622" s="53" t="e">
        <f t="shared" si="20"/>
        <v>#N/A</v>
      </c>
      <c r="G622" s="42">
        <f t="shared" si="21"/>
        <v>0</v>
      </c>
      <c r="H622" s="42"/>
    </row>
    <row r="623" spans="1:8" x14ac:dyDescent="0.2">
      <c r="A623" s="51">
        <v>0.4777777777777778</v>
      </c>
      <c r="B623" s="47" t="s">
        <v>681</v>
      </c>
      <c r="C623" s="56"/>
      <c r="D623" t="s">
        <v>710</v>
      </c>
      <c r="E623" s="53">
        <f t="shared" si="20"/>
        <v>4</v>
      </c>
      <c r="G623" s="42">
        <f t="shared" si="21"/>
        <v>1.9291666666666669</v>
      </c>
      <c r="H623" s="42"/>
    </row>
    <row r="624" spans="1:8" x14ac:dyDescent="0.2">
      <c r="A624" s="51"/>
      <c r="B624" s="39" t="s">
        <v>574</v>
      </c>
      <c r="C624" s="39"/>
      <c r="E624" s="53" t="e">
        <f t="shared" si="20"/>
        <v>#N/A</v>
      </c>
      <c r="G624" s="42">
        <f t="shared" si="21"/>
        <v>0</v>
      </c>
      <c r="H624" s="42"/>
    </row>
    <row r="625" spans="1:9" x14ac:dyDescent="0.2">
      <c r="A625" s="51"/>
      <c r="B625" s="39" t="s">
        <v>682</v>
      </c>
      <c r="C625" s="39"/>
      <c r="E625" s="53" t="e">
        <f t="shared" si="20"/>
        <v>#N/A</v>
      </c>
      <c r="G625" s="42">
        <f t="shared" si="21"/>
        <v>0</v>
      </c>
      <c r="H625" s="42"/>
    </row>
    <row r="626" spans="1:9" x14ac:dyDescent="0.2">
      <c r="A626" s="20"/>
      <c r="B626" s="39" t="s">
        <v>576</v>
      </c>
      <c r="C626" s="39"/>
      <c r="E626" s="53" t="e">
        <f t="shared" si="20"/>
        <v>#N/A</v>
      </c>
      <c r="G626" s="42">
        <f t="shared" si="21"/>
        <v>0</v>
      </c>
      <c r="H626" s="42"/>
    </row>
    <row r="627" spans="1:9" x14ac:dyDescent="0.2">
      <c r="A627" s="52">
        <v>0.4861111111111111</v>
      </c>
      <c r="B627" s="39" t="s">
        <v>683</v>
      </c>
      <c r="C627" s="39"/>
      <c r="D627" t="s">
        <v>709</v>
      </c>
      <c r="E627" s="53">
        <f t="shared" si="20"/>
        <v>7</v>
      </c>
      <c r="G627" s="42">
        <f t="shared" si="21"/>
        <v>1.9375000000000002</v>
      </c>
      <c r="H627" s="42"/>
    </row>
    <row r="628" spans="1:9" x14ac:dyDescent="0.2">
      <c r="A628" s="20"/>
      <c r="B628" s="39" t="s">
        <v>684</v>
      </c>
      <c r="C628" s="39"/>
      <c r="E628" s="53" t="e">
        <f t="shared" si="20"/>
        <v>#N/A</v>
      </c>
      <c r="G628" s="42">
        <f t="shared" si="21"/>
        <v>0</v>
      </c>
      <c r="H628" s="42"/>
    </row>
    <row r="629" spans="1:9" x14ac:dyDescent="0.2">
      <c r="A629" s="20"/>
      <c r="B629" s="39" t="s">
        <v>685</v>
      </c>
      <c r="C629" s="39"/>
      <c r="E629" s="53" t="e">
        <f t="shared" si="20"/>
        <v>#N/A</v>
      </c>
      <c r="G629" s="42">
        <f t="shared" si="21"/>
        <v>0</v>
      </c>
      <c r="H629" s="42"/>
    </row>
    <row r="630" spans="1:9" x14ac:dyDescent="0.2">
      <c r="A630" s="20"/>
      <c r="B630" s="39" t="s">
        <v>686</v>
      </c>
      <c r="C630" s="39"/>
      <c r="E630" s="53" t="e">
        <f t="shared" si="20"/>
        <v>#N/A</v>
      </c>
      <c r="G630" s="42">
        <f t="shared" si="21"/>
        <v>0</v>
      </c>
      <c r="H630" s="42"/>
    </row>
    <row r="631" spans="1:9" x14ac:dyDescent="0.2">
      <c r="A631" s="20"/>
      <c r="B631" s="39" t="s">
        <v>687</v>
      </c>
      <c r="C631" s="39"/>
      <c r="E631" s="53" t="e">
        <f t="shared" si="20"/>
        <v>#N/A</v>
      </c>
      <c r="G631" s="42">
        <f t="shared" si="21"/>
        <v>0</v>
      </c>
      <c r="H631" s="42"/>
    </row>
    <row r="632" spans="1:9" x14ac:dyDescent="0.2">
      <c r="A632" s="20"/>
      <c r="B632" s="39" t="s">
        <v>688</v>
      </c>
      <c r="C632" s="39"/>
      <c r="E632" s="53" t="e">
        <f t="shared" si="20"/>
        <v>#N/A</v>
      </c>
      <c r="G632" s="42">
        <f t="shared" si="21"/>
        <v>0</v>
      </c>
      <c r="H632" s="42"/>
    </row>
    <row r="633" spans="1:9" x14ac:dyDescent="0.2">
      <c r="A633" s="52">
        <v>0.50208333333333333</v>
      </c>
      <c r="B633" s="47" t="s">
        <v>689</v>
      </c>
      <c r="C633" s="56"/>
      <c r="D633" t="s">
        <v>710</v>
      </c>
      <c r="E633" s="53">
        <f t="shared" si="20"/>
        <v>4</v>
      </c>
      <c r="G633" s="42">
        <f t="shared" si="21"/>
        <v>1.9534722222222225</v>
      </c>
      <c r="H633" s="42"/>
    </row>
    <row r="634" spans="1:9" x14ac:dyDescent="0.2">
      <c r="A634"/>
      <c r="B634" s="39" t="s">
        <v>582</v>
      </c>
      <c r="C634" s="39"/>
      <c r="E634" s="53" t="e">
        <f t="shared" si="20"/>
        <v>#N/A</v>
      </c>
      <c r="G634" s="42">
        <f t="shared" si="21"/>
        <v>0</v>
      </c>
      <c r="H634" s="42"/>
    </row>
    <row r="635" spans="1:9" x14ac:dyDescent="0.2">
      <c r="A635"/>
      <c r="B635" s="39" t="s">
        <v>583</v>
      </c>
      <c r="C635" s="39"/>
      <c r="E635" s="53" t="e">
        <f t="shared" si="20"/>
        <v>#N/A</v>
      </c>
      <c r="G635" s="42">
        <f t="shared" si="21"/>
        <v>0</v>
      </c>
      <c r="H635" s="42"/>
    </row>
    <row r="636" spans="1:9" ht="30" x14ac:dyDescent="0.2">
      <c r="A636"/>
      <c r="B636" s="39" t="s">
        <v>690</v>
      </c>
      <c r="C636" s="39"/>
      <c r="E636" s="53" t="e">
        <f t="shared" si="20"/>
        <v>#N/A</v>
      </c>
      <c r="G636" s="42">
        <f t="shared" si="21"/>
        <v>0</v>
      </c>
      <c r="H636" s="42"/>
    </row>
    <row r="637" spans="1:9" ht="30" x14ac:dyDescent="0.2">
      <c r="A637" s="52">
        <v>0.52083333333333337</v>
      </c>
      <c r="B637" s="39" t="s">
        <v>691</v>
      </c>
      <c r="C637" s="39"/>
      <c r="D637" t="s">
        <v>709</v>
      </c>
      <c r="E637" s="53">
        <f t="shared" si="20"/>
        <v>7</v>
      </c>
      <c r="G637" s="42">
        <f t="shared" si="21"/>
        <v>1.9722222222222223</v>
      </c>
      <c r="H637" s="42"/>
      <c r="I637" s="42"/>
    </row>
    <row r="638" spans="1:9" ht="30" x14ac:dyDescent="0.2">
      <c r="A638"/>
      <c r="B638" s="39" t="s">
        <v>692</v>
      </c>
      <c r="C638" s="39"/>
      <c r="E638" s="53" t="e">
        <f t="shared" si="20"/>
        <v>#N/A</v>
      </c>
      <c r="G638" s="42">
        <f t="shared" si="21"/>
        <v>0</v>
      </c>
      <c r="H638" s="42"/>
      <c r="I638" s="41"/>
    </row>
    <row r="639" spans="1:9" x14ac:dyDescent="0.2">
      <c r="A639" s="22"/>
      <c r="B639" s="39" t="s">
        <v>720</v>
      </c>
      <c r="C639" s="39"/>
      <c r="E639" s="53" t="e">
        <f t="shared" si="20"/>
        <v>#N/A</v>
      </c>
      <c r="G639" s="42">
        <f t="shared" si="21"/>
        <v>0</v>
      </c>
      <c r="H639" s="42"/>
    </row>
    <row r="640" spans="1:9" x14ac:dyDescent="0.2">
      <c r="A640"/>
      <c r="B640" s="39" t="s">
        <v>721</v>
      </c>
      <c r="C640" s="39"/>
      <c r="E640" s="53" t="e">
        <f t="shared" si="20"/>
        <v>#N/A</v>
      </c>
      <c r="G640" s="42">
        <f t="shared" si="21"/>
        <v>0</v>
      </c>
      <c r="H640" s="42"/>
    </row>
    <row r="641" spans="1:8" x14ac:dyDescent="0.2">
      <c r="A641"/>
      <c r="B641" s="39" t="s">
        <v>587</v>
      </c>
      <c r="C641" s="39"/>
      <c r="E641" s="53" t="e">
        <f t="shared" si="20"/>
        <v>#N/A</v>
      </c>
      <c r="G641" s="42">
        <f t="shared" si="21"/>
        <v>0</v>
      </c>
      <c r="H641" s="42"/>
    </row>
    <row r="642" spans="1:8" x14ac:dyDescent="0.2">
      <c r="B642" s="39" t="s">
        <v>693</v>
      </c>
      <c r="C642" s="39"/>
      <c r="E642" s="53" t="e">
        <f t="shared" si="20"/>
        <v>#N/A</v>
      </c>
      <c r="G642" s="42">
        <f t="shared" si="21"/>
        <v>0</v>
      </c>
      <c r="H642" s="42"/>
    </row>
    <row r="643" spans="1:8" ht="30" x14ac:dyDescent="0.2">
      <c r="B643" s="39" t="s">
        <v>694</v>
      </c>
      <c r="C643" s="39"/>
      <c r="E643" s="53" t="e">
        <f t="shared" si="20"/>
        <v>#N/A</v>
      </c>
      <c r="G643" s="42">
        <f t="shared" si="21"/>
        <v>0</v>
      </c>
      <c r="H643" s="42"/>
    </row>
    <row r="644" spans="1:8" ht="30" x14ac:dyDescent="0.2">
      <c r="A644" s="51">
        <v>0.55277777777777781</v>
      </c>
      <c r="B644" s="39" t="s">
        <v>695</v>
      </c>
      <c r="C644" s="39"/>
      <c r="D644" t="s">
        <v>709</v>
      </c>
      <c r="E644" s="53">
        <f t="shared" si="20"/>
        <v>7</v>
      </c>
      <c r="G644" s="42">
        <f t="shared" si="21"/>
        <v>2.0041666666666669</v>
      </c>
      <c r="H644" s="42"/>
    </row>
    <row r="645" spans="1:8" x14ac:dyDescent="0.2">
      <c r="B645" s="39" t="s">
        <v>696</v>
      </c>
      <c r="C645" s="39"/>
      <c r="E645" s="53" t="e">
        <f t="shared" si="20"/>
        <v>#N/A</v>
      </c>
      <c r="G645" s="42">
        <f t="shared" si="21"/>
        <v>0</v>
      </c>
      <c r="H645" s="42"/>
    </row>
    <row r="646" spans="1:8" x14ac:dyDescent="0.2">
      <c r="B646" s="32"/>
      <c r="C646" s="32"/>
      <c r="E646" s="53" t="e">
        <f t="shared" si="20"/>
        <v>#N/A</v>
      </c>
      <c r="G646" s="42">
        <f t="shared" si="21"/>
        <v>0</v>
      </c>
      <c r="H646" s="42"/>
    </row>
    <row r="647" spans="1:8" x14ac:dyDescent="0.2">
      <c r="B647" s="32"/>
      <c r="C647" s="32"/>
      <c r="E647" s="53" t="e">
        <f t="shared" si="20"/>
        <v>#N/A</v>
      </c>
      <c r="G647" s="42">
        <f t="shared" si="21"/>
        <v>0</v>
      </c>
      <c r="H647" s="42"/>
    </row>
    <row r="648" spans="1:8" x14ac:dyDescent="0.2">
      <c r="B648" s="32" t="s">
        <v>322</v>
      </c>
      <c r="C648" s="32"/>
      <c r="E648" s="53" t="e">
        <f t="shared" si="20"/>
        <v>#N/A</v>
      </c>
      <c r="G648" s="42">
        <f t="shared" si="21"/>
        <v>0</v>
      </c>
      <c r="H648" s="42"/>
    </row>
    <row r="649" spans="1:8" x14ac:dyDescent="0.2">
      <c r="B649" s="32" t="s">
        <v>323</v>
      </c>
      <c r="C649" s="32"/>
      <c r="E649" s="53" t="e">
        <f t="shared" si="20"/>
        <v>#N/A</v>
      </c>
      <c r="G649" s="42">
        <f t="shared" si="21"/>
        <v>0</v>
      </c>
      <c r="H649" s="42"/>
    </row>
    <row r="650" spans="1:8" x14ac:dyDescent="0.2">
      <c r="B650" s="32"/>
      <c r="C650" s="32"/>
      <c r="E650" s="53" t="e">
        <f t="shared" ref="E650:E713" si="22">VLOOKUP(D650,$Q$7:$S$13,3,0)</f>
        <v>#N/A</v>
      </c>
      <c r="G650" s="42">
        <f t="shared" ref="G650:G702" si="23">IF(A650&gt;0,A650+G$1,0)</f>
        <v>0</v>
      </c>
      <c r="H650" s="42"/>
    </row>
    <row r="651" spans="1:8" x14ac:dyDescent="0.2">
      <c r="B651" s="32" t="s">
        <v>697</v>
      </c>
      <c r="C651" s="32"/>
      <c r="E651" s="53" t="e">
        <f t="shared" si="22"/>
        <v>#N/A</v>
      </c>
      <c r="G651" s="42">
        <f t="shared" si="23"/>
        <v>0</v>
      </c>
      <c r="H651" s="42"/>
    </row>
    <row r="652" spans="1:8" x14ac:dyDescent="0.2">
      <c r="B652" s="32"/>
      <c r="C652" s="32"/>
      <c r="E652" s="53" t="e">
        <f t="shared" si="22"/>
        <v>#N/A</v>
      </c>
      <c r="G652" s="42">
        <f t="shared" si="23"/>
        <v>0</v>
      </c>
      <c r="H652" s="42"/>
    </row>
    <row r="653" spans="1:8" x14ac:dyDescent="0.2">
      <c r="B653" s="32" t="s">
        <v>325</v>
      </c>
      <c r="C653" s="32"/>
      <c r="E653" s="53" t="e">
        <f t="shared" si="22"/>
        <v>#N/A</v>
      </c>
      <c r="G653" s="42">
        <f t="shared" si="23"/>
        <v>0</v>
      </c>
      <c r="H653" s="42"/>
    </row>
    <row r="654" spans="1:8" x14ac:dyDescent="0.2">
      <c r="B654" s="32"/>
      <c r="C654" s="32"/>
      <c r="E654" s="53" t="e">
        <f t="shared" si="22"/>
        <v>#N/A</v>
      </c>
      <c r="G654" s="42">
        <f t="shared" si="23"/>
        <v>0</v>
      </c>
      <c r="H654" s="42"/>
    </row>
    <row r="655" spans="1:8" x14ac:dyDescent="0.2">
      <c r="B655" s="32" t="s">
        <v>326</v>
      </c>
      <c r="C655" s="32"/>
      <c r="E655" s="53" t="e">
        <f t="shared" si="22"/>
        <v>#N/A</v>
      </c>
      <c r="G655" s="42">
        <f t="shared" si="23"/>
        <v>0</v>
      </c>
      <c r="H655" s="42"/>
    </row>
    <row r="656" spans="1:8" x14ac:dyDescent="0.2">
      <c r="B656" s="32" t="s">
        <v>327</v>
      </c>
      <c r="C656" s="32"/>
      <c r="E656" s="53" t="e">
        <f t="shared" si="22"/>
        <v>#N/A</v>
      </c>
      <c r="G656" s="42">
        <f t="shared" si="23"/>
        <v>0</v>
      </c>
      <c r="H656" s="42"/>
    </row>
    <row r="657" spans="1:8" x14ac:dyDescent="0.2">
      <c r="B657" s="32" t="s">
        <v>328</v>
      </c>
      <c r="C657" s="32"/>
      <c r="E657" s="53" t="e">
        <f t="shared" si="22"/>
        <v>#N/A</v>
      </c>
      <c r="G657" s="42">
        <f t="shared" si="23"/>
        <v>0</v>
      </c>
      <c r="H657" s="42"/>
    </row>
    <row r="658" spans="1:8" x14ac:dyDescent="0.2">
      <c r="A658"/>
      <c r="B658" s="32" t="s">
        <v>329</v>
      </c>
      <c r="C658" s="32"/>
      <c r="E658" s="53" t="e">
        <f t="shared" si="22"/>
        <v>#N/A</v>
      </c>
      <c r="G658" s="42">
        <f t="shared" si="23"/>
        <v>0</v>
      </c>
      <c r="H658" s="42"/>
    </row>
    <row r="659" spans="1:8" x14ac:dyDescent="0.2">
      <c r="A659"/>
      <c r="B659" s="32" t="s">
        <v>330</v>
      </c>
      <c r="C659" s="32"/>
      <c r="E659" s="53" t="e">
        <f t="shared" si="22"/>
        <v>#N/A</v>
      </c>
      <c r="G659" s="42">
        <f t="shared" si="23"/>
        <v>0</v>
      </c>
      <c r="H659" s="42"/>
    </row>
    <row r="660" spans="1:8" x14ac:dyDescent="0.2">
      <c r="A660"/>
      <c r="B660" s="32" t="s">
        <v>331</v>
      </c>
      <c r="C660" s="32"/>
      <c r="E660" s="53" t="e">
        <f t="shared" si="22"/>
        <v>#N/A</v>
      </c>
      <c r="G660" s="42">
        <f t="shared" si="23"/>
        <v>0</v>
      </c>
      <c r="H660" s="42"/>
    </row>
    <row r="661" spans="1:8" x14ac:dyDescent="0.2">
      <c r="A661"/>
      <c r="B661" s="32" t="s">
        <v>332</v>
      </c>
      <c r="C661" s="32"/>
      <c r="E661" s="53" t="e">
        <f t="shared" si="22"/>
        <v>#N/A</v>
      </c>
      <c r="G661" s="42">
        <f t="shared" si="23"/>
        <v>0</v>
      </c>
      <c r="H661" s="42"/>
    </row>
    <row r="662" spans="1:8" x14ac:dyDescent="0.2">
      <c r="A662"/>
      <c r="B662" s="32"/>
      <c r="C662" s="32"/>
      <c r="E662" s="53" t="e">
        <f t="shared" si="22"/>
        <v>#N/A</v>
      </c>
      <c r="G662" s="42">
        <f t="shared" si="23"/>
        <v>0</v>
      </c>
      <c r="H662" s="42"/>
    </row>
    <row r="663" spans="1:8" x14ac:dyDescent="0.2">
      <c r="A663"/>
      <c r="B663" s="32" t="s">
        <v>698</v>
      </c>
      <c r="C663" s="32"/>
      <c r="E663" s="53" t="e">
        <f t="shared" si="22"/>
        <v>#N/A</v>
      </c>
      <c r="G663" s="42">
        <f t="shared" si="23"/>
        <v>0</v>
      </c>
      <c r="H663" s="42"/>
    </row>
    <row r="664" spans="1:8" x14ac:dyDescent="0.2">
      <c r="A664"/>
      <c r="B664" s="32" t="s">
        <v>699</v>
      </c>
      <c r="C664" s="32"/>
      <c r="E664" s="53" t="e">
        <f t="shared" si="22"/>
        <v>#N/A</v>
      </c>
      <c r="G664" s="42">
        <f t="shared" si="23"/>
        <v>0</v>
      </c>
      <c r="H664" s="42"/>
    </row>
    <row r="665" spans="1:8" x14ac:dyDescent="0.2">
      <c r="A665"/>
      <c r="B665" s="32"/>
      <c r="C665" s="32"/>
      <c r="E665" s="53" t="e">
        <f t="shared" si="22"/>
        <v>#N/A</v>
      </c>
      <c r="G665" s="42">
        <f t="shared" si="23"/>
        <v>0</v>
      </c>
      <c r="H665" s="42"/>
    </row>
    <row r="666" spans="1:8" ht="75" x14ac:dyDescent="0.2">
      <c r="A666"/>
      <c r="B666" s="32" t="s">
        <v>335</v>
      </c>
      <c r="C666" s="32"/>
      <c r="E666" s="53" t="e">
        <f t="shared" si="22"/>
        <v>#N/A</v>
      </c>
      <c r="G666" s="42">
        <f t="shared" si="23"/>
        <v>0</v>
      </c>
      <c r="H666" s="42"/>
    </row>
    <row r="667" spans="1:8" x14ac:dyDescent="0.2">
      <c r="A667"/>
      <c r="B667" s="32" t="s">
        <v>336</v>
      </c>
      <c r="C667" s="32"/>
      <c r="E667" s="53" t="e">
        <f t="shared" si="22"/>
        <v>#N/A</v>
      </c>
      <c r="G667" s="42">
        <f t="shared" si="23"/>
        <v>0</v>
      </c>
      <c r="H667" s="42"/>
    </row>
    <row r="668" spans="1:8" ht="45" x14ac:dyDescent="0.2">
      <c r="A668"/>
      <c r="B668" s="32" t="s">
        <v>337</v>
      </c>
      <c r="C668" s="32"/>
      <c r="E668" s="53" t="e">
        <f t="shared" si="22"/>
        <v>#N/A</v>
      </c>
      <c r="G668" s="42">
        <f t="shared" si="23"/>
        <v>0</v>
      </c>
      <c r="H668" s="42"/>
    </row>
    <row r="669" spans="1:8" x14ac:dyDescent="0.2">
      <c r="A669"/>
      <c r="B669" s="32" t="s">
        <v>338</v>
      </c>
      <c r="C669" s="32"/>
      <c r="E669" s="53" t="e">
        <f t="shared" si="22"/>
        <v>#N/A</v>
      </c>
      <c r="G669" s="42">
        <f t="shared" si="23"/>
        <v>0</v>
      </c>
      <c r="H669" s="42"/>
    </row>
    <row r="670" spans="1:8" ht="30" x14ac:dyDescent="0.2">
      <c r="A670"/>
      <c r="B670" s="32" t="s">
        <v>339</v>
      </c>
      <c r="C670" s="32"/>
      <c r="E670" s="53" t="e">
        <f t="shared" si="22"/>
        <v>#N/A</v>
      </c>
      <c r="G670" s="42">
        <f t="shared" si="23"/>
        <v>0</v>
      </c>
      <c r="H670" s="42"/>
    </row>
    <row r="671" spans="1:8" x14ac:dyDescent="0.2">
      <c r="A671"/>
      <c r="B671" s="32"/>
      <c r="C671" s="32"/>
      <c r="E671" s="53" t="e">
        <f t="shared" si="22"/>
        <v>#N/A</v>
      </c>
      <c r="G671" s="42">
        <f t="shared" si="23"/>
        <v>0</v>
      </c>
    </row>
    <row r="672" spans="1:8" x14ac:dyDescent="0.2">
      <c r="B672" s="39" t="s">
        <v>491</v>
      </c>
      <c r="C672" s="39"/>
      <c r="E672" s="53" t="e">
        <f t="shared" si="22"/>
        <v>#N/A</v>
      </c>
      <c r="G672" s="42">
        <f t="shared" si="23"/>
        <v>0</v>
      </c>
    </row>
    <row r="673" spans="2:7" customFormat="1" x14ac:dyDescent="0.2">
      <c r="B673" s="39" t="s">
        <v>594</v>
      </c>
      <c r="C673" s="39"/>
      <c r="E673" s="53" t="e">
        <f t="shared" si="22"/>
        <v>#N/A</v>
      </c>
      <c r="G673" s="42">
        <f t="shared" si="23"/>
        <v>0</v>
      </c>
    </row>
    <row r="674" spans="2:7" customFormat="1" x14ac:dyDescent="0.2">
      <c r="B674" s="39" t="s">
        <v>595</v>
      </c>
      <c r="C674" s="39"/>
      <c r="E674" s="53" t="e">
        <f t="shared" si="22"/>
        <v>#N/A</v>
      </c>
      <c r="G674" s="42">
        <f t="shared" si="23"/>
        <v>0</v>
      </c>
    </row>
    <row r="675" spans="2:7" customFormat="1" x14ac:dyDescent="0.2">
      <c r="B675" s="39" t="s">
        <v>596</v>
      </c>
      <c r="C675" s="39"/>
      <c r="E675" s="53" t="e">
        <f t="shared" si="22"/>
        <v>#N/A</v>
      </c>
      <c r="G675" s="42">
        <f t="shared" si="23"/>
        <v>0</v>
      </c>
    </row>
    <row r="676" spans="2:7" customFormat="1" x14ac:dyDescent="0.2">
      <c r="B676" s="39" t="s">
        <v>597</v>
      </c>
      <c r="C676" s="39"/>
      <c r="E676" s="53" t="e">
        <f t="shared" si="22"/>
        <v>#N/A</v>
      </c>
      <c r="G676" s="42">
        <f t="shared" si="23"/>
        <v>0</v>
      </c>
    </row>
    <row r="677" spans="2:7" customFormat="1" x14ac:dyDescent="0.2">
      <c r="B677" s="39" t="s">
        <v>495</v>
      </c>
      <c r="C677" s="39"/>
      <c r="E677" s="53" t="e">
        <f t="shared" si="22"/>
        <v>#N/A</v>
      </c>
      <c r="G677" s="42">
        <f t="shared" si="23"/>
        <v>0</v>
      </c>
    </row>
    <row r="678" spans="2:7" customFormat="1" x14ac:dyDescent="0.2">
      <c r="B678" s="32"/>
      <c r="C678" s="32"/>
      <c r="E678" s="53" t="e">
        <f t="shared" si="22"/>
        <v>#N/A</v>
      </c>
      <c r="G678" s="42">
        <f t="shared" si="23"/>
        <v>0</v>
      </c>
    </row>
    <row r="679" spans="2:7" customFormat="1" x14ac:dyDescent="0.2">
      <c r="B679" s="32" t="s">
        <v>700</v>
      </c>
      <c r="C679" s="32"/>
      <c r="E679" s="53" t="e">
        <f t="shared" si="22"/>
        <v>#N/A</v>
      </c>
      <c r="G679" s="42">
        <f t="shared" si="23"/>
        <v>0</v>
      </c>
    </row>
    <row r="680" spans="2:7" customFormat="1" x14ac:dyDescent="0.2">
      <c r="B680" s="32"/>
      <c r="C680" s="32"/>
      <c r="E680" s="53" t="e">
        <f t="shared" si="22"/>
        <v>#N/A</v>
      </c>
      <c r="G680" s="42">
        <f t="shared" si="23"/>
        <v>0</v>
      </c>
    </row>
    <row r="681" spans="2:7" customFormat="1" x14ac:dyDescent="0.2">
      <c r="B681" s="32" t="s">
        <v>341</v>
      </c>
      <c r="C681" s="32"/>
      <c r="E681" s="53" t="e">
        <f t="shared" si="22"/>
        <v>#N/A</v>
      </c>
      <c r="G681" s="42">
        <f t="shared" si="23"/>
        <v>0</v>
      </c>
    </row>
    <row r="682" spans="2:7" customFormat="1" x14ac:dyDescent="0.2">
      <c r="B682" s="32"/>
      <c r="C682" s="32"/>
      <c r="E682" s="53" t="e">
        <f t="shared" si="22"/>
        <v>#N/A</v>
      </c>
      <c r="G682" s="42">
        <f t="shared" si="23"/>
        <v>0</v>
      </c>
    </row>
    <row r="683" spans="2:7" customFormat="1" x14ac:dyDescent="0.2">
      <c r="B683" s="32" t="s">
        <v>342</v>
      </c>
      <c r="C683" s="32"/>
      <c r="E683" s="53" t="e">
        <f t="shared" si="22"/>
        <v>#N/A</v>
      </c>
      <c r="G683" s="42">
        <f t="shared" si="23"/>
        <v>0</v>
      </c>
    </row>
    <row r="684" spans="2:7" customFormat="1" x14ac:dyDescent="0.2">
      <c r="B684" s="32" t="s">
        <v>343</v>
      </c>
      <c r="C684" s="32"/>
      <c r="E684" s="53" t="e">
        <f t="shared" si="22"/>
        <v>#N/A</v>
      </c>
      <c r="G684" s="42">
        <f t="shared" si="23"/>
        <v>0</v>
      </c>
    </row>
    <row r="685" spans="2:7" customFormat="1" x14ac:dyDescent="0.2">
      <c r="B685" s="32"/>
      <c r="C685" s="32"/>
      <c r="E685" s="53" t="e">
        <f t="shared" si="22"/>
        <v>#N/A</v>
      </c>
      <c r="G685" s="42">
        <f t="shared" si="23"/>
        <v>0</v>
      </c>
    </row>
    <row r="686" spans="2:7" customFormat="1" ht="45" x14ac:dyDescent="0.2">
      <c r="B686" s="32" t="s">
        <v>344</v>
      </c>
      <c r="C686" s="32"/>
      <c r="E686" s="53" t="e">
        <f t="shared" si="22"/>
        <v>#N/A</v>
      </c>
      <c r="G686" s="42">
        <f t="shared" si="23"/>
        <v>0</v>
      </c>
    </row>
    <row r="687" spans="2:7" customFormat="1" x14ac:dyDescent="0.2">
      <c r="B687" s="32"/>
      <c r="C687" s="32"/>
      <c r="E687" s="53" t="e">
        <f t="shared" si="22"/>
        <v>#N/A</v>
      </c>
      <c r="G687" s="42">
        <f t="shared" si="23"/>
        <v>0</v>
      </c>
    </row>
    <row r="688" spans="2:7" customFormat="1" x14ac:dyDescent="0.2">
      <c r="B688" s="32" t="s">
        <v>345</v>
      </c>
      <c r="C688" s="32"/>
      <c r="E688" s="53" t="e">
        <f t="shared" si="22"/>
        <v>#N/A</v>
      </c>
      <c r="G688" s="42">
        <f t="shared" si="23"/>
        <v>0</v>
      </c>
    </row>
    <row r="689" spans="2:7" customFormat="1" x14ac:dyDescent="0.2">
      <c r="B689" s="32" t="s">
        <v>346</v>
      </c>
      <c r="C689" s="32"/>
      <c r="E689" s="53" t="e">
        <f t="shared" si="22"/>
        <v>#N/A</v>
      </c>
      <c r="G689" s="42">
        <f t="shared" si="23"/>
        <v>0</v>
      </c>
    </row>
    <row r="690" spans="2:7" customFormat="1" x14ac:dyDescent="0.2">
      <c r="B690" s="32" t="s">
        <v>347</v>
      </c>
      <c r="C690" s="32"/>
      <c r="E690" s="53" t="e">
        <f t="shared" si="22"/>
        <v>#N/A</v>
      </c>
      <c r="G690" s="42">
        <f t="shared" si="23"/>
        <v>0</v>
      </c>
    </row>
    <row r="691" spans="2:7" customFormat="1" ht="30" x14ac:dyDescent="0.2">
      <c r="B691" s="32" t="s">
        <v>348</v>
      </c>
      <c r="C691" s="32"/>
      <c r="E691" s="53" t="e">
        <f t="shared" si="22"/>
        <v>#N/A</v>
      </c>
      <c r="G691" s="42">
        <f t="shared" si="23"/>
        <v>0</v>
      </c>
    </row>
    <row r="692" spans="2:7" customFormat="1" x14ac:dyDescent="0.2">
      <c r="B692" s="32" t="s">
        <v>349</v>
      </c>
      <c r="C692" s="32"/>
      <c r="E692" s="53" t="e">
        <f t="shared" si="22"/>
        <v>#N/A</v>
      </c>
      <c r="G692" s="42">
        <f t="shared" si="23"/>
        <v>0</v>
      </c>
    </row>
    <row r="693" spans="2:7" customFormat="1" x14ac:dyDescent="0.2">
      <c r="B693" s="32" t="s">
        <v>350</v>
      </c>
      <c r="C693" s="32"/>
      <c r="E693" s="53" t="e">
        <f t="shared" si="22"/>
        <v>#N/A</v>
      </c>
      <c r="G693" s="42">
        <f t="shared" si="23"/>
        <v>0</v>
      </c>
    </row>
    <row r="694" spans="2:7" customFormat="1" x14ac:dyDescent="0.2">
      <c r="B694" s="32" t="s">
        <v>351</v>
      </c>
      <c r="C694" s="32"/>
      <c r="E694" s="53" t="e">
        <f t="shared" si="22"/>
        <v>#N/A</v>
      </c>
      <c r="G694" s="42">
        <f t="shared" si="23"/>
        <v>0</v>
      </c>
    </row>
    <row r="695" spans="2:7" customFormat="1" x14ac:dyDescent="0.2">
      <c r="B695" s="32" t="s">
        <v>352</v>
      </c>
      <c r="C695" s="32"/>
      <c r="E695" s="53" t="e">
        <f t="shared" si="22"/>
        <v>#N/A</v>
      </c>
      <c r="G695" s="42">
        <f t="shared" si="23"/>
        <v>0</v>
      </c>
    </row>
    <row r="696" spans="2:7" customFormat="1" x14ac:dyDescent="0.2">
      <c r="B696" s="32" t="s">
        <v>353</v>
      </c>
      <c r="C696" s="32"/>
      <c r="E696" s="53" t="e">
        <f t="shared" si="22"/>
        <v>#N/A</v>
      </c>
      <c r="G696" s="42">
        <f t="shared" si="23"/>
        <v>0</v>
      </c>
    </row>
    <row r="697" spans="2:7" customFormat="1" ht="45" x14ac:dyDescent="0.2">
      <c r="B697" s="32" t="s">
        <v>354</v>
      </c>
      <c r="C697" s="32"/>
      <c r="E697" s="53" t="e">
        <f t="shared" si="22"/>
        <v>#N/A</v>
      </c>
      <c r="G697" s="42">
        <f t="shared" si="23"/>
        <v>0</v>
      </c>
    </row>
    <row r="698" spans="2:7" customFormat="1" x14ac:dyDescent="0.2">
      <c r="B698" s="32" t="s">
        <v>355</v>
      </c>
      <c r="C698" s="32"/>
      <c r="E698" s="53" t="e">
        <f t="shared" si="22"/>
        <v>#N/A</v>
      </c>
      <c r="G698" s="42">
        <f t="shared" si="23"/>
        <v>0</v>
      </c>
    </row>
    <row r="699" spans="2:7" customFormat="1" x14ac:dyDescent="0.2">
      <c r="B699" s="32" t="s">
        <v>356</v>
      </c>
      <c r="C699" s="32"/>
      <c r="E699" s="53" t="e">
        <f t="shared" si="22"/>
        <v>#N/A</v>
      </c>
      <c r="G699" s="42">
        <f t="shared" si="23"/>
        <v>0</v>
      </c>
    </row>
    <row r="700" spans="2:7" customFormat="1" x14ac:dyDescent="0.2">
      <c r="B700" s="32" t="s">
        <v>357</v>
      </c>
      <c r="C700" s="32"/>
      <c r="E700" s="53" t="e">
        <f t="shared" si="22"/>
        <v>#N/A</v>
      </c>
      <c r="G700" s="42">
        <f t="shared" si="23"/>
        <v>0</v>
      </c>
    </row>
    <row r="701" spans="2:7" customFormat="1" x14ac:dyDescent="0.2">
      <c r="B701" s="32"/>
      <c r="C701" s="32"/>
      <c r="E701" s="53" t="e">
        <f t="shared" si="22"/>
        <v>#N/A</v>
      </c>
      <c r="G701" s="42">
        <f t="shared" si="23"/>
        <v>0</v>
      </c>
    </row>
    <row r="702" spans="2:7" customFormat="1" x14ac:dyDescent="0.2">
      <c r="B702" s="32" t="s">
        <v>358</v>
      </c>
      <c r="C702" s="32"/>
      <c r="E702" s="53" t="e">
        <f t="shared" si="22"/>
        <v>#N/A</v>
      </c>
      <c r="G702" s="42">
        <f t="shared" si="23"/>
        <v>0</v>
      </c>
    </row>
    <row r="703" spans="2:7" customFormat="1" x14ac:dyDescent="0.2">
      <c r="B703" s="32"/>
      <c r="C703" s="32"/>
      <c r="E703" s="53" t="e">
        <f t="shared" si="22"/>
        <v>#N/A</v>
      </c>
    </row>
    <row r="704" spans="2:7" customFormat="1" x14ac:dyDescent="0.2">
      <c r="B704" s="32"/>
      <c r="C704" s="32"/>
      <c r="E704" s="53" t="e">
        <f t="shared" si="22"/>
        <v>#N/A</v>
      </c>
    </row>
    <row r="705" spans="2:5" customFormat="1" x14ac:dyDescent="0.2">
      <c r="B705" s="32"/>
      <c r="C705" s="32"/>
      <c r="E705" s="53" t="e">
        <f t="shared" si="22"/>
        <v>#N/A</v>
      </c>
    </row>
    <row r="706" spans="2:5" customFormat="1" x14ac:dyDescent="0.2">
      <c r="B706" s="33" t="s">
        <v>598</v>
      </c>
      <c r="C706" s="33"/>
      <c r="E706" s="53" t="e">
        <f t="shared" si="22"/>
        <v>#N/A</v>
      </c>
    </row>
    <row r="707" spans="2:5" customFormat="1" x14ac:dyDescent="0.2">
      <c r="B707" s="32"/>
      <c r="C707" s="32"/>
      <c r="E707" s="53" t="e">
        <f t="shared" si="22"/>
        <v>#N/A</v>
      </c>
    </row>
    <row r="708" spans="2:5" customFormat="1" x14ac:dyDescent="0.2">
      <c r="B708" s="39" t="s">
        <v>599</v>
      </c>
      <c r="C708" s="39"/>
      <c r="E708" s="53" t="e">
        <f t="shared" si="22"/>
        <v>#N/A</v>
      </c>
    </row>
    <row r="709" spans="2:5" customFormat="1" ht="45" x14ac:dyDescent="0.2">
      <c r="B709" s="39" t="s">
        <v>600</v>
      </c>
      <c r="C709" s="39"/>
      <c r="E709" s="53" t="e">
        <f t="shared" si="22"/>
        <v>#N/A</v>
      </c>
    </row>
    <row r="710" spans="2:5" customFormat="1" ht="30" x14ac:dyDescent="0.2">
      <c r="B710" s="39" t="s">
        <v>601</v>
      </c>
      <c r="C710" s="39"/>
      <c r="E710" s="53" t="e">
        <f t="shared" si="22"/>
        <v>#N/A</v>
      </c>
    </row>
    <row r="711" spans="2:5" customFormat="1" x14ac:dyDescent="0.2">
      <c r="B711" s="39" t="s">
        <v>602</v>
      </c>
      <c r="C711" s="39"/>
      <c r="E711" s="53" t="e">
        <f t="shared" si="22"/>
        <v>#N/A</v>
      </c>
    </row>
    <row r="712" spans="2:5" customFormat="1" x14ac:dyDescent="0.2">
      <c r="B712" s="39" t="s">
        <v>603</v>
      </c>
      <c r="C712" s="39"/>
      <c r="E712" s="53" t="e">
        <f t="shared" si="22"/>
        <v>#N/A</v>
      </c>
    </row>
    <row r="713" spans="2:5" customFormat="1" x14ac:dyDescent="0.2">
      <c r="B713" s="39" t="s">
        <v>604</v>
      </c>
      <c r="C713" s="39"/>
      <c r="E713" s="53" t="e">
        <f t="shared" si="22"/>
        <v>#N/A</v>
      </c>
    </row>
    <row r="714" spans="2:5" customFormat="1" ht="30" x14ac:dyDescent="0.2">
      <c r="B714" s="39" t="s">
        <v>701</v>
      </c>
      <c r="C714" s="39"/>
      <c r="E714" s="53" t="e">
        <f t="shared" ref="E714:E720" si="24">VLOOKUP(D714,$Q$7:$S$13,3,0)</f>
        <v>#N/A</v>
      </c>
    </row>
    <row r="715" spans="2:5" customFormat="1" x14ac:dyDescent="0.2">
      <c r="B715" s="39" t="s">
        <v>606</v>
      </c>
      <c r="C715" s="39"/>
      <c r="E715" s="53" t="e">
        <f t="shared" si="24"/>
        <v>#N/A</v>
      </c>
    </row>
    <row r="716" spans="2:5" customFormat="1" x14ac:dyDescent="0.2">
      <c r="B716" s="39" t="s">
        <v>607</v>
      </c>
      <c r="C716" s="39"/>
      <c r="E716" s="53" t="e">
        <f t="shared" si="24"/>
        <v>#N/A</v>
      </c>
    </row>
    <row r="717" spans="2:5" customFormat="1" x14ac:dyDescent="0.2">
      <c r="B717" s="39" t="s">
        <v>608</v>
      </c>
      <c r="C717" s="39"/>
      <c r="E717" s="53" t="e">
        <f t="shared" si="24"/>
        <v>#N/A</v>
      </c>
    </row>
    <row r="718" spans="2:5" customFormat="1" x14ac:dyDescent="0.2">
      <c r="B718" s="39" t="s">
        <v>609</v>
      </c>
      <c r="C718" s="39"/>
      <c r="E718" s="53" t="e">
        <f t="shared" si="24"/>
        <v>#N/A</v>
      </c>
    </row>
    <row r="719" spans="2:5" customFormat="1" x14ac:dyDescent="0.2">
      <c r="B719" s="39" t="s">
        <v>610</v>
      </c>
      <c r="C719" s="39"/>
      <c r="E719" s="53" t="e">
        <f t="shared" si="24"/>
        <v>#N/A</v>
      </c>
    </row>
    <row r="720" spans="2:5" customFormat="1" ht="45" x14ac:dyDescent="0.2">
      <c r="B720" s="39" t="s">
        <v>702</v>
      </c>
      <c r="C720" s="39"/>
      <c r="E720" s="53" t="e">
        <f t="shared" si="24"/>
        <v>#N/A</v>
      </c>
    </row>
    <row r="721" spans="2:3" customFormat="1" x14ac:dyDescent="0.2">
      <c r="B721" s="32"/>
      <c r="C721" s="32"/>
    </row>
  </sheetData>
  <conditionalFormatting sqref="B1:B1048576">
    <cfRule type="containsText" dxfId="3" priority="1" operator="containsText" text="~*">
      <formula>NOT(ISERROR(SEARCH("~*",B1)))</formula>
    </cfRule>
  </conditionalFormatting>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23"/>
  <sheetViews>
    <sheetView workbookViewId="0">
      <selection activeCell="J11" sqref="J11"/>
    </sheetView>
  </sheetViews>
  <sheetFormatPr baseColWidth="10" defaultRowHeight="16" x14ac:dyDescent="0.2"/>
  <cols>
    <col min="1" max="1" width="10.83203125" style="42"/>
    <col min="2" max="2" width="4.1640625" style="42" bestFit="1" customWidth="1"/>
    <col min="3" max="3" width="80" style="5" customWidth="1"/>
    <col min="4" max="4" width="2.5" style="5" customWidth="1"/>
    <col min="5" max="5" width="3" bestFit="1" customWidth="1"/>
    <col min="6" max="6" width="2.83203125" customWidth="1"/>
    <col min="7" max="7" width="2.1640625" customWidth="1"/>
    <col min="8" max="9" width="8" customWidth="1"/>
    <col min="11" max="11" width="8.33203125" bestFit="1" customWidth="1"/>
    <col min="12" max="12" width="7.5" bestFit="1" customWidth="1"/>
    <col min="14" max="14" width="8.6640625" customWidth="1"/>
    <col min="15" max="15" width="2.1640625" bestFit="1" customWidth="1"/>
    <col min="17" max="17" width="13.6640625" bestFit="1" customWidth="1"/>
    <col min="18" max="18" width="3.5" bestFit="1" customWidth="1"/>
  </cols>
  <sheetData>
    <row r="1" spans="1:20" x14ac:dyDescent="0.2">
      <c r="A1"/>
      <c r="B1"/>
      <c r="H1" s="41">
        <v>1.4513888888888891</v>
      </c>
      <c r="I1" s="41"/>
    </row>
    <row r="3" spans="1:20" ht="17" x14ac:dyDescent="0.2">
      <c r="A3"/>
      <c r="B3"/>
      <c r="C3" s="31" t="s">
        <v>636</v>
      </c>
      <c r="D3" s="31"/>
    </row>
    <row r="4" spans="1:20" x14ac:dyDescent="0.2">
      <c r="A4"/>
      <c r="B4"/>
      <c r="C4" s="32"/>
      <c r="D4" s="32"/>
      <c r="F4">
        <f>COUNTA(E:E)</f>
        <v>42</v>
      </c>
      <c r="H4" t="s">
        <v>799</v>
      </c>
    </row>
    <row r="5" spans="1:20" x14ac:dyDescent="0.2">
      <c r="A5"/>
      <c r="B5"/>
      <c r="C5" s="32" t="s">
        <v>87</v>
      </c>
      <c r="D5" s="32"/>
      <c r="K5" t="s">
        <v>635</v>
      </c>
      <c r="L5" t="s">
        <v>626</v>
      </c>
      <c r="N5" t="s">
        <v>627</v>
      </c>
      <c r="Q5" t="s">
        <v>628</v>
      </c>
      <c r="S5" t="s">
        <v>629</v>
      </c>
      <c r="T5" t="s">
        <v>712</v>
      </c>
    </row>
    <row r="6" spans="1:20" x14ac:dyDescent="0.2">
      <c r="A6"/>
      <c r="B6"/>
      <c r="C6" s="32" t="s">
        <v>88</v>
      </c>
      <c r="D6" s="32"/>
      <c r="L6">
        <v>1</v>
      </c>
    </row>
    <row r="7" spans="1:20" x14ac:dyDescent="0.2">
      <c r="A7"/>
      <c r="B7"/>
      <c r="C7" s="32" t="s">
        <v>89</v>
      </c>
      <c r="D7" s="32"/>
      <c r="Q7" t="s">
        <v>630</v>
      </c>
      <c r="R7" t="s">
        <v>705</v>
      </c>
      <c r="S7">
        <v>1</v>
      </c>
      <c r="T7">
        <v>1</v>
      </c>
    </row>
    <row r="8" spans="1:20" x14ac:dyDescent="0.2">
      <c r="A8"/>
      <c r="B8"/>
      <c r="C8" s="32" t="s">
        <v>90</v>
      </c>
      <c r="D8" s="32"/>
      <c r="H8" s="42"/>
      <c r="I8" s="42"/>
      <c r="K8" s="42"/>
      <c r="N8" s="43">
        <v>1.5423611111111111</v>
      </c>
      <c r="O8">
        <v>1</v>
      </c>
      <c r="Q8" t="s">
        <v>631</v>
      </c>
      <c r="R8" t="s">
        <v>706</v>
      </c>
      <c r="S8">
        <v>1</v>
      </c>
      <c r="T8">
        <v>2</v>
      </c>
    </row>
    <row r="9" spans="1:20" x14ac:dyDescent="0.2">
      <c r="A9"/>
      <c r="B9"/>
      <c r="C9" s="32"/>
      <c r="D9" s="32"/>
      <c r="H9" s="42"/>
      <c r="I9" s="42"/>
      <c r="K9" s="42">
        <v>0.18194444444444435</v>
      </c>
      <c r="L9">
        <f t="shared" ref="L9:L53" si="0">L$6</f>
        <v>1</v>
      </c>
      <c r="N9" s="43">
        <v>1.9354166666666668</v>
      </c>
      <c r="O9">
        <v>1</v>
      </c>
      <c r="Q9" t="s">
        <v>632</v>
      </c>
      <c r="R9" t="s">
        <v>707</v>
      </c>
      <c r="S9">
        <v>1</v>
      </c>
      <c r="T9">
        <v>3</v>
      </c>
    </row>
    <row r="10" spans="1:20" x14ac:dyDescent="0.2">
      <c r="A10"/>
      <c r="B10"/>
      <c r="C10" s="32" t="s">
        <v>91</v>
      </c>
      <c r="D10" s="32"/>
      <c r="F10" s="53"/>
      <c r="H10" s="42"/>
      <c r="I10" s="42"/>
      <c r="K10" s="42">
        <v>0.19374999999999998</v>
      </c>
      <c r="L10">
        <f t="shared" si="0"/>
        <v>1</v>
      </c>
      <c r="N10" s="41">
        <v>1.9868055555555555</v>
      </c>
      <c r="O10">
        <v>1</v>
      </c>
      <c r="Q10" t="s">
        <v>711</v>
      </c>
      <c r="R10" t="s">
        <v>710</v>
      </c>
      <c r="S10">
        <v>1</v>
      </c>
      <c r="T10">
        <v>4</v>
      </c>
    </row>
    <row r="11" spans="1:20" x14ac:dyDescent="0.2">
      <c r="A11"/>
      <c r="B11"/>
      <c r="C11" s="32" t="s">
        <v>92</v>
      </c>
      <c r="D11" s="32"/>
      <c r="F11" s="53"/>
      <c r="H11" s="42"/>
      <c r="I11" s="42"/>
      <c r="K11" s="42">
        <v>0.23402777777777772</v>
      </c>
      <c r="L11">
        <f t="shared" si="0"/>
        <v>1</v>
      </c>
      <c r="Q11" t="s">
        <v>633</v>
      </c>
      <c r="R11" t="s">
        <v>708</v>
      </c>
      <c r="S11">
        <v>1</v>
      </c>
      <c r="T11">
        <v>5</v>
      </c>
    </row>
    <row r="12" spans="1:20" x14ac:dyDescent="0.2">
      <c r="A12"/>
      <c r="B12"/>
      <c r="C12" s="32" t="s">
        <v>93</v>
      </c>
      <c r="D12" s="32"/>
      <c r="F12" s="53"/>
      <c r="H12" s="42"/>
      <c r="I12" s="42"/>
      <c r="K12" s="42">
        <v>0.32499999999999996</v>
      </c>
      <c r="L12">
        <f t="shared" si="0"/>
        <v>1</v>
      </c>
      <c r="Q12" t="s">
        <v>634</v>
      </c>
      <c r="R12" t="s">
        <v>709</v>
      </c>
      <c r="S12">
        <v>1</v>
      </c>
      <c r="T12">
        <v>6</v>
      </c>
    </row>
    <row r="13" spans="1:20" x14ac:dyDescent="0.2">
      <c r="A13"/>
      <c r="B13"/>
      <c r="C13" s="32"/>
      <c r="D13" s="32"/>
      <c r="F13" s="53"/>
      <c r="H13" s="42"/>
      <c r="I13" s="42"/>
      <c r="K13" s="42">
        <v>0.42083333333333328</v>
      </c>
      <c r="L13">
        <f t="shared" si="0"/>
        <v>1</v>
      </c>
    </row>
    <row r="14" spans="1:20" x14ac:dyDescent="0.2">
      <c r="A14"/>
      <c r="B14">
        <f>IF(OR(C14="", ISNUMBER(SEARCH("~*",C14))),"",MAX($B$1:B13)+1)</f>
        <v>1</v>
      </c>
      <c r="C14" s="32" t="s">
        <v>94</v>
      </c>
      <c r="D14" s="32"/>
      <c r="F14" s="53" t="e">
        <f t="shared" ref="F14:F77" si="1">VLOOKUP(E14,$R$7:$T$12,3,0)</f>
        <v>#N/A</v>
      </c>
      <c r="H14" s="42">
        <f t="shared" ref="H14:H77" si="2">A14</f>
        <v>0</v>
      </c>
      <c r="I14" s="42"/>
      <c r="K14" s="42">
        <v>0.44236111111111109</v>
      </c>
      <c r="L14">
        <f t="shared" si="0"/>
        <v>1</v>
      </c>
    </row>
    <row r="15" spans="1:20" x14ac:dyDescent="0.2">
      <c r="A15"/>
      <c r="B15">
        <f>IF(OR(C15="", ISNUMBER(SEARCH("~*",C15))),"",MAX($B$1:B14)+1)</f>
        <v>2</v>
      </c>
      <c r="C15" s="32" t="s">
        <v>95</v>
      </c>
      <c r="D15" s="32"/>
      <c r="F15" s="53" t="e">
        <f t="shared" si="1"/>
        <v>#N/A</v>
      </c>
      <c r="H15" s="42">
        <f t="shared" si="2"/>
        <v>0</v>
      </c>
      <c r="I15" s="42"/>
      <c r="K15" s="42">
        <v>0.49583333333333335</v>
      </c>
      <c r="L15">
        <f t="shared" si="0"/>
        <v>1</v>
      </c>
    </row>
    <row r="16" spans="1:20" x14ac:dyDescent="0.2">
      <c r="A16"/>
      <c r="B16">
        <f>IF(OR(C16="", ISNUMBER(SEARCH("~*",C16))),"",MAX($B$1:B15)+1)</f>
        <v>3</v>
      </c>
      <c r="C16" s="32" t="s">
        <v>96</v>
      </c>
      <c r="D16" s="32"/>
      <c r="F16" s="53" t="e">
        <f t="shared" si="1"/>
        <v>#N/A</v>
      </c>
      <c r="H16" s="42">
        <f t="shared" si="2"/>
        <v>0</v>
      </c>
      <c r="I16" s="42"/>
      <c r="K16" s="42">
        <v>0.50138888888888888</v>
      </c>
      <c r="L16">
        <f t="shared" si="0"/>
        <v>1</v>
      </c>
      <c r="Q16" t="s">
        <v>713</v>
      </c>
      <c r="R16" t="s">
        <v>714</v>
      </c>
      <c r="S16">
        <v>1</v>
      </c>
      <c r="T16">
        <v>2</v>
      </c>
    </row>
    <row r="17" spans="1:12" x14ac:dyDescent="0.2">
      <c r="B17">
        <f>IF(OR(C17="", ISNUMBER(SEARCH("~*",C17))),"",MAX($B$1:B16)+1)</f>
        <v>4</v>
      </c>
      <c r="C17" s="32" t="s">
        <v>97</v>
      </c>
      <c r="D17" s="32"/>
      <c r="F17" s="53" t="e">
        <f t="shared" si="1"/>
        <v>#N/A</v>
      </c>
      <c r="H17" s="42">
        <f t="shared" si="2"/>
        <v>0</v>
      </c>
      <c r="I17" s="42"/>
      <c r="K17" s="42">
        <v>0.51388888888888895</v>
      </c>
      <c r="L17">
        <f t="shared" si="0"/>
        <v>1</v>
      </c>
    </row>
    <row r="18" spans="1:12" x14ac:dyDescent="0.2">
      <c r="B18">
        <f>IF(OR(C18="", ISNUMBER(SEARCH("~*",C18))),"",MAX($B$1:B17)+1)</f>
        <v>5</v>
      </c>
      <c r="C18" s="32" t="s">
        <v>98</v>
      </c>
      <c r="D18" s="32"/>
      <c r="F18" s="53" t="e">
        <f t="shared" si="1"/>
        <v>#N/A</v>
      </c>
      <c r="H18" s="42">
        <f t="shared" si="2"/>
        <v>0</v>
      </c>
      <c r="I18" s="42"/>
      <c r="K18" s="42">
        <v>0.64861111111111103</v>
      </c>
      <c r="L18">
        <f t="shared" si="0"/>
        <v>1</v>
      </c>
    </row>
    <row r="19" spans="1:12" x14ac:dyDescent="0.2">
      <c r="B19">
        <f>IF(OR(C19="", ISNUMBER(SEARCH("~*",C19))),"",MAX($B$1:B18)+1)</f>
        <v>6</v>
      </c>
      <c r="C19" s="32" t="s">
        <v>99</v>
      </c>
      <c r="D19" s="32"/>
      <c r="F19" s="53" t="e">
        <f t="shared" si="1"/>
        <v>#N/A</v>
      </c>
      <c r="H19" s="42">
        <f t="shared" si="2"/>
        <v>0</v>
      </c>
      <c r="I19" s="42"/>
      <c r="K19" s="42">
        <v>0.71458333333333335</v>
      </c>
      <c r="L19">
        <f t="shared" si="0"/>
        <v>1</v>
      </c>
    </row>
    <row r="20" spans="1:12" x14ac:dyDescent="0.2">
      <c r="B20">
        <f>IF(OR(C20="", ISNUMBER(SEARCH("~*",C20))),"",MAX($B$1:B19)+1)</f>
        <v>7</v>
      </c>
      <c r="C20" s="32" t="s">
        <v>100</v>
      </c>
      <c r="D20" s="32"/>
      <c r="F20" s="53" t="e">
        <f t="shared" si="1"/>
        <v>#N/A</v>
      </c>
      <c r="H20" s="42">
        <f t="shared" si="2"/>
        <v>0</v>
      </c>
      <c r="I20" s="42"/>
      <c r="K20" s="42">
        <v>0.87222222222222223</v>
      </c>
      <c r="L20">
        <f t="shared" si="0"/>
        <v>1</v>
      </c>
    </row>
    <row r="21" spans="1:12" x14ac:dyDescent="0.2">
      <c r="B21">
        <f>IF(OR(C21="", ISNUMBER(SEARCH("~*",C21))),"",MAX($B$1:B20)+1)</f>
        <v>8</v>
      </c>
      <c r="C21" s="32" t="s">
        <v>101</v>
      </c>
      <c r="D21" s="32"/>
      <c r="F21" s="53" t="e">
        <f t="shared" si="1"/>
        <v>#N/A</v>
      </c>
      <c r="H21" s="42">
        <f t="shared" si="2"/>
        <v>0</v>
      </c>
      <c r="I21" s="42"/>
      <c r="K21" s="42">
        <v>0.89722222222222214</v>
      </c>
      <c r="L21">
        <f t="shared" si="0"/>
        <v>1</v>
      </c>
    </row>
    <row r="22" spans="1:12" x14ac:dyDescent="0.2">
      <c r="B22">
        <f>IF(OR(C22="", ISNUMBER(SEARCH("~*",C22))),"",MAX($B$1:B21)+1)</f>
        <v>9</v>
      </c>
      <c r="C22" s="32" t="s">
        <v>102</v>
      </c>
      <c r="D22" s="32"/>
      <c r="F22" s="53" t="e">
        <f t="shared" si="1"/>
        <v>#N/A</v>
      </c>
      <c r="H22" s="42">
        <f t="shared" si="2"/>
        <v>0</v>
      </c>
      <c r="I22" s="42"/>
      <c r="K22" s="42">
        <v>0.94305555555555554</v>
      </c>
      <c r="L22">
        <f t="shared" si="0"/>
        <v>1</v>
      </c>
    </row>
    <row r="23" spans="1:12" x14ac:dyDescent="0.2">
      <c r="B23">
        <f>IF(OR(C23="", ISNUMBER(SEARCH("~*",C23))),"",MAX($B$1:B22)+1)</f>
        <v>10</v>
      </c>
      <c r="C23" s="32" t="s">
        <v>103</v>
      </c>
      <c r="D23" s="32"/>
      <c r="F23" s="53" t="e">
        <f t="shared" si="1"/>
        <v>#N/A</v>
      </c>
      <c r="H23" s="42">
        <f t="shared" si="2"/>
        <v>0</v>
      </c>
      <c r="I23" s="42"/>
      <c r="K23" s="42">
        <v>1.0249999999999999</v>
      </c>
      <c r="L23">
        <f t="shared" si="0"/>
        <v>1</v>
      </c>
    </row>
    <row r="24" spans="1:12" x14ac:dyDescent="0.2">
      <c r="B24">
        <f>IF(OR(C24="", ISNUMBER(SEARCH("~*",C24))),"",MAX($B$1:B23)+1)</f>
        <v>11</v>
      </c>
      <c r="C24" s="32" t="s">
        <v>104</v>
      </c>
      <c r="D24" s="32"/>
      <c r="F24" s="53" t="e">
        <f t="shared" si="1"/>
        <v>#N/A</v>
      </c>
      <c r="H24" s="42">
        <f t="shared" si="2"/>
        <v>0</v>
      </c>
      <c r="I24" s="42"/>
      <c r="K24" s="42">
        <v>1.0368055555555555</v>
      </c>
      <c r="L24">
        <f t="shared" si="0"/>
        <v>1</v>
      </c>
    </row>
    <row r="25" spans="1:12" ht="30" x14ac:dyDescent="0.2">
      <c r="A25" s="42">
        <v>3.9583333333333331E-2</v>
      </c>
      <c r="B25">
        <f>IF(OR(C25="", ISNUMBER(SEARCH("~*",C25))),"",MAX($B$1:B24)+1)</f>
        <v>12</v>
      </c>
      <c r="C25" s="32" t="s">
        <v>105</v>
      </c>
      <c r="D25" s="32"/>
      <c r="E25" t="s">
        <v>706</v>
      </c>
      <c r="F25" s="53">
        <f t="shared" si="1"/>
        <v>2</v>
      </c>
      <c r="H25" s="42">
        <f t="shared" si="2"/>
        <v>3.9583333333333331E-2</v>
      </c>
      <c r="I25" s="42"/>
      <c r="K25" s="42">
        <v>1.0444444444444443</v>
      </c>
      <c r="L25">
        <f t="shared" si="0"/>
        <v>1</v>
      </c>
    </row>
    <row r="26" spans="1:12" ht="30" x14ac:dyDescent="0.2">
      <c r="A26" s="42">
        <v>4.8611111111111112E-2</v>
      </c>
      <c r="B26">
        <f>IF(OR(C26="", ISNUMBER(SEARCH("~*",C26))),"",MAX($B$1:B25)+1)</f>
        <v>13</v>
      </c>
      <c r="C26" s="32" t="s">
        <v>106</v>
      </c>
      <c r="D26" s="32"/>
      <c r="E26" t="s">
        <v>710</v>
      </c>
      <c r="F26" s="53">
        <f t="shared" si="1"/>
        <v>4</v>
      </c>
      <c r="H26" s="42">
        <f t="shared" si="2"/>
        <v>4.8611111111111112E-2</v>
      </c>
      <c r="I26" s="42"/>
      <c r="K26" s="42">
        <v>1.075</v>
      </c>
      <c r="L26">
        <f t="shared" si="0"/>
        <v>1</v>
      </c>
    </row>
    <row r="27" spans="1:12" x14ac:dyDescent="0.2">
      <c r="A27" s="42">
        <v>5.1388888888888894E-2</v>
      </c>
      <c r="B27">
        <f>IF(OR(C27="", ISNUMBER(SEARCH("~*",C27))),"",MAX($B$1:B26)+1)</f>
        <v>14</v>
      </c>
      <c r="C27" s="32" t="s">
        <v>107</v>
      </c>
      <c r="D27" s="32"/>
      <c r="E27" t="s">
        <v>710</v>
      </c>
      <c r="F27" s="53">
        <f t="shared" si="1"/>
        <v>4</v>
      </c>
      <c r="H27" s="42">
        <f t="shared" si="2"/>
        <v>5.1388888888888894E-2</v>
      </c>
      <c r="I27" s="42"/>
      <c r="K27" s="42">
        <v>1.0819444444444444</v>
      </c>
      <c r="L27">
        <f t="shared" si="0"/>
        <v>1</v>
      </c>
    </row>
    <row r="28" spans="1:12" ht="30" x14ac:dyDescent="0.2">
      <c r="B28">
        <f>IF(OR(C28="", ISNUMBER(SEARCH("~*",C28))),"",MAX($B$1:B27)+1)</f>
        <v>15</v>
      </c>
      <c r="C28" s="32" t="s">
        <v>108</v>
      </c>
      <c r="D28" s="32"/>
      <c r="F28" s="53" t="e">
        <f t="shared" si="1"/>
        <v>#N/A</v>
      </c>
      <c r="H28" s="42">
        <f t="shared" si="2"/>
        <v>0</v>
      </c>
      <c r="I28" s="42"/>
      <c r="K28" s="42">
        <v>1.1069444444444443</v>
      </c>
      <c r="L28">
        <f t="shared" si="0"/>
        <v>1</v>
      </c>
    </row>
    <row r="29" spans="1:12" x14ac:dyDescent="0.2">
      <c r="B29">
        <f>IF(OR(C29="", ISNUMBER(SEARCH("~*",C29))),"",MAX($B$1:B28)+1)</f>
        <v>16</v>
      </c>
      <c r="C29" s="32" t="s">
        <v>109</v>
      </c>
      <c r="D29" s="32"/>
      <c r="F29" s="53" t="e">
        <f t="shared" si="1"/>
        <v>#N/A</v>
      </c>
      <c r="H29" s="42">
        <f t="shared" si="2"/>
        <v>0</v>
      </c>
      <c r="I29" s="42"/>
      <c r="K29" s="42">
        <v>1.125</v>
      </c>
      <c r="L29">
        <f t="shared" si="0"/>
        <v>1</v>
      </c>
    </row>
    <row r="30" spans="1:12" ht="30" x14ac:dyDescent="0.2">
      <c r="B30">
        <f>IF(OR(C30="", ISNUMBER(SEARCH("~*",C30))),"",MAX($B$1:B29)+1)</f>
        <v>17</v>
      </c>
      <c r="C30" s="32" t="s">
        <v>110</v>
      </c>
      <c r="D30" s="32"/>
      <c r="F30" s="53" t="e">
        <f t="shared" si="1"/>
        <v>#N/A</v>
      </c>
      <c r="H30" s="42">
        <f t="shared" si="2"/>
        <v>0</v>
      </c>
      <c r="I30" s="42"/>
      <c r="K30" s="42">
        <v>1.1972222222222224</v>
      </c>
      <c r="L30">
        <f t="shared" si="0"/>
        <v>1</v>
      </c>
    </row>
    <row r="31" spans="1:12" ht="30" x14ac:dyDescent="0.2">
      <c r="B31">
        <f>IF(OR(C31="", ISNUMBER(SEARCH("~*",C31))),"",MAX($B$1:B30)+1)</f>
        <v>18</v>
      </c>
      <c r="C31" s="32" t="s">
        <v>111</v>
      </c>
      <c r="D31" s="32"/>
      <c r="F31" s="53" t="e">
        <f t="shared" si="1"/>
        <v>#N/A</v>
      </c>
      <c r="H31" s="42">
        <f t="shared" si="2"/>
        <v>0</v>
      </c>
      <c r="I31" s="42"/>
      <c r="K31" s="42">
        <v>1.2097222222222221</v>
      </c>
      <c r="L31">
        <f t="shared" si="0"/>
        <v>1</v>
      </c>
    </row>
    <row r="32" spans="1:12" ht="30" x14ac:dyDescent="0.2">
      <c r="A32" s="42">
        <v>7.6388888888888895E-2</v>
      </c>
      <c r="B32">
        <f>IF(OR(C32="", ISNUMBER(SEARCH("~*",C32))),"",MAX($B$1:B31)+1)</f>
        <v>19</v>
      </c>
      <c r="C32" s="32" t="s">
        <v>112</v>
      </c>
      <c r="D32" s="32"/>
      <c r="E32" t="s">
        <v>706</v>
      </c>
      <c r="F32" s="53">
        <f>VLOOKUP(E32,$R$7:$T$12,3,0)</f>
        <v>2</v>
      </c>
      <c r="H32" s="42">
        <f t="shared" si="2"/>
        <v>7.6388888888888895E-2</v>
      </c>
      <c r="I32" s="42"/>
      <c r="K32" s="42">
        <v>1.2208333333333332</v>
      </c>
      <c r="L32">
        <f t="shared" si="0"/>
        <v>1</v>
      </c>
    </row>
    <row r="33" spans="2:12" customFormat="1" ht="30" x14ac:dyDescent="0.2">
      <c r="B33">
        <f>IF(OR(C33="", ISNUMBER(SEARCH("~*",C33))),"",MAX($B$1:B32)+1)</f>
        <v>20</v>
      </c>
      <c r="C33" s="32" t="s">
        <v>362</v>
      </c>
      <c r="D33" s="32"/>
      <c r="F33" s="53" t="e">
        <f t="shared" si="1"/>
        <v>#N/A</v>
      </c>
      <c r="H33" s="42">
        <f t="shared" si="2"/>
        <v>0</v>
      </c>
      <c r="I33" s="42"/>
      <c r="K33" s="42">
        <v>1.2743055555555554</v>
      </c>
      <c r="L33">
        <f t="shared" si="0"/>
        <v>1</v>
      </c>
    </row>
    <row r="34" spans="2:12" customFormat="1" x14ac:dyDescent="0.2">
      <c r="B34">
        <f>IF(OR(C34="", ISNUMBER(SEARCH("~*",C34))),"",MAX($B$1:B33)+1)</f>
        <v>21</v>
      </c>
      <c r="C34" s="32" t="s">
        <v>113</v>
      </c>
      <c r="D34" s="32"/>
      <c r="F34" s="53" t="e">
        <f t="shared" si="1"/>
        <v>#N/A</v>
      </c>
      <c r="H34" s="42">
        <f t="shared" si="2"/>
        <v>0</v>
      </c>
      <c r="I34" s="42"/>
      <c r="K34" s="42">
        <v>1.3277777777777779</v>
      </c>
      <c r="L34">
        <f t="shared" si="0"/>
        <v>1</v>
      </c>
    </row>
    <row r="35" spans="2:12" customFormat="1" x14ac:dyDescent="0.2">
      <c r="B35" t="str">
        <f>IF(OR(C35="", ISNUMBER(SEARCH("~*",C35))),"",MAX($B$1:B34)+1)</f>
        <v/>
      </c>
      <c r="C35" s="32"/>
      <c r="D35" s="32"/>
      <c r="F35" s="53" t="e">
        <f t="shared" si="1"/>
        <v>#N/A</v>
      </c>
      <c r="H35" s="42">
        <f t="shared" si="2"/>
        <v>0</v>
      </c>
      <c r="I35" s="42"/>
      <c r="K35" s="42">
        <v>1.3520833333333333</v>
      </c>
      <c r="L35">
        <f t="shared" si="0"/>
        <v>1</v>
      </c>
    </row>
    <row r="36" spans="2:12" customFormat="1" ht="45" x14ac:dyDescent="0.2">
      <c r="B36">
        <f>IF(OR(C36="", ISNUMBER(SEARCH("~*",C36))),"",MAX($B$1:B35)+1)</f>
        <v>22</v>
      </c>
      <c r="C36" s="32" t="s">
        <v>363</v>
      </c>
      <c r="D36" s="32"/>
      <c r="F36" s="53" t="e">
        <f t="shared" si="1"/>
        <v>#N/A</v>
      </c>
      <c r="H36" s="42">
        <f t="shared" si="2"/>
        <v>0</v>
      </c>
      <c r="I36" s="42"/>
      <c r="K36" s="42">
        <v>1.4201388888888888</v>
      </c>
      <c r="L36">
        <f t="shared" si="0"/>
        <v>1</v>
      </c>
    </row>
    <row r="37" spans="2:12" customFormat="1" ht="30" x14ac:dyDescent="0.2">
      <c r="B37">
        <f>IF(OR(C37="", ISNUMBER(SEARCH("~*",C37))),"",MAX($B$1:B36)+1)</f>
        <v>23</v>
      </c>
      <c r="C37" s="32" t="s">
        <v>114</v>
      </c>
      <c r="D37" s="32"/>
      <c r="F37" s="53" t="e">
        <f t="shared" si="1"/>
        <v>#N/A</v>
      </c>
      <c r="H37" s="42">
        <f t="shared" si="2"/>
        <v>0</v>
      </c>
      <c r="I37" s="42"/>
      <c r="K37" s="42">
        <v>1.4444444444444444</v>
      </c>
      <c r="L37">
        <f t="shared" si="0"/>
        <v>1</v>
      </c>
    </row>
    <row r="38" spans="2:12" customFormat="1" x14ac:dyDescent="0.2">
      <c r="B38">
        <f>IF(OR(C38="", ISNUMBER(SEARCH("~*",C38))),"",MAX($B$1:B37)+1)</f>
        <v>24</v>
      </c>
      <c r="C38" s="32" t="s">
        <v>115</v>
      </c>
      <c r="D38" s="32"/>
      <c r="F38" s="53" t="e">
        <f t="shared" si="1"/>
        <v>#N/A</v>
      </c>
      <c r="H38" s="42">
        <f t="shared" si="2"/>
        <v>0</v>
      </c>
      <c r="I38" s="42"/>
      <c r="K38" s="51">
        <v>1.5423611111111111</v>
      </c>
      <c r="L38" s="20">
        <f t="shared" si="0"/>
        <v>1</v>
      </c>
    </row>
    <row r="39" spans="2:12" customFormat="1" x14ac:dyDescent="0.2">
      <c r="B39">
        <f>IF(OR(C39="", ISNUMBER(SEARCH("~*",C39))),"",MAX($B$1:B38)+1)</f>
        <v>25</v>
      </c>
      <c r="C39" s="32" t="s">
        <v>116</v>
      </c>
      <c r="D39" s="32"/>
      <c r="F39" s="53" t="e">
        <f t="shared" si="1"/>
        <v>#N/A</v>
      </c>
      <c r="H39" s="42">
        <f t="shared" si="2"/>
        <v>0</v>
      </c>
      <c r="I39" s="42"/>
      <c r="K39" s="42">
        <v>1.5895833333333333</v>
      </c>
      <c r="L39">
        <f t="shared" si="0"/>
        <v>1</v>
      </c>
    </row>
    <row r="40" spans="2:12" customFormat="1" ht="30" x14ac:dyDescent="0.2">
      <c r="B40">
        <f>IF(OR(C40="", ISNUMBER(SEARCH("~*",C40))),"",MAX($B$1:B39)+1)</f>
        <v>26</v>
      </c>
      <c r="C40" s="32" t="s">
        <v>117</v>
      </c>
      <c r="D40" s="32"/>
      <c r="F40" s="53" t="e">
        <f t="shared" si="1"/>
        <v>#N/A</v>
      </c>
      <c r="H40" s="42">
        <f t="shared" si="2"/>
        <v>0</v>
      </c>
      <c r="I40" s="42"/>
      <c r="K40" s="42">
        <v>1.6069444444444443</v>
      </c>
      <c r="L40">
        <f t="shared" si="0"/>
        <v>1</v>
      </c>
    </row>
    <row r="41" spans="2:12" customFormat="1" x14ac:dyDescent="0.2">
      <c r="B41" t="str">
        <f>IF(OR(C41="", ISNUMBER(SEARCH("~*",C41))),"",MAX($B$1:B40)+1)</f>
        <v/>
      </c>
      <c r="C41" s="32"/>
      <c r="D41" s="32"/>
      <c r="F41" s="53" t="e">
        <f t="shared" si="1"/>
        <v>#N/A</v>
      </c>
      <c r="H41" s="42">
        <f t="shared" si="2"/>
        <v>0</v>
      </c>
      <c r="I41" s="42"/>
      <c r="K41" s="42">
        <v>1.6124999999999998</v>
      </c>
      <c r="L41">
        <f t="shared" si="0"/>
        <v>1</v>
      </c>
    </row>
    <row r="42" spans="2:12" customFormat="1" ht="30" x14ac:dyDescent="0.2">
      <c r="B42">
        <f>IF(OR(C42="", ISNUMBER(SEARCH("~*",C42))),"",MAX($B$1:B41)+1)</f>
        <v>27</v>
      </c>
      <c r="C42" s="32" t="s">
        <v>364</v>
      </c>
      <c r="D42" s="32"/>
      <c r="F42" s="53" t="e">
        <f t="shared" si="1"/>
        <v>#N/A</v>
      </c>
      <c r="H42" s="42">
        <f t="shared" si="2"/>
        <v>0</v>
      </c>
      <c r="I42" s="42"/>
      <c r="K42" s="42">
        <v>1.6479166666666665</v>
      </c>
      <c r="L42">
        <f t="shared" si="0"/>
        <v>1</v>
      </c>
    </row>
    <row r="43" spans="2:12" customFormat="1" x14ac:dyDescent="0.2">
      <c r="B43">
        <f>IF(OR(C43="", ISNUMBER(SEARCH("~*",C43))),"",MAX($B$1:B42)+1)</f>
        <v>28</v>
      </c>
      <c r="C43" s="32" t="s">
        <v>118</v>
      </c>
      <c r="D43" s="32"/>
      <c r="F43" s="53" t="e">
        <f t="shared" si="1"/>
        <v>#N/A</v>
      </c>
      <c r="H43" s="42">
        <f t="shared" si="2"/>
        <v>0</v>
      </c>
      <c r="I43" s="42"/>
      <c r="K43" s="42">
        <v>1.653472222222222</v>
      </c>
      <c r="L43">
        <f t="shared" si="0"/>
        <v>1</v>
      </c>
    </row>
    <row r="44" spans="2:12" customFormat="1" ht="30" x14ac:dyDescent="0.2">
      <c r="B44">
        <f>IF(OR(C44="", ISNUMBER(SEARCH("~*",C44))),"",MAX($B$1:B43)+1)</f>
        <v>29</v>
      </c>
      <c r="C44" s="32" t="s">
        <v>119</v>
      </c>
      <c r="D44" s="32"/>
      <c r="F44" s="53" t="e">
        <f t="shared" si="1"/>
        <v>#N/A</v>
      </c>
      <c r="H44" s="42">
        <f t="shared" si="2"/>
        <v>0</v>
      </c>
      <c r="I44" s="42"/>
      <c r="K44" s="42">
        <v>1.6583333333333334</v>
      </c>
      <c r="L44">
        <f t="shared" si="0"/>
        <v>1</v>
      </c>
    </row>
    <row r="45" spans="2:12" customFormat="1" x14ac:dyDescent="0.2">
      <c r="B45">
        <f>IF(OR(C45="", ISNUMBER(SEARCH("~*",C45))),"",MAX($B$1:B44)+1)</f>
        <v>30</v>
      </c>
      <c r="C45" s="32" t="s">
        <v>120</v>
      </c>
      <c r="D45" s="32"/>
      <c r="F45" s="53" t="e">
        <f t="shared" si="1"/>
        <v>#N/A</v>
      </c>
      <c r="H45" s="42">
        <f t="shared" si="2"/>
        <v>0</v>
      </c>
      <c r="I45" s="42"/>
      <c r="K45" s="42">
        <v>1.6673611111111113</v>
      </c>
      <c r="L45">
        <f t="shared" si="0"/>
        <v>1</v>
      </c>
    </row>
    <row r="46" spans="2:12" customFormat="1" x14ac:dyDescent="0.2">
      <c r="B46" t="str">
        <f>IF(OR(C46="", ISNUMBER(SEARCH("~*",C46))),"",MAX($B$1:B45)+1)</f>
        <v/>
      </c>
      <c r="C46" s="32"/>
      <c r="D46" s="32"/>
      <c r="F46" s="53" t="e">
        <f t="shared" si="1"/>
        <v>#N/A</v>
      </c>
      <c r="H46" s="42">
        <f t="shared" si="2"/>
        <v>0</v>
      </c>
      <c r="I46" s="42"/>
      <c r="K46" s="42">
        <v>1.6736111111111109</v>
      </c>
      <c r="L46">
        <f t="shared" si="0"/>
        <v>1</v>
      </c>
    </row>
    <row r="47" spans="2:12" customFormat="1" x14ac:dyDescent="0.2">
      <c r="B47">
        <f>IF(OR(C47="", ISNUMBER(SEARCH("~*",C47))),"",MAX($B$1:B46)+1)</f>
        <v>31</v>
      </c>
      <c r="C47" s="32" t="s">
        <v>121</v>
      </c>
      <c r="D47" s="32"/>
      <c r="F47" s="53" t="e">
        <f t="shared" si="1"/>
        <v>#N/A</v>
      </c>
      <c r="H47" s="42">
        <f t="shared" si="2"/>
        <v>0</v>
      </c>
      <c r="I47" s="42"/>
      <c r="K47" s="42">
        <v>1.7777777777777779</v>
      </c>
      <c r="L47">
        <f t="shared" si="0"/>
        <v>1</v>
      </c>
    </row>
    <row r="48" spans="2:12" customFormat="1" x14ac:dyDescent="0.2">
      <c r="B48" t="str">
        <f>IF(OR(C48="", ISNUMBER(SEARCH("~*",C48))),"",MAX($B$1:B47)+1)</f>
        <v/>
      </c>
      <c r="C48" s="32"/>
      <c r="D48" s="32"/>
      <c r="F48" s="53" t="e">
        <f t="shared" si="1"/>
        <v>#N/A</v>
      </c>
      <c r="H48" s="42">
        <f t="shared" si="2"/>
        <v>0</v>
      </c>
      <c r="I48" s="42"/>
      <c r="K48" s="42">
        <v>1.8611111111111109</v>
      </c>
      <c r="L48">
        <f t="shared" si="0"/>
        <v>1</v>
      </c>
    </row>
    <row r="49" spans="1:12" ht="45" x14ac:dyDescent="0.2">
      <c r="A49" s="22">
        <v>0.15069444444444444</v>
      </c>
      <c r="B49">
        <f>IF(OR(C49="", ISNUMBER(SEARCH("~*",C49))),"",MAX($B$1:B48)+1)</f>
        <v>32</v>
      </c>
      <c r="C49" s="32" t="s">
        <v>122</v>
      </c>
      <c r="D49" s="32"/>
      <c r="E49" t="s">
        <v>706</v>
      </c>
      <c r="F49" s="53">
        <f t="shared" si="1"/>
        <v>2</v>
      </c>
      <c r="H49" s="42">
        <f t="shared" si="2"/>
        <v>0.15069444444444444</v>
      </c>
      <c r="I49" s="42"/>
      <c r="K49" s="42">
        <v>1.8736111111111111</v>
      </c>
      <c r="L49">
        <f t="shared" si="0"/>
        <v>1</v>
      </c>
    </row>
    <row r="50" spans="1:12" x14ac:dyDescent="0.2">
      <c r="A50"/>
      <c r="B50">
        <f>IF(OR(C50="", ISNUMBER(SEARCH("~*",C50))),"",MAX($B$1:B49)+1)</f>
        <v>33</v>
      </c>
      <c r="C50" s="32" t="s">
        <v>123</v>
      </c>
      <c r="D50" s="32"/>
      <c r="F50" s="53" t="e">
        <f t="shared" si="1"/>
        <v>#N/A</v>
      </c>
      <c r="H50" s="42">
        <f t="shared" si="2"/>
        <v>0</v>
      </c>
      <c r="I50" s="42"/>
      <c r="K50" s="42">
        <v>1.9173611111111111</v>
      </c>
      <c r="L50">
        <f t="shared" si="0"/>
        <v>1</v>
      </c>
    </row>
    <row r="51" spans="1:12" x14ac:dyDescent="0.2">
      <c r="A51"/>
      <c r="B51" t="str">
        <f>IF(OR(C51="", ISNUMBER(SEARCH("~*",C51))),"",MAX($B$1:B50)+1)</f>
        <v/>
      </c>
      <c r="C51" s="32"/>
      <c r="D51" s="32"/>
      <c r="F51" s="53" t="e">
        <f t="shared" si="1"/>
        <v>#N/A</v>
      </c>
      <c r="H51" s="42">
        <f t="shared" si="2"/>
        <v>0</v>
      </c>
      <c r="I51" s="42"/>
      <c r="K51" s="42">
        <v>1.9354166666666666</v>
      </c>
      <c r="L51">
        <f t="shared" si="0"/>
        <v>1</v>
      </c>
    </row>
    <row r="52" spans="1:12" x14ac:dyDescent="0.2">
      <c r="A52"/>
      <c r="B52" t="str">
        <f>IF(OR(C52="", ISNUMBER(SEARCH("~*",C52))),"",MAX($B$1:B51)+1)</f>
        <v/>
      </c>
      <c r="C52" s="32" t="s">
        <v>715</v>
      </c>
      <c r="D52" s="32"/>
      <c r="F52" s="53" t="e">
        <f t="shared" si="1"/>
        <v>#N/A</v>
      </c>
      <c r="H52" s="42">
        <f t="shared" si="2"/>
        <v>0</v>
      </c>
      <c r="I52" s="42"/>
      <c r="K52" s="42">
        <v>1.9826388888888888</v>
      </c>
      <c r="L52">
        <f t="shared" si="0"/>
        <v>1</v>
      </c>
    </row>
    <row r="53" spans="1:12" x14ac:dyDescent="0.2">
      <c r="A53"/>
      <c r="B53" t="str">
        <f>IF(OR(C53="", ISNUMBER(SEARCH("~*",C53))),"",MAX($B$1:B52)+1)</f>
        <v/>
      </c>
      <c r="C53" s="32"/>
      <c r="D53" s="32"/>
      <c r="F53" s="53" t="e">
        <f t="shared" si="1"/>
        <v>#N/A</v>
      </c>
      <c r="H53" s="42">
        <f t="shared" si="2"/>
        <v>0</v>
      </c>
      <c r="I53" s="42"/>
      <c r="K53" s="42">
        <v>1.9868055555555555</v>
      </c>
      <c r="L53">
        <f t="shared" si="0"/>
        <v>1</v>
      </c>
    </row>
    <row r="54" spans="1:12" x14ac:dyDescent="0.2">
      <c r="A54"/>
      <c r="B54" t="str">
        <f>IF(OR(C54="", ISNUMBER(SEARCH("~*",C54))),"",MAX($B$1:B53)+1)</f>
        <v/>
      </c>
      <c r="C54" s="39" t="s">
        <v>365</v>
      </c>
      <c r="D54" s="39"/>
      <c r="F54" s="53" t="e">
        <f t="shared" si="1"/>
        <v>#N/A</v>
      </c>
      <c r="H54" s="42">
        <f t="shared" si="2"/>
        <v>0</v>
      </c>
      <c r="I54" s="42"/>
      <c r="K54" s="42"/>
    </row>
    <row r="55" spans="1:12" ht="30" x14ac:dyDescent="0.2">
      <c r="A55"/>
      <c r="B55">
        <f>IF(OR(C55="", ISNUMBER(SEARCH("~*",C55))),"",MAX($B$1:B54)+1)</f>
        <v>34</v>
      </c>
      <c r="C55" s="39" t="s">
        <v>366</v>
      </c>
      <c r="D55" s="39"/>
      <c r="F55" s="53" t="e">
        <f t="shared" si="1"/>
        <v>#N/A</v>
      </c>
      <c r="H55" s="42">
        <f t="shared" si="2"/>
        <v>0</v>
      </c>
      <c r="I55" s="42"/>
      <c r="K55" s="42"/>
    </row>
    <row r="56" spans="1:12" ht="30" x14ac:dyDescent="0.2">
      <c r="A56"/>
      <c r="B56">
        <f>IF(OR(C56="", ISNUMBER(SEARCH("~*",C56))),"",MAX($B$1:B55)+1)</f>
        <v>35</v>
      </c>
      <c r="C56" s="39" t="s">
        <v>367</v>
      </c>
      <c r="D56" s="39"/>
      <c r="F56" s="53" t="e">
        <f t="shared" si="1"/>
        <v>#N/A</v>
      </c>
      <c r="H56" s="42">
        <f t="shared" si="2"/>
        <v>0</v>
      </c>
      <c r="I56" s="42"/>
      <c r="K56" s="42"/>
    </row>
    <row r="57" spans="1:12" x14ac:dyDescent="0.2">
      <c r="A57"/>
      <c r="B57" t="str">
        <f>IF(OR(C57="", ISNUMBER(SEARCH("~*",C57))),"",MAX($B$1:B56)+1)</f>
        <v/>
      </c>
      <c r="C57" s="39" t="s">
        <v>368</v>
      </c>
      <c r="D57" s="39"/>
      <c r="F57" s="53" t="e">
        <f t="shared" si="1"/>
        <v>#N/A</v>
      </c>
      <c r="H57" s="42">
        <f t="shared" si="2"/>
        <v>0</v>
      </c>
      <c r="I57" s="42"/>
      <c r="K57" s="42"/>
    </row>
    <row r="58" spans="1:12" x14ac:dyDescent="0.2">
      <c r="A58"/>
      <c r="B58">
        <f>IF(OR(C58="", ISNUMBER(SEARCH("~*",C58))),"",MAX($B$1:B57)+1)</f>
        <v>36</v>
      </c>
      <c r="C58" s="39" t="s">
        <v>369</v>
      </c>
      <c r="D58" s="39"/>
      <c r="F58" s="53" t="e">
        <f t="shared" si="1"/>
        <v>#N/A</v>
      </c>
      <c r="H58" s="42">
        <f t="shared" si="2"/>
        <v>0</v>
      </c>
      <c r="I58" s="42"/>
      <c r="K58" s="42"/>
    </row>
    <row r="59" spans="1:12" x14ac:dyDescent="0.2">
      <c r="A59"/>
      <c r="B59" t="str">
        <f>IF(OR(C59="", ISNUMBER(SEARCH("~*",C59))),"",MAX($B$1:B58)+1)</f>
        <v/>
      </c>
      <c r="C59" s="39" t="s">
        <v>370</v>
      </c>
      <c r="D59" s="39"/>
      <c r="F59" s="53" t="e">
        <f t="shared" si="1"/>
        <v>#N/A</v>
      </c>
      <c r="H59" s="42">
        <f t="shared" si="2"/>
        <v>0</v>
      </c>
      <c r="I59" s="42"/>
      <c r="K59" s="42"/>
    </row>
    <row r="60" spans="1:12" x14ac:dyDescent="0.2">
      <c r="A60"/>
      <c r="B60" t="str">
        <f>IF(OR(C60="", ISNUMBER(SEARCH("~*",C60))),"",MAX($B$1:B59)+1)</f>
        <v/>
      </c>
      <c r="C60" s="32"/>
      <c r="D60" s="32"/>
      <c r="F60" s="53" t="e">
        <f t="shared" si="1"/>
        <v>#N/A</v>
      </c>
      <c r="H60" s="42">
        <f t="shared" si="2"/>
        <v>0</v>
      </c>
      <c r="I60" s="42"/>
      <c r="K60" s="42"/>
    </row>
    <row r="61" spans="1:12" x14ac:dyDescent="0.2">
      <c r="A61"/>
      <c r="B61" t="str">
        <f>IF(OR(C61="", ISNUMBER(SEARCH("~*",C61))),"",MAX($B$1:B60)+1)</f>
        <v/>
      </c>
      <c r="C61" s="32" t="s">
        <v>777</v>
      </c>
      <c r="D61" s="32"/>
      <c r="F61" s="53" t="e">
        <f t="shared" si="1"/>
        <v>#N/A</v>
      </c>
      <c r="H61" s="42">
        <f t="shared" si="2"/>
        <v>0</v>
      </c>
      <c r="I61" s="42"/>
      <c r="K61" s="42"/>
    </row>
    <row r="62" spans="1:12" x14ac:dyDescent="0.2">
      <c r="A62"/>
      <c r="B62" t="str">
        <f>IF(OR(C62="", ISNUMBER(SEARCH("~*",C62))),"",MAX($B$1:B61)+1)</f>
        <v/>
      </c>
      <c r="C62" s="32"/>
      <c r="D62" s="32"/>
      <c r="F62" s="53" t="e">
        <f t="shared" si="1"/>
        <v>#N/A</v>
      </c>
      <c r="H62" s="42">
        <f t="shared" si="2"/>
        <v>0</v>
      </c>
      <c r="I62" s="42"/>
      <c r="K62" s="42"/>
    </row>
    <row r="63" spans="1:12" x14ac:dyDescent="0.2">
      <c r="A63"/>
      <c r="B63" t="str">
        <f>IF(OR(C63="", ISNUMBER(SEARCH("~*",C63))),"",MAX($B$1:B62)+1)</f>
        <v/>
      </c>
      <c r="C63" s="32" t="s">
        <v>125</v>
      </c>
      <c r="D63" s="32"/>
      <c r="F63" s="53" t="e">
        <f t="shared" si="1"/>
        <v>#N/A</v>
      </c>
      <c r="H63" s="42">
        <f t="shared" si="2"/>
        <v>0</v>
      </c>
      <c r="I63" s="42"/>
      <c r="K63" s="42"/>
    </row>
    <row r="64" spans="1:12" ht="30" x14ac:dyDescent="0.2">
      <c r="A64" s="22">
        <v>0.20069444444444443</v>
      </c>
      <c r="B64">
        <f>IF(OR(C64="", ISNUMBER(SEARCH("~*",C64))),"",MAX($B$1:B63)+1)</f>
        <v>37</v>
      </c>
      <c r="C64" s="32" t="s">
        <v>126</v>
      </c>
      <c r="D64" s="32"/>
      <c r="E64" t="s">
        <v>706</v>
      </c>
      <c r="F64" s="53">
        <f t="shared" si="1"/>
        <v>2</v>
      </c>
      <c r="H64" s="42">
        <f t="shared" si="2"/>
        <v>0.20069444444444443</v>
      </c>
      <c r="I64" s="42"/>
      <c r="K64" s="42"/>
    </row>
    <row r="65" spans="1:11" x14ac:dyDescent="0.2">
      <c r="B65">
        <f>IF(OR(C65="", ISNUMBER(SEARCH("~*",C65))),"",MAX($B$1:B64)+1)</f>
        <v>38</v>
      </c>
      <c r="C65" s="32" t="s">
        <v>127</v>
      </c>
      <c r="D65" s="32"/>
      <c r="F65" s="53" t="e">
        <f t="shared" si="1"/>
        <v>#N/A</v>
      </c>
      <c r="H65" s="42">
        <f t="shared" si="2"/>
        <v>0</v>
      </c>
      <c r="I65" s="42"/>
      <c r="K65" s="42"/>
    </row>
    <row r="66" spans="1:11" ht="30" x14ac:dyDescent="0.2">
      <c r="A66" s="42">
        <v>0.20972222222222223</v>
      </c>
      <c r="B66">
        <f>IF(OR(C66="", ISNUMBER(SEARCH("~*",C66))),"",MAX($B$1:B65)+1)</f>
        <v>39</v>
      </c>
      <c r="C66" s="32" t="s">
        <v>128</v>
      </c>
      <c r="D66" s="32"/>
      <c r="E66" t="s">
        <v>706</v>
      </c>
      <c r="F66" s="53">
        <f t="shared" si="1"/>
        <v>2</v>
      </c>
      <c r="H66" s="42">
        <f t="shared" si="2"/>
        <v>0.20972222222222223</v>
      </c>
      <c r="I66" s="42"/>
      <c r="K66" s="42"/>
    </row>
    <row r="67" spans="1:11" x14ac:dyDescent="0.2">
      <c r="B67">
        <f>IF(OR(C67="", ISNUMBER(SEARCH("~*",C67))),"",MAX($B$1:B66)+1)</f>
        <v>40</v>
      </c>
      <c r="C67" s="32" t="s">
        <v>129</v>
      </c>
      <c r="D67" s="32"/>
      <c r="F67" s="53" t="e">
        <f t="shared" si="1"/>
        <v>#N/A</v>
      </c>
      <c r="H67" s="42">
        <f t="shared" si="2"/>
        <v>0</v>
      </c>
      <c r="I67" s="42"/>
      <c r="K67" s="42"/>
    </row>
    <row r="68" spans="1:11" x14ac:dyDescent="0.2">
      <c r="B68">
        <f>IF(OR(C68="", ISNUMBER(SEARCH("~*",C68))),"",MAX($B$1:B67)+1)</f>
        <v>41</v>
      </c>
      <c r="C68" s="32" t="s">
        <v>130</v>
      </c>
      <c r="D68" s="32"/>
      <c r="F68" s="53" t="e">
        <f t="shared" si="1"/>
        <v>#N/A</v>
      </c>
      <c r="H68" s="42">
        <f t="shared" si="2"/>
        <v>0</v>
      </c>
      <c r="I68" s="42"/>
      <c r="K68" s="42"/>
    </row>
    <row r="69" spans="1:11" x14ac:dyDescent="0.2">
      <c r="B69">
        <f>IF(OR(C69="", ISNUMBER(SEARCH("~*",C69))),"",MAX($B$1:B68)+1)</f>
        <v>42</v>
      </c>
      <c r="C69" s="32" t="s">
        <v>131</v>
      </c>
      <c r="D69" s="32"/>
      <c r="F69" s="53" t="e">
        <f t="shared" si="1"/>
        <v>#N/A</v>
      </c>
      <c r="H69" s="42">
        <f t="shared" si="2"/>
        <v>0</v>
      </c>
      <c r="I69" s="42"/>
      <c r="K69" s="42"/>
    </row>
    <row r="70" spans="1:11" x14ac:dyDescent="0.2">
      <c r="B70">
        <f>IF(OR(C70="", ISNUMBER(SEARCH("~*",C70))),"",MAX($B$1:B69)+1)</f>
        <v>43</v>
      </c>
      <c r="C70" s="32" t="s">
        <v>132</v>
      </c>
      <c r="D70" s="32"/>
      <c r="F70" s="53" t="e">
        <f t="shared" si="1"/>
        <v>#N/A</v>
      </c>
      <c r="H70" s="42">
        <f t="shared" si="2"/>
        <v>0</v>
      </c>
      <c r="I70" s="42"/>
      <c r="K70" s="42"/>
    </row>
    <row r="71" spans="1:11" x14ac:dyDescent="0.2">
      <c r="B71">
        <f>IF(OR(C71="", ISNUMBER(SEARCH("~*",C71))),"",MAX($B$1:B70)+1)</f>
        <v>44</v>
      </c>
      <c r="C71" s="32" t="s">
        <v>133</v>
      </c>
      <c r="D71" s="32"/>
      <c r="F71" s="53" t="e">
        <f t="shared" si="1"/>
        <v>#N/A</v>
      </c>
      <c r="H71" s="42">
        <f t="shared" si="2"/>
        <v>0</v>
      </c>
      <c r="I71" s="42"/>
      <c r="K71" s="42"/>
    </row>
    <row r="72" spans="1:11" x14ac:dyDescent="0.2">
      <c r="B72" t="str">
        <f>IF(OR(C72="", ISNUMBER(SEARCH("~*",C72))),"",MAX($B$1:B71)+1)</f>
        <v/>
      </c>
      <c r="C72" s="32"/>
      <c r="D72" s="32"/>
      <c r="F72" s="53" t="e">
        <f t="shared" si="1"/>
        <v>#N/A</v>
      </c>
      <c r="H72" s="42">
        <f t="shared" si="2"/>
        <v>0</v>
      </c>
      <c r="I72" s="42"/>
      <c r="K72" s="42"/>
    </row>
    <row r="73" spans="1:11" x14ac:dyDescent="0.2">
      <c r="B73">
        <f>IF(OR(C73="", ISNUMBER(SEARCH("~*",C73))),"",MAX($B$1:B72)+1)</f>
        <v>45</v>
      </c>
      <c r="C73" s="32" t="s">
        <v>134</v>
      </c>
      <c r="D73" s="32"/>
      <c r="F73" s="53" t="e">
        <f t="shared" si="1"/>
        <v>#N/A</v>
      </c>
      <c r="H73" s="42">
        <f t="shared" si="2"/>
        <v>0</v>
      </c>
      <c r="I73" s="42"/>
      <c r="K73" s="42"/>
    </row>
    <row r="74" spans="1:11" ht="29" customHeight="1" x14ac:dyDescent="0.2">
      <c r="B74">
        <f>IF(OR(C74="", ISNUMBER(SEARCH("~*",C74))),"",MAX($B$1:B73)+1)</f>
        <v>46</v>
      </c>
      <c r="C74" s="32" t="s">
        <v>135</v>
      </c>
      <c r="D74" s="32"/>
      <c r="F74" s="53" t="e">
        <f t="shared" si="1"/>
        <v>#N/A</v>
      </c>
      <c r="H74" s="42">
        <f t="shared" si="2"/>
        <v>0</v>
      </c>
      <c r="I74" s="42"/>
      <c r="K74" s="42"/>
    </row>
    <row r="75" spans="1:11" x14ac:dyDescent="0.2">
      <c r="B75">
        <f>IF(OR(C75="", ISNUMBER(SEARCH("~*",C75))),"",MAX($B$1:B74)+1)</f>
        <v>47</v>
      </c>
      <c r="C75" s="32" t="s">
        <v>136</v>
      </c>
      <c r="D75" s="32"/>
      <c r="F75" s="53" t="e">
        <f t="shared" si="1"/>
        <v>#N/A</v>
      </c>
      <c r="H75" s="42">
        <f t="shared" si="2"/>
        <v>0</v>
      </c>
      <c r="I75" s="42"/>
      <c r="K75" s="42"/>
    </row>
    <row r="76" spans="1:11" x14ac:dyDescent="0.2">
      <c r="B76" t="str">
        <f>IF(OR(C76="", ISNUMBER(SEARCH("~*",C76))),"",MAX($B$1:B75)+1)</f>
        <v/>
      </c>
      <c r="C76" s="32"/>
      <c r="D76" s="32"/>
      <c r="F76" s="53" t="e">
        <f t="shared" si="1"/>
        <v>#N/A</v>
      </c>
      <c r="H76" s="42">
        <f t="shared" si="2"/>
        <v>0</v>
      </c>
      <c r="I76" s="42"/>
      <c r="K76" s="42"/>
    </row>
    <row r="77" spans="1:11" x14ac:dyDescent="0.2">
      <c r="B77" t="str">
        <f>IF(OR(C77="", ISNUMBER(SEARCH("~*",C77))),"",MAX($B$1:B76)+1)</f>
        <v/>
      </c>
      <c r="C77" s="32" t="s">
        <v>716</v>
      </c>
      <c r="D77" s="32"/>
      <c r="F77" s="53" t="e">
        <f t="shared" si="1"/>
        <v>#N/A</v>
      </c>
      <c r="H77" s="42">
        <f t="shared" si="2"/>
        <v>0</v>
      </c>
      <c r="I77" s="42"/>
      <c r="K77" s="42"/>
    </row>
    <row r="78" spans="1:11" x14ac:dyDescent="0.2">
      <c r="B78" t="str">
        <f>IF(OR(C78="", ISNUMBER(SEARCH("~*",C78))),"",MAX($B$1:B77)+1)</f>
        <v/>
      </c>
      <c r="C78" s="32"/>
      <c r="D78" s="32"/>
      <c r="F78" s="53" t="e">
        <f t="shared" ref="F78:F141" si="3">VLOOKUP(E78,$R$7:$T$12,3,0)</f>
        <v>#N/A</v>
      </c>
      <c r="H78" s="42">
        <f t="shared" ref="H78:H143" si="4">A78</f>
        <v>0</v>
      </c>
      <c r="I78" s="42"/>
      <c r="K78" s="42"/>
    </row>
    <row r="79" spans="1:11" x14ac:dyDescent="0.2">
      <c r="B79" t="str">
        <f>IF(OR(C79="", ISNUMBER(SEARCH("~*",C79))),"",MAX($B$1:B78)+1)</f>
        <v/>
      </c>
      <c r="C79" s="39" t="s">
        <v>372</v>
      </c>
      <c r="D79" s="39"/>
      <c r="F79" s="53" t="e">
        <f t="shared" si="3"/>
        <v>#N/A</v>
      </c>
      <c r="H79" s="42">
        <f t="shared" si="4"/>
        <v>0</v>
      </c>
      <c r="I79" s="42"/>
      <c r="K79" s="42"/>
    </row>
    <row r="80" spans="1:11" x14ac:dyDescent="0.2">
      <c r="B80">
        <f>IF(OR(C80="", ISNUMBER(SEARCH("~*",C80))),"",MAX($B$1:B79)+1)</f>
        <v>48</v>
      </c>
      <c r="C80" s="39" t="s">
        <v>373</v>
      </c>
      <c r="D80" s="39"/>
      <c r="F80" s="53" t="e">
        <f t="shared" si="3"/>
        <v>#N/A</v>
      </c>
      <c r="H80" s="42">
        <f t="shared" si="4"/>
        <v>0</v>
      </c>
      <c r="I80" s="42"/>
      <c r="K80" s="42"/>
    </row>
    <row r="81" spans="1:11" x14ac:dyDescent="0.2">
      <c r="A81"/>
      <c r="B81" t="str">
        <f>IF(OR(C81="", ISNUMBER(SEARCH("~*",C81))),"",MAX($B$1:B80)+1)</f>
        <v/>
      </c>
      <c r="C81" s="39" t="s">
        <v>374</v>
      </c>
      <c r="D81" s="39"/>
      <c r="F81" s="53" t="e">
        <f t="shared" si="3"/>
        <v>#N/A</v>
      </c>
      <c r="H81" s="42">
        <f t="shared" si="4"/>
        <v>0</v>
      </c>
      <c r="I81" s="42"/>
      <c r="K81" s="42"/>
    </row>
    <row r="82" spans="1:11" x14ac:dyDescent="0.2">
      <c r="A82"/>
      <c r="B82" t="str">
        <f>IF(OR(C82="", ISNUMBER(SEARCH("~*",C82))),"",MAX($B$1:B81)+1)</f>
        <v/>
      </c>
      <c r="C82" s="32"/>
      <c r="D82" s="32"/>
      <c r="F82" s="53" t="e">
        <f t="shared" si="3"/>
        <v>#N/A</v>
      </c>
      <c r="H82" s="42">
        <f t="shared" si="4"/>
        <v>0</v>
      </c>
      <c r="I82" s="42"/>
      <c r="K82" s="42"/>
    </row>
    <row r="83" spans="1:11" x14ac:dyDescent="0.2">
      <c r="A83"/>
      <c r="B83" t="str">
        <f>IF(OR(C83="", ISNUMBER(SEARCH("~*",C83))),"",MAX($B$1:B82)+1)</f>
        <v/>
      </c>
      <c r="C83" s="54" t="s">
        <v>138</v>
      </c>
      <c r="D83" s="32"/>
      <c r="F83" s="53" t="e">
        <f t="shared" si="3"/>
        <v>#N/A</v>
      </c>
      <c r="H83" s="42">
        <f t="shared" si="4"/>
        <v>0</v>
      </c>
      <c r="I83" s="42"/>
      <c r="K83" s="42"/>
    </row>
    <row r="84" spans="1:11" x14ac:dyDescent="0.2">
      <c r="A84"/>
      <c r="B84" t="str">
        <f>IF(OR(C84="", ISNUMBER(SEARCH("~*",C84))),"",MAX($B$1:B83)+1)</f>
        <v/>
      </c>
      <c r="C84" s="32"/>
      <c r="D84" s="32"/>
      <c r="F84" s="53" t="e">
        <f t="shared" si="3"/>
        <v>#N/A</v>
      </c>
      <c r="H84" s="42">
        <f t="shared" si="4"/>
        <v>0</v>
      </c>
      <c r="I84" s="42"/>
      <c r="K84" s="42"/>
    </row>
    <row r="85" spans="1:11" x14ac:dyDescent="0.2">
      <c r="A85"/>
      <c r="B85">
        <f>IF(OR(C85="", ISNUMBER(SEARCH("~*",C85))),"",MAX($B$1:B84)+1)</f>
        <v>49</v>
      </c>
      <c r="C85" s="32" t="s">
        <v>139</v>
      </c>
      <c r="D85" s="32"/>
      <c r="F85" s="53" t="e">
        <f t="shared" si="3"/>
        <v>#N/A</v>
      </c>
      <c r="H85" s="42">
        <f t="shared" si="4"/>
        <v>0</v>
      </c>
      <c r="I85" s="42"/>
      <c r="K85" s="42"/>
    </row>
    <row r="86" spans="1:11" x14ac:dyDescent="0.2">
      <c r="A86"/>
      <c r="B86">
        <f>IF(OR(C86="", ISNUMBER(SEARCH("~*",C86))),"",MAX($B$1:B85)+1)</f>
        <v>50</v>
      </c>
      <c r="C86" s="32" t="s">
        <v>140</v>
      </c>
      <c r="D86" s="32"/>
      <c r="F86" s="53" t="e">
        <f t="shared" si="3"/>
        <v>#N/A</v>
      </c>
      <c r="H86" s="42">
        <f t="shared" si="4"/>
        <v>0</v>
      </c>
      <c r="I86" s="42"/>
      <c r="K86" s="42"/>
    </row>
    <row r="87" spans="1:11" ht="26" customHeight="1" x14ac:dyDescent="0.2">
      <c r="A87"/>
      <c r="B87">
        <f>IF(OR(C87="", ISNUMBER(SEARCH("~*",C87))),"",MAX($B$1:B86)+1)</f>
        <v>51</v>
      </c>
      <c r="C87" s="32" t="s">
        <v>141</v>
      </c>
      <c r="D87" s="32"/>
      <c r="F87" s="53" t="e">
        <f t="shared" si="3"/>
        <v>#N/A</v>
      </c>
      <c r="H87" s="42">
        <f t="shared" si="4"/>
        <v>0</v>
      </c>
      <c r="I87" s="42"/>
      <c r="K87" s="42"/>
    </row>
    <row r="88" spans="1:11" x14ac:dyDescent="0.2">
      <c r="A88"/>
      <c r="B88" t="str">
        <f>IF(OR(C88="", ISNUMBER(SEARCH("~*",C88))),"",MAX($B$1:B87)+1)</f>
        <v/>
      </c>
      <c r="C88" s="32"/>
      <c r="D88" s="32"/>
      <c r="F88" s="53" t="e">
        <f t="shared" si="3"/>
        <v>#N/A</v>
      </c>
      <c r="H88" s="42">
        <f t="shared" si="4"/>
        <v>0</v>
      </c>
      <c r="I88" s="42"/>
      <c r="K88" s="42"/>
    </row>
    <row r="89" spans="1:11" ht="30" x14ac:dyDescent="0.2">
      <c r="A89"/>
      <c r="B89" t="str">
        <f>IF(OR(C89="", ISNUMBER(SEARCH("~*",C89))),"",MAX($B$1:B88)+1)</f>
        <v/>
      </c>
      <c r="C89" s="54" t="s">
        <v>142</v>
      </c>
      <c r="D89" s="32"/>
      <c r="F89" s="53" t="e">
        <f t="shared" si="3"/>
        <v>#N/A</v>
      </c>
      <c r="H89" s="42">
        <f t="shared" si="4"/>
        <v>0</v>
      </c>
      <c r="I89" s="42"/>
      <c r="K89" s="42"/>
    </row>
    <row r="90" spans="1:11" x14ac:dyDescent="0.2">
      <c r="A90"/>
      <c r="B90" t="str">
        <f>IF(OR(C90="", ISNUMBER(SEARCH("~*",C90))),"",MAX($B$1:B89)+1)</f>
        <v/>
      </c>
      <c r="C90" s="32"/>
      <c r="D90" s="32"/>
      <c r="F90" s="53" t="e">
        <f t="shared" si="3"/>
        <v>#N/A</v>
      </c>
      <c r="H90" s="42">
        <f t="shared" si="4"/>
        <v>0</v>
      </c>
      <c r="I90" s="42"/>
      <c r="K90" s="42"/>
    </row>
    <row r="91" spans="1:11" x14ac:dyDescent="0.2">
      <c r="A91" s="22">
        <v>0.26527777777777778</v>
      </c>
      <c r="B91">
        <f>IF(OR(C91="", ISNUMBER(SEARCH("~*",C91))),"",MAX($B$1:B90)+1)</f>
        <v>52</v>
      </c>
      <c r="C91" s="32" t="s">
        <v>143</v>
      </c>
      <c r="D91" s="32"/>
      <c r="E91" t="s">
        <v>707</v>
      </c>
      <c r="F91" s="53">
        <f t="shared" si="3"/>
        <v>3</v>
      </c>
      <c r="H91" s="42">
        <f t="shared" si="4"/>
        <v>0.26527777777777778</v>
      </c>
      <c r="I91" s="42"/>
      <c r="K91" s="42"/>
    </row>
    <row r="92" spans="1:11" x14ac:dyDescent="0.2">
      <c r="A92"/>
      <c r="B92">
        <f>IF(OR(C92="", ISNUMBER(SEARCH("~*",C92))),"",MAX($B$1:B91)+1)</f>
        <v>53</v>
      </c>
      <c r="C92" s="32" t="s">
        <v>144</v>
      </c>
      <c r="D92" s="32"/>
      <c r="F92" s="53" t="e">
        <f t="shared" si="3"/>
        <v>#N/A</v>
      </c>
      <c r="H92" s="42">
        <f t="shared" si="4"/>
        <v>0</v>
      </c>
      <c r="I92" s="42"/>
      <c r="K92" s="42"/>
    </row>
    <row r="93" spans="1:11" x14ac:dyDescent="0.2">
      <c r="A93"/>
      <c r="B93" t="str">
        <f>IF(OR(C93="", ISNUMBER(SEARCH("~*",C93))),"",MAX($B$1:B92)+1)</f>
        <v/>
      </c>
      <c r="C93" s="54" t="s">
        <v>145</v>
      </c>
      <c r="D93" s="32"/>
      <c r="F93" s="53" t="e">
        <f t="shared" si="3"/>
        <v>#N/A</v>
      </c>
      <c r="H93" s="42">
        <f t="shared" si="4"/>
        <v>0</v>
      </c>
      <c r="I93" s="42"/>
      <c r="K93" s="42"/>
    </row>
    <row r="94" spans="1:11" x14ac:dyDescent="0.2">
      <c r="A94"/>
      <c r="B94" t="str">
        <f>IF(OR(C94="", ISNUMBER(SEARCH("~*",C94))),"",MAX($B$1:B93)+1)</f>
        <v/>
      </c>
      <c r="C94" s="32"/>
      <c r="D94" s="32"/>
      <c r="F94" s="53" t="e">
        <f t="shared" si="3"/>
        <v>#N/A</v>
      </c>
      <c r="H94" s="42">
        <f t="shared" si="4"/>
        <v>0</v>
      </c>
      <c r="I94" s="42"/>
      <c r="K94" s="42"/>
    </row>
    <row r="95" spans="1:11" x14ac:dyDescent="0.2">
      <c r="A95"/>
      <c r="B95" t="str">
        <f>IF(OR(C95="", ISNUMBER(SEARCH("~*",C95))),"",MAX($B$1:B94)+1)</f>
        <v/>
      </c>
      <c r="C95" s="54" t="s">
        <v>146</v>
      </c>
      <c r="D95" s="32"/>
      <c r="F95" s="53" t="e">
        <f t="shared" si="3"/>
        <v>#N/A</v>
      </c>
      <c r="H95" s="42">
        <f t="shared" si="4"/>
        <v>0</v>
      </c>
      <c r="I95" s="42"/>
      <c r="K95" s="42"/>
    </row>
    <row r="96" spans="1:11" x14ac:dyDescent="0.2">
      <c r="A96"/>
      <c r="B96" t="str">
        <f>IF(OR(C96="", ISNUMBER(SEARCH("~*",C96))),"",MAX($B$1:B95)+1)</f>
        <v/>
      </c>
      <c r="C96" s="32"/>
      <c r="D96" s="32"/>
      <c r="F96" s="53" t="e">
        <f t="shared" si="3"/>
        <v>#N/A</v>
      </c>
      <c r="H96" s="42">
        <f t="shared" si="4"/>
        <v>0</v>
      </c>
      <c r="I96" s="42"/>
      <c r="K96" s="42"/>
    </row>
    <row r="97" spans="1:9" ht="60" x14ac:dyDescent="0.2">
      <c r="B97">
        <f>IF(OR(C97="", ISNUMBER(SEARCH("~*",C97))),"",MAX($B$1:B96)+1)</f>
        <v>54</v>
      </c>
      <c r="C97" s="32" t="s">
        <v>147</v>
      </c>
      <c r="D97" s="32"/>
      <c r="F97" s="53" t="e">
        <f t="shared" si="3"/>
        <v>#N/A</v>
      </c>
      <c r="H97" s="42">
        <f t="shared" si="4"/>
        <v>0</v>
      </c>
      <c r="I97" s="42"/>
    </row>
    <row r="98" spans="1:9" x14ac:dyDescent="0.2">
      <c r="B98" t="str">
        <f>IF(OR(C98="", ISNUMBER(SEARCH("~*",C98))),"",MAX($B$1:B97)+1)</f>
        <v/>
      </c>
      <c r="C98" s="32"/>
      <c r="D98" s="32"/>
      <c r="F98" s="53" t="e">
        <f t="shared" si="3"/>
        <v>#N/A</v>
      </c>
      <c r="H98" s="42">
        <f t="shared" si="4"/>
        <v>0</v>
      </c>
      <c r="I98" s="42"/>
    </row>
    <row r="99" spans="1:9" x14ac:dyDescent="0.2">
      <c r="B99">
        <f>IF(OR(C99="", ISNUMBER(SEARCH("~*",C99))),"",MAX($B$1:B98)+1)</f>
        <v>55</v>
      </c>
      <c r="C99" s="32" t="s">
        <v>148</v>
      </c>
      <c r="D99" s="32"/>
      <c r="F99" s="53" t="e">
        <f t="shared" si="3"/>
        <v>#N/A</v>
      </c>
      <c r="H99" s="42">
        <f t="shared" si="4"/>
        <v>0</v>
      </c>
      <c r="I99" s="42"/>
    </row>
    <row r="100" spans="1:9" x14ac:dyDescent="0.2">
      <c r="B100" t="str">
        <f>IF(OR(C100="", ISNUMBER(SEARCH("~*",C100))),"",MAX($B$1:B99)+1)</f>
        <v/>
      </c>
      <c r="C100" s="32"/>
      <c r="D100" s="32"/>
      <c r="F100" s="53" t="e">
        <f t="shared" si="3"/>
        <v>#N/A</v>
      </c>
      <c r="H100" s="42">
        <f t="shared" si="4"/>
        <v>0</v>
      </c>
      <c r="I100" s="42"/>
    </row>
    <row r="101" spans="1:9" ht="30" x14ac:dyDescent="0.2">
      <c r="B101">
        <f>IF(OR(C101="", ISNUMBER(SEARCH("~*",C101))),"",MAX($B$1:B100)+1)</f>
        <v>56</v>
      </c>
      <c r="C101" s="32" t="s">
        <v>149</v>
      </c>
      <c r="D101" s="32"/>
      <c r="F101" s="53" t="e">
        <f t="shared" si="3"/>
        <v>#N/A</v>
      </c>
      <c r="H101" s="42">
        <f t="shared" si="4"/>
        <v>0</v>
      </c>
      <c r="I101" s="42"/>
    </row>
    <row r="102" spans="1:9" x14ac:dyDescent="0.2">
      <c r="B102" t="str">
        <f>IF(OR(C102="", ISNUMBER(SEARCH("~*",C102))),"",MAX($B$1:B101)+1)</f>
        <v/>
      </c>
      <c r="C102" s="32"/>
      <c r="D102" s="32"/>
      <c r="F102" s="53" t="e">
        <f t="shared" si="3"/>
        <v>#N/A</v>
      </c>
      <c r="H102" s="42">
        <f t="shared" si="4"/>
        <v>0</v>
      </c>
      <c r="I102" s="42"/>
    </row>
    <row r="103" spans="1:9" ht="30" x14ac:dyDescent="0.2">
      <c r="A103" s="42">
        <v>0.31111111111111112</v>
      </c>
      <c r="B103">
        <f>IF(OR(C103="", ISNUMBER(SEARCH("~*",C103))),"",MAX($B$1:B102)+1)</f>
        <v>57</v>
      </c>
      <c r="C103" s="32" t="s">
        <v>150</v>
      </c>
      <c r="D103" s="32"/>
      <c r="E103" t="s">
        <v>707</v>
      </c>
      <c r="F103" s="53">
        <f t="shared" si="3"/>
        <v>3</v>
      </c>
      <c r="H103" s="42">
        <f t="shared" si="4"/>
        <v>0.31111111111111112</v>
      </c>
      <c r="I103" s="42"/>
    </row>
    <row r="104" spans="1:9" ht="30" x14ac:dyDescent="0.2">
      <c r="A104" s="42">
        <v>0.31111111111111112</v>
      </c>
      <c r="B104"/>
      <c r="C104" s="32" t="s">
        <v>150</v>
      </c>
      <c r="D104" s="32"/>
      <c r="E104" t="s">
        <v>706</v>
      </c>
      <c r="F104" s="53">
        <f t="shared" si="3"/>
        <v>2</v>
      </c>
      <c r="H104" s="42">
        <f t="shared" si="4"/>
        <v>0.31111111111111112</v>
      </c>
      <c r="I104" s="42"/>
    </row>
    <row r="105" spans="1:9" x14ac:dyDescent="0.2">
      <c r="B105">
        <f>IF(OR(C105="", ISNUMBER(SEARCH("~*",C105))),"",MAX($B$1:B103)+1)</f>
        <v>58</v>
      </c>
      <c r="C105" s="32" t="s">
        <v>151</v>
      </c>
      <c r="D105" s="32"/>
      <c r="F105" s="53" t="e">
        <f t="shared" si="3"/>
        <v>#N/A</v>
      </c>
      <c r="H105" s="42">
        <f t="shared" si="4"/>
        <v>0</v>
      </c>
      <c r="I105" s="42"/>
    </row>
    <row r="106" spans="1:9" ht="30" x14ac:dyDescent="0.2">
      <c r="A106" s="42">
        <v>0.31805555555555554</v>
      </c>
      <c r="B106">
        <f>IF(OR(C106="", ISNUMBER(SEARCH("~*",C106))),"",MAX($B$1:B105)+1)</f>
        <v>59</v>
      </c>
      <c r="C106" s="32" t="s">
        <v>637</v>
      </c>
      <c r="D106" s="32"/>
      <c r="E106" t="s">
        <v>707</v>
      </c>
      <c r="F106" s="53">
        <f t="shared" si="3"/>
        <v>3</v>
      </c>
      <c r="H106" s="42">
        <f t="shared" si="4"/>
        <v>0.31805555555555554</v>
      </c>
      <c r="I106" s="42"/>
    </row>
    <row r="107" spans="1:9" ht="30" x14ac:dyDescent="0.2">
      <c r="A107" s="42">
        <v>0.31805555555555554</v>
      </c>
      <c r="B107"/>
      <c r="C107" s="32" t="s">
        <v>637</v>
      </c>
      <c r="D107" s="32"/>
      <c r="E107" t="s">
        <v>706</v>
      </c>
      <c r="F107" s="53">
        <f t="shared" si="3"/>
        <v>2</v>
      </c>
      <c r="H107" s="42">
        <f t="shared" si="4"/>
        <v>0.31805555555555554</v>
      </c>
      <c r="I107" s="42"/>
    </row>
    <row r="108" spans="1:9" x14ac:dyDescent="0.2">
      <c r="A108" s="42">
        <v>0.32083333333333336</v>
      </c>
      <c r="B108">
        <f>IF(OR(C108="", ISNUMBER(SEARCH("~*",C108))),"",MAX($B$1:B106)+1)</f>
        <v>60</v>
      </c>
      <c r="C108" s="32" t="s">
        <v>153</v>
      </c>
      <c r="D108" s="32"/>
      <c r="E108" t="s">
        <v>706</v>
      </c>
      <c r="F108" s="53">
        <f t="shared" si="3"/>
        <v>2</v>
      </c>
      <c r="H108" s="42">
        <f t="shared" si="4"/>
        <v>0.32083333333333336</v>
      </c>
      <c r="I108" s="42"/>
    </row>
    <row r="109" spans="1:9" x14ac:dyDescent="0.2">
      <c r="B109" t="str">
        <f>IF(OR(C109="", ISNUMBER(SEARCH("~*",C109))),"",MAX($B$1:B108)+1)</f>
        <v/>
      </c>
      <c r="C109" s="32" t="s">
        <v>154</v>
      </c>
      <c r="D109" s="32"/>
      <c r="F109" s="53" t="e">
        <f t="shared" si="3"/>
        <v>#N/A</v>
      </c>
      <c r="H109" s="42">
        <f t="shared" si="4"/>
        <v>0</v>
      </c>
      <c r="I109" s="42"/>
    </row>
    <row r="110" spans="1:9" x14ac:dyDescent="0.2">
      <c r="B110" t="str">
        <f>IF(OR(C110="", ISNUMBER(SEARCH("~*",C110))),"",MAX($B$1:B109)+1)</f>
        <v/>
      </c>
      <c r="C110" s="32"/>
      <c r="D110" s="32"/>
      <c r="F110" s="53" t="e">
        <f t="shared" si="3"/>
        <v>#N/A</v>
      </c>
      <c r="H110" s="42">
        <f t="shared" si="4"/>
        <v>0</v>
      </c>
      <c r="I110" s="42"/>
    </row>
    <row r="111" spans="1:9" x14ac:dyDescent="0.2">
      <c r="B111" t="str">
        <f>IF(OR(C111="", ISNUMBER(SEARCH("~*",C111))),"",MAX($B$1:B110)+1)</f>
        <v/>
      </c>
      <c r="C111" s="39" t="s">
        <v>375</v>
      </c>
      <c r="D111" s="39"/>
      <c r="F111" s="53" t="e">
        <f t="shared" si="3"/>
        <v>#N/A</v>
      </c>
      <c r="H111" s="42">
        <f t="shared" si="4"/>
        <v>0</v>
      </c>
      <c r="I111" s="42"/>
    </row>
    <row r="112" spans="1:9" x14ac:dyDescent="0.2">
      <c r="B112" t="str">
        <f>IF(OR(C112="", ISNUMBER(SEARCH("~*",C112))),"",MAX($B$1:B111)+1)</f>
        <v/>
      </c>
      <c r="C112" s="32"/>
      <c r="D112" s="32"/>
      <c r="F112" s="53" t="e">
        <f t="shared" si="3"/>
        <v>#N/A</v>
      </c>
      <c r="H112" s="42">
        <f t="shared" si="4"/>
        <v>0</v>
      </c>
      <c r="I112" s="42"/>
    </row>
    <row r="113" spans="1:9" x14ac:dyDescent="0.2">
      <c r="B113">
        <f>IF(OR(C113="", ISNUMBER(SEARCH("~*",C113))),"",MAX($B$1:B112)+1)</f>
        <v>61</v>
      </c>
      <c r="C113" s="32" t="s">
        <v>155</v>
      </c>
      <c r="D113" s="32"/>
      <c r="F113" s="53" t="e">
        <f t="shared" si="3"/>
        <v>#N/A</v>
      </c>
      <c r="H113" s="42">
        <f t="shared" si="4"/>
        <v>0</v>
      </c>
      <c r="I113" s="42"/>
    </row>
    <row r="114" spans="1:9" x14ac:dyDescent="0.2">
      <c r="B114" t="str">
        <f>IF(OR(C114="", ISNUMBER(SEARCH("~*",C114))),"",MAX($B$1:B113)+1)</f>
        <v/>
      </c>
      <c r="C114" s="32"/>
      <c r="D114" s="32"/>
      <c r="F114" s="53" t="e">
        <f t="shared" si="3"/>
        <v>#N/A</v>
      </c>
      <c r="H114" s="42">
        <f t="shared" si="4"/>
        <v>0</v>
      </c>
      <c r="I114" s="42"/>
    </row>
    <row r="115" spans="1:9" x14ac:dyDescent="0.2">
      <c r="B115" t="str">
        <f>IF(OR(C115="", ISNUMBER(SEARCH("~*",C115))),"",MAX($B$1:B114)+1)</f>
        <v/>
      </c>
      <c r="C115" s="32" t="s">
        <v>156</v>
      </c>
      <c r="D115" s="32"/>
      <c r="F115" s="53" t="e">
        <f t="shared" si="3"/>
        <v>#N/A</v>
      </c>
      <c r="H115" s="42">
        <f t="shared" si="4"/>
        <v>0</v>
      </c>
      <c r="I115" s="42"/>
    </row>
    <row r="116" spans="1:9" x14ac:dyDescent="0.2">
      <c r="A116" s="42">
        <v>0.32847222222222222</v>
      </c>
      <c r="B116">
        <f>IF(OR(C116="", ISNUMBER(SEARCH("~*",C116))),"",MAX($B$1:B115)+1)</f>
        <v>62</v>
      </c>
      <c r="C116" s="32" t="s">
        <v>157</v>
      </c>
      <c r="D116" s="32"/>
      <c r="E116" t="s">
        <v>706</v>
      </c>
      <c r="F116" s="53">
        <f t="shared" si="3"/>
        <v>2</v>
      </c>
      <c r="H116" s="42">
        <f t="shared" si="4"/>
        <v>0.32847222222222222</v>
      </c>
      <c r="I116" s="42"/>
    </row>
    <row r="117" spans="1:9" x14ac:dyDescent="0.2">
      <c r="B117" t="str">
        <f>IF(OR(C117="", ISNUMBER(SEARCH("~*",C117))),"",MAX($B$1:B116)+1)</f>
        <v/>
      </c>
      <c r="C117" s="32" t="s">
        <v>158</v>
      </c>
      <c r="D117" s="32"/>
      <c r="F117" s="53" t="e">
        <f t="shared" si="3"/>
        <v>#N/A</v>
      </c>
      <c r="H117" s="42">
        <f t="shared" si="4"/>
        <v>0</v>
      </c>
      <c r="I117" s="42"/>
    </row>
    <row r="118" spans="1:9" x14ac:dyDescent="0.2">
      <c r="B118">
        <f>IF(OR(C118="", ISNUMBER(SEARCH("~*",C118))),"",MAX($B$1:B117)+1)</f>
        <v>63</v>
      </c>
      <c r="C118" s="32" t="s">
        <v>159</v>
      </c>
      <c r="D118" s="32"/>
      <c r="F118" s="53" t="e">
        <f t="shared" si="3"/>
        <v>#N/A</v>
      </c>
      <c r="H118" s="42">
        <f t="shared" si="4"/>
        <v>0</v>
      </c>
      <c r="I118" s="42"/>
    </row>
    <row r="119" spans="1:9" x14ac:dyDescent="0.2">
      <c r="B119">
        <f>IF(OR(C119="", ISNUMBER(SEARCH("~*",C119))),"",MAX($B$1:B118)+1)</f>
        <v>64</v>
      </c>
      <c r="C119" s="32" t="s">
        <v>160</v>
      </c>
      <c r="D119" s="32"/>
      <c r="F119" s="53" t="e">
        <f t="shared" si="3"/>
        <v>#N/A</v>
      </c>
      <c r="H119" s="42">
        <f t="shared" si="4"/>
        <v>0</v>
      </c>
      <c r="I119" s="42"/>
    </row>
    <row r="120" spans="1:9" x14ac:dyDescent="0.2">
      <c r="B120">
        <f>IF(OR(C120="", ISNUMBER(SEARCH("~*",C120))),"",MAX($B$1:B119)+1)</f>
        <v>65</v>
      </c>
      <c r="C120" s="32" t="s">
        <v>161</v>
      </c>
      <c r="D120" s="32"/>
      <c r="F120" s="53" t="e">
        <f t="shared" si="3"/>
        <v>#N/A</v>
      </c>
      <c r="H120" s="42">
        <f t="shared" si="4"/>
        <v>0</v>
      </c>
      <c r="I120" s="42"/>
    </row>
    <row r="121" spans="1:9" x14ac:dyDescent="0.2">
      <c r="B121">
        <f>IF(OR(C121="", ISNUMBER(SEARCH("~*",C121))),"",MAX($B$1:B120)+1)</f>
        <v>66</v>
      </c>
      <c r="C121" s="32" t="s">
        <v>162</v>
      </c>
      <c r="D121" s="32"/>
      <c r="F121" s="53" t="e">
        <f t="shared" si="3"/>
        <v>#N/A</v>
      </c>
      <c r="H121" s="42">
        <f t="shared" si="4"/>
        <v>0</v>
      </c>
      <c r="I121" s="42"/>
    </row>
    <row r="122" spans="1:9" x14ac:dyDescent="0.2">
      <c r="B122">
        <f>IF(OR(C122="", ISNUMBER(SEARCH("~*",C122))),"",MAX($B$1:B121)+1)</f>
        <v>67</v>
      </c>
      <c r="C122" s="32" t="s">
        <v>163</v>
      </c>
      <c r="D122" s="32"/>
      <c r="F122" s="53" t="e">
        <f t="shared" si="3"/>
        <v>#N/A</v>
      </c>
      <c r="H122" s="42">
        <f t="shared" si="4"/>
        <v>0</v>
      </c>
      <c r="I122" s="42"/>
    </row>
    <row r="123" spans="1:9" x14ac:dyDescent="0.2">
      <c r="B123">
        <f>IF(OR(C123="", ISNUMBER(SEARCH("~*",C123))),"",MAX($B$1:B122)+1)</f>
        <v>68</v>
      </c>
      <c r="C123" s="32" t="s">
        <v>164</v>
      </c>
      <c r="D123" s="32"/>
      <c r="F123" s="53" t="e">
        <f t="shared" si="3"/>
        <v>#N/A</v>
      </c>
      <c r="H123" s="42">
        <f t="shared" si="4"/>
        <v>0</v>
      </c>
      <c r="I123" s="42"/>
    </row>
    <row r="124" spans="1:9" x14ac:dyDescent="0.2">
      <c r="B124">
        <f>IF(OR(C124="", ISNUMBER(SEARCH("~*",C124))),"",MAX($B$1:B123)+1)</f>
        <v>69</v>
      </c>
      <c r="C124" s="32" t="s">
        <v>165</v>
      </c>
      <c r="D124" s="32"/>
      <c r="F124" s="53" t="e">
        <f t="shared" si="3"/>
        <v>#N/A</v>
      </c>
      <c r="H124" s="42">
        <f t="shared" si="4"/>
        <v>0</v>
      </c>
      <c r="I124" s="42"/>
    </row>
    <row r="125" spans="1:9" x14ac:dyDescent="0.2">
      <c r="B125">
        <f>IF(OR(C125="", ISNUMBER(SEARCH("~*",C125))),"",MAX($B$1:B124)+1)</f>
        <v>70</v>
      </c>
      <c r="C125" s="32" t="s">
        <v>166</v>
      </c>
      <c r="D125" s="32"/>
      <c r="F125" s="53" t="e">
        <f t="shared" si="3"/>
        <v>#N/A</v>
      </c>
      <c r="H125" s="42">
        <f t="shared" si="4"/>
        <v>0</v>
      </c>
      <c r="I125" s="42"/>
    </row>
    <row r="126" spans="1:9" x14ac:dyDescent="0.2">
      <c r="B126">
        <f>IF(OR(C126="", ISNUMBER(SEARCH("~*",C126))),"",MAX($B$1:B125)+1)</f>
        <v>71</v>
      </c>
      <c r="C126" s="32" t="s">
        <v>167</v>
      </c>
      <c r="D126" s="32"/>
      <c r="F126" s="53" t="e">
        <f t="shared" si="3"/>
        <v>#N/A</v>
      </c>
      <c r="H126" s="42">
        <f t="shared" si="4"/>
        <v>0</v>
      </c>
      <c r="I126" s="42"/>
    </row>
    <row r="127" spans="1:9" x14ac:dyDescent="0.2">
      <c r="B127" t="str">
        <f>IF(OR(C127="", ISNUMBER(SEARCH("~*",C127))),"",MAX($B$1:B126)+1)</f>
        <v/>
      </c>
      <c r="C127" s="32"/>
      <c r="D127" s="32"/>
      <c r="F127" s="53" t="e">
        <f t="shared" si="3"/>
        <v>#N/A</v>
      </c>
      <c r="H127" s="42">
        <f t="shared" si="4"/>
        <v>0</v>
      </c>
      <c r="I127" s="42"/>
    </row>
    <row r="128" spans="1:9" x14ac:dyDescent="0.2">
      <c r="B128">
        <f>IF(OR(C128="", ISNUMBER(SEARCH("~*",C128))),"",MAX($B$1:B127)+1)</f>
        <v>72</v>
      </c>
      <c r="C128" s="32" t="s">
        <v>168</v>
      </c>
      <c r="D128" s="32"/>
      <c r="F128" s="53" t="e">
        <f t="shared" si="3"/>
        <v>#N/A</v>
      </c>
      <c r="H128" s="42">
        <f t="shared" si="4"/>
        <v>0</v>
      </c>
      <c r="I128" s="42"/>
    </row>
    <row r="129" spans="1:9" ht="60" x14ac:dyDescent="0.2">
      <c r="A129" s="42">
        <v>0.3743055555555555</v>
      </c>
      <c r="B129">
        <f>IF(OR(C129="", ISNUMBER(SEARCH("~*",C129))),"",MAX($B$1:B128)+1)</f>
        <v>73</v>
      </c>
      <c r="C129" s="55" t="s">
        <v>169</v>
      </c>
      <c r="D129" s="55"/>
      <c r="E129" t="s">
        <v>707</v>
      </c>
      <c r="F129" s="53">
        <f t="shared" si="3"/>
        <v>3</v>
      </c>
      <c r="H129" s="42">
        <f t="shared" si="4"/>
        <v>0.3743055555555555</v>
      </c>
      <c r="I129" s="42"/>
    </row>
    <row r="130" spans="1:9" ht="60" x14ac:dyDescent="0.2">
      <c r="A130" s="42">
        <v>0.3743055555555555</v>
      </c>
      <c r="B130"/>
      <c r="C130" s="55" t="s">
        <v>169</v>
      </c>
      <c r="D130" s="55"/>
      <c r="E130" t="s">
        <v>706</v>
      </c>
      <c r="F130" s="53">
        <f t="shared" si="3"/>
        <v>2</v>
      </c>
      <c r="H130" s="42">
        <f t="shared" si="4"/>
        <v>0.3743055555555555</v>
      </c>
      <c r="I130" s="42"/>
    </row>
    <row r="131" spans="1:9" x14ac:dyDescent="0.2">
      <c r="B131">
        <f>IF(OR(C131="", ISNUMBER(SEARCH("~*",C131))),"",MAX($B$1:B130)+1)</f>
        <v>74</v>
      </c>
      <c r="C131" s="32" t="s">
        <v>170</v>
      </c>
      <c r="D131" s="32"/>
      <c r="F131" s="53" t="e">
        <f t="shared" si="3"/>
        <v>#N/A</v>
      </c>
      <c r="H131" s="42">
        <f t="shared" si="4"/>
        <v>0</v>
      </c>
      <c r="I131" s="42"/>
    </row>
    <row r="132" spans="1:9" x14ac:dyDescent="0.2">
      <c r="B132">
        <f>IF(OR(C132="", ISNUMBER(SEARCH("~*",C132))),"",MAX($B$1:B131)+1)</f>
        <v>75</v>
      </c>
      <c r="C132" s="32" t="s">
        <v>171</v>
      </c>
      <c r="D132" s="32"/>
      <c r="F132" s="53" t="e">
        <f t="shared" si="3"/>
        <v>#N/A</v>
      </c>
      <c r="H132" s="42">
        <f t="shared" si="4"/>
        <v>0</v>
      </c>
      <c r="I132" s="42"/>
    </row>
    <row r="133" spans="1:9" x14ac:dyDescent="0.2">
      <c r="B133">
        <f>IF(OR(C133="", ISNUMBER(SEARCH("~*",C133))),"",MAX($B$1:B132)+1)</f>
        <v>76</v>
      </c>
      <c r="C133" s="32" t="s">
        <v>172</v>
      </c>
      <c r="D133" s="32"/>
      <c r="F133" s="53" t="e">
        <f t="shared" si="3"/>
        <v>#N/A</v>
      </c>
      <c r="H133" s="42">
        <f t="shared" si="4"/>
        <v>0</v>
      </c>
      <c r="I133" s="42"/>
    </row>
    <row r="134" spans="1:9" ht="45" x14ac:dyDescent="0.2">
      <c r="A134" s="42">
        <v>0.40069444444444446</v>
      </c>
      <c r="B134">
        <f>IF(OR(C134="", ISNUMBER(SEARCH("~*",C134))),"",MAX($B$1:B133)+1)</f>
        <v>77</v>
      </c>
      <c r="C134" s="55" t="s">
        <v>173</v>
      </c>
      <c r="D134" s="55"/>
      <c r="F134" s="53" t="e">
        <f t="shared" si="3"/>
        <v>#N/A</v>
      </c>
      <c r="H134" s="42">
        <f t="shared" si="4"/>
        <v>0.40069444444444446</v>
      </c>
      <c r="I134" s="42"/>
    </row>
    <row r="135" spans="1:9" x14ac:dyDescent="0.2">
      <c r="B135" t="str">
        <f>IF(OR(C135="", ISNUMBER(SEARCH("~*",C135))),"",MAX($B$1:B134)+1)</f>
        <v/>
      </c>
      <c r="C135" s="32"/>
      <c r="D135" s="32"/>
      <c r="F135" s="53" t="e">
        <f t="shared" si="3"/>
        <v>#N/A</v>
      </c>
      <c r="H135" s="42">
        <f t="shared" si="4"/>
        <v>0</v>
      </c>
      <c r="I135" s="42"/>
    </row>
    <row r="136" spans="1:9" ht="30" x14ac:dyDescent="0.2">
      <c r="A136" s="42">
        <v>0.41736111111111113</v>
      </c>
      <c r="B136">
        <f>IF(OR(C136="", ISNUMBER(SEARCH("~*",C136))),"",MAX($B$1:B135)+1)</f>
        <v>78</v>
      </c>
      <c r="C136" s="32" t="s">
        <v>174</v>
      </c>
      <c r="D136" s="32"/>
      <c r="E136" t="s">
        <v>707</v>
      </c>
      <c r="F136" s="53">
        <f t="shared" si="3"/>
        <v>3</v>
      </c>
      <c r="H136" s="42">
        <f t="shared" si="4"/>
        <v>0.41736111111111113</v>
      </c>
      <c r="I136" s="42"/>
    </row>
    <row r="137" spans="1:9" x14ac:dyDescent="0.2">
      <c r="A137" s="42">
        <v>0.41944444444444445</v>
      </c>
      <c r="B137">
        <f>IF(OR(C137="", ISNUMBER(SEARCH("~*",C137))),"",MAX($B$1:B136)+1)</f>
        <v>79</v>
      </c>
      <c r="C137" s="55" t="s">
        <v>175</v>
      </c>
      <c r="D137" s="55"/>
      <c r="E137" t="s">
        <v>706</v>
      </c>
      <c r="F137" s="53">
        <f t="shared" si="3"/>
        <v>2</v>
      </c>
      <c r="H137" s="42">
        <f t="shared" si="4"/>
        <v>0.41944444444444445</v>
      </c>
      <c r="I137" s="42"/>
    </row>
    <row r="138" spans="1:9" x14ac:dyDescent="0.2">
      <c r="B138" t="str">
        <f>IF(OR(C138="", ISNUMBER(SEARCH("~*",C138))),"",MAX($B$1:B137)+1)</f>
        <v/>
      </c>
      <c r="C138" s="32" t="s">
        <v>176</v>
      </c>
      <c r="D138" s="32"/>
      <c r="F138" s="53" t="e">
        <f t="shared" si="3"/>
        <v>#N/A</v>
      </c>
      <c r="H138" s="42">
        <f t="shared" si="4"/>
        <v>0</v>
      </c>
      <c r="I138" s="42"/>
    </row>
    <row r="139" spans="1:9" x14ac:dyDescent="0.2">
      <c r="B139" t="str">
        <f>IF(OR(C139="", ISNUMBER(SEARCH("~*",C139))),"",MAX($B$1:B138)+1)</f>
        <v/>
      </c>
      <c r="C139" s="32"/>
      <c r="D139" s="32"/>
      <c r="F139" s="53" t="e">
        <f t="shared" si="3"/>
        <v>#N/A</v>
      </c>
      <c r="H139" s="42">
        <f t="shared" si="4"/>
        <v>0</v>
      </c>
      <c r="I139" s="42"/>
    </row>
    <row r="140" spans="1:9" x14ac:dyDescent="0.2">
      <c r="B140" t="str">
        <f>IF(OR(C140="", ISNUMBER(SEARCH("~*",C140))),"",MAX($B$1:B139)+1)</f>
        <v/>
      </c>
      <c r="C140" s="39" t="s">
        <v>376</v>
      </c>
      <c r="D140" s="39"/>
      <c r="F140" s="53" t="e">
        <f t="shared" si="3"/>
        <v>#N/A</v>
      </c>
      <c r="H140" s="42">
        <f t="shared" si="4"/>
        <v>0</v>
      </c>
      <c r="I140" s="42"/>
    </row>
    <row r="141" spans="1:9" x14ac:dyDescent="0.2">
      <c r="B141" t="str">
        <f>IF(OR(C141="", ISNUMBER(SEARCH("~*",C141))),"",MAX($B$1:B140)+1)</f>
        <v/>
      </c>
      <c r="C141" s="32"/>
      <c r="D141" s="32"/>
      <c r="F141" s="53" t="e">
        <f t="shared" si="3"/>
        <v>#N/A</v>
      </c>
      <c r="H141" s="42">
        <f t="shared" si="4"/>
        <v>0</v>
      </c>
      <c r="I141" s="42"/>
    </row>
    <row r="142" spans="1:9" x14ac:dyDescent="0.2">
      <c r="B142">
        <f>IF(OR(C142="", ISNUMBER(SEARCH("~*",C142))),"",MAX($B$1:B141)+1)</f>
        <v>80</v>
      </c>
      <c r="C142" s="32" t="s">
        <v>177</v>
      </c>
      <c r="D142" s="32"/>
      <c r="F142" s="53" t="e">
        <f t="shared" ref="F142:F205" si="5">VLOOKUP(E142,$R$7:$T$12,3,0)</f>
        <v>#N/A</v>
      </c>
      <c r="H142" s="42">
        <f t="shared" si="4"/>
        <v>0</v>
      </c>
      <c r="I142" s="42"/>
    </row>
    <row r="143" spans="1:9" x14ac:dyDescent="0.2">
      <c r="B143">
        <f>IF(OR(C143="", ISNUMBER(SEARCH("~*",C143))),"",MAX($B$1:B142)+1)</f>
        <v>81</v>
      </c>
      <c r="C143" s="32" t="s">
        <v>178</v>
      </c>
      <c r="D143" s="32"/>
      <c r="F143" s="53" t="e">
        <f t="shared" si="5"/>
        <v>#N/A</v>
      </c>
      <c r="H143" s="42">
        <f t="shared" si="4"/>
        <v>0</v>
      </c>
      <c r="I143" s="42"/>
    </row>
    <row r="144" spans="1:9" x14ac:dyDescent="0.2">
      <c r="B144" t="str">
        <f>IF(OR(C144="", ISNUMBER(SEARCH("~*",C144))),"",MAX($B$1:B143)+1)</f>
        <v/>
      </c>
      <c r="C144" s="32"/>
      <c r="D144" s="32"/>
      <c r="F144" s="53" t="e">
        <f t="shared" si="5"/>
        <v>#N/A</v>
      </c>
      <c r="H144" s="42">
        <f t="shared" ref="H144:H207" si="6">A144</f>
        <v>0</v>
      </c>
      <c r="I144" s="42"/>
    </row>
    <row r="145" spans="1:9" x14ac:dyDescent="0.2">
      <c r="B145" t="str">
        <f>IF(OR(C145="", ISNUMBER(SEARCH("~*",C145))),"",MAX($B$1:B144)+1)</f>
        <v/>
      </c>
      <c r="C145" s="32" t="s">
        <v>179</v>
      </c>
      <c r="D145" s="32"/>
      <c r="F145" s="53" t="e">
        <f t="shared" si="5"/>
        <v>#N/A</v>
      </c>
      <c r="H145" s="42">
        <f t="shared" si="6"/>
        <v>0</v>
      </c>
      <c r="I145" s="42"/>
    </row>
    <row r="146" spans="1:9" x14ac:dyDescent="0.2">
      <c r="B146" t="str">
        <f>IF(OR(C146="", ISNUMBER(SEARCH("~*",C146))),"",MAX($B$1:B145)+1)</f>
        <v/>
      </c>
      <c r="C146" s="32" t="s">
        <v>180</v>
      </c>
      <c r="D146" s="32"/>
      <c r="F146" s="53" t="e">
        <f t="shared" si="5"/>
        <v>#N/A</v>
      </c>
      <c r="H146" s="42">
        <f t="shared" si="6"/>
        <v>0</v>
      </c>
      <c r="I146" s="42"/>
    </row>
    <row r="147" spans="1:9" x14ac:dyDescent="0.2">
      <c r="A147"/>
      <c r="B147" t="str">
        <f>IF(OR(C147="", ISNUMBER(SEARCH("~*",C147))),"",MAX($B$1:B146)+1)</f>
        <v/>
      </c>
      <c r="C147" s="32"/>
      <c r="D147" s="32"/>
      <c r="F147" s="53" t="e">
        <f t="shared" si="5"/>
        <v>#N/A</v>
      </c>
      <c r="H147" s="42">
        <f t="shared" si="6"/>
        <v>0</v>
      </c>
      <c r="I147" s="42"/>
    </row>
    <row r="148" spans="1:9" x14ac:dyDescent="0.2">
      <c r="A148"/>
      <c r="B148" t="str">
        <f>IF(OR(C148="", ISNUMBER(SEARCH("~*",C148))),"",MAX($B$1:B147)+1)</f>
        <v/>
      </c>
      <c r="C148" s="39" t="s">
        <v>377</v>
      </c>
      <c r="D148" s="39"/>
      <c r="F148" s="53" t="e">
        <f t="shared" si="5"/>
        <v>#N/A</v>
      </c>
      <c r="H148" s="42">
        <f t="shared" si="6"/>
        <v>0</v>
      </c>
      <c r="I148" s="42"/>
    </row>
    <row r="149" spans="1:9" x14ac:dyDescent="0.2">
      <c r="A149"/>
      <c r="B149" t="str">
        <f>IF(OR(C149="", ISNUMBER(SEARCH("~*",C149))),"",MAX($B$1:B148)+1)</f>
        <v/>
      </c>
      <c r="C149" s="39" t="s">
        <v>378</v>
      </c>
      <c r="D149" s="39"/>
      <c r="F149" s="53" t="e">
        <f t="shared" si="5"/>
        <v>#N/A</v>
      </c>
      <c r="H149" s="42">
        <f t="shared" si="6"/>
        <v>0</v>
      </c>
      <c r="I149" s="42"/>
    </row>
    <row r="150" spans="1:9" x14ac:dyDescent="0.2">
      <c r="A150"/>
      <c r="B150" t="str">
        <f>IF(OR(C150="", ISNUMBER(SEARCH("~*",C150))),"",MAX($B$1:B149)+1)</f>
        <v/>
      </c>
      <c r="C150" s="32"/>
      <c r="D150" s="32"/>
      <c r="F150" s="53" t="e">
        <f t="shared" si="5"/>
        <v>#N/A</v>
      </c>
      <c r="H150" s="42">
        <f t="shared" si="6"/>
        <v>0</v>
      </c>
      <c r="I150" s="42"/>
    </row>
    <row r="151" spans="1:9" x14ac:dyDescent="0.2">
      <c r="A151"/>
      <c r="B151" t="str">
        <f>IF(OR(C151="", ISNUMBER(SEARCH("~*",C151))),"",MAX($B$1:B150)+1)</f>
        <v/>
      </c>
      <c r="C151" s="32" t="s">
        <v>181</v>
      </c>
      <c r="D151" s="32"/>
      <c r="F151" s="53" t="e">
        <f t="shared" si="5"/>
        <v>#N/A</v>
      </c>
      <c r="H151" s="42">
        <f t="shared" si="6"/>
        <v>0</v>
      </c>
      <c r="I151" s="42"/>
    </row>
    <row r="152" spans="1:9" x14ac:dyDescent="0.2">
      <c r="A152"/>
      <c r="B152">
        <f>IF(OR(C152="", ISNUMBER(SEARCH("~*",C152))),"",MAX($B$1:B151)+1)</f>
        <v>82</v>
      </c>
      <c r="C152" s="32" t="s">
        <v>182</v>
      </c>
      <c r="D152" s="32"/>
      <c r="F152" s="53" t="e">
        <f t="shared" si="5"/>
        <v>#N/A</v>
      </c>
      <c r="H152" s="42">
        <f t="shared" si="6"/>
        <v>0</v>
      </c>
      <c r="I152" s="42"/>
    </row>
    <row r="153" spans="1:9" x14ac:dyDescent="0.2">
      <c r="A153"/>
      <c r="B153" t="str">
        <f>IF(OR(C153="", ISNUMBER(SEARCH("~*",C153))),"",MAX($B$1:B152)+1)</f>
        <v/>
      </c>
      <c r="C153" s="32" t="s">
        <v>778</v>
      </c>
      <c r="D153" s="32"/>
      <c r="F153" s="53" t="e">
        <f t="shared" si="5"/>
        <v>#N/A</v>
      </c>
      <c r="H153" s="42">
        <f t="shared" si="6"/>
        <v>0</v>
      </c>
      <c r="I153" s="42"/>
    </row>
    <row r="154" spans="1:9" x14ac:dyDescent="0.2">
      <c r="A154"/>
      <c r="B154" t="str">
        <f>IF(OR(C154="", ISNUMBER(SEARCH("~*",C154))),"",MAX($B$1:B153)+1)</f>
        <v/>
      </c>
      <c r="C154" s="32" t="s">
        <v>184</v>
      </c>
      <c r="D154" s="32"/>
      <c r="F154" s="53" t="e">
        <f t="shared" si="5"/>
        <v>#N/A</v>
      </c>
      <c r="H154" s="42">
        <f t="shared" si="6"/>
        <v>0</v>
      </c>
      <c r="I154" s="42"/>
    </row>
    <row r="155" spans="1:9" x14ac:dyDescent="0.2">
      <c r="A155"/>
      <c r="B155" t="str">
        <f>IF(OR(C155="", ISNUMBER(SEARCH("~*",C155))),"",MAX($B$1:B154)+1)</f>
        <v/>
      </c>
      <c r="C155" s="32" t="s">
        <v>185</v>
      </c>
      <c r="D155" s="32"/>
      <c r="F155" s="53" t="e">
        <f t="shared" si="5"/>
        <v>#N/A</v>
      </c>
      <c r="H155" s="42">
        <f t="shared" si="6"/>
        <v>0</v>
      </c>
      <c r="I155" s="42"/>
    </row>
    <row r="156" spans="1:9" x14ac:dyDescent="0.2">
      <c r="A156"/>
      <c r="B156" t="str">
        <f>IF(OR(C156="", ISNUMBER(SEARCH("~*",C156))),"",MAX($B$1:B155)+1)</f>
        <v/>
      </c>
      <c r="C156" s="32"/>
      <c r="D156" s="32"/>
      <c r="F156" s="53" t="e">
        <f t="shared" si="5"/>
        <v>#N/A</v>
      </c>
      <c r="H156" s="42">
        <f t="shared" si="6"/>
        <v>0</v>
      </c>
      <c r="I156" s="42"/>
    </row>
    <row r="157" spans="1:9" x14ac:dyDescent="0.2">
      <c r="A157"/>
      <c r="B157" t="str">
        <f>IF(OR(C157="", ISNUMBER(SEARCH("~*",C157))),"",MAX($B$1:B156)+1)</f>
        <v/>
      </c>
      <c r="C157" s="39" t="s">
        <v>379</v>
      </c>
      <c r="D157" s="39"/>
      <c r="F157" s="53" t="e">
        <f t="shared" si="5"/>
        <v>#N/A</v>
      </c>
      <c r="H157" s="42">
        <f t="shared" si="6"/>
        <v>0</v>
      </c>
      <c r="I157" s="42"/>
    </row>
    <row r="158" spans="1:9" x14ac:dyDescent="0.2">
      <c r="A158"/>
      <c r="B158">
        <f>IF(OR(C158="", ISNUMBER(SEARCH("~*",C158))),"",MAX($B$1:B157)+1)</f>
        <v>83</v>
      </c>
      <c r="C158" s="39" t="s">
        <v>380</v>
      </c>
      <c r="D158" s="39"/>
      <c r="F158" s="53" t="e">
        <f t="shared" si="5"/>
        <v>#N/A</v>
      </c>
      <c r="H158" s="42">
        <f t="shared" si="6"/>
        <v>0</v>
      </c>
      <c r="I158" s="42"/>
    </row>
    <row r="159" spans="1:9" x14ac:dyDescent="0.2">
      <c r="A159"/>
      <c r="B159" t="str">
        <f>IF(OR(C159="", ISNUMBER(SEARCH("~*",C159))),"",MAX($B$1:B158)+1)</f>
        <v/>
      </c>
      <c r="C159" s="39" t="s">
        <v>381</v>
      </c>
      <c r="D159" s="39"/>
      <c r="F159" s="53" t="e">
        <f t="shared" si="5"/>
        <v>#N/A</v>
      </c>
      <c r="H159" s="42">
        <f t="shared" si="6"/>
        <v>0</v>
      </c>
      <c r="I159" s="42"/>
    </row>
    <row r="160" spans="1:9" x14ac:dyDescent="0.2">
      <c r="A160"/>
      <c r="B160" t="str">
        <f>IF(OR(C160="", ISNUMBER(SEARCH("~*",C160))),"",MAX($B$1:B159)+1)</f>
        <v/>
      </c>
      <c r="C160" s="32"/>
      <c r="D160" s="32"/>
      <c r="F160" s="53" t="e">
        <f t="shared" si="5"/>
        <v>#N/A</v>
      </c>
      <c r="H160" s="42">
        <f t="shared" si="6"/>
        <v>0</v>
      </c>
      <c r="I160" s="42"/>
    </row>
    <row r="161" spans="1:9" x14ac:dyDescent="0.2">
      <c r="A161"/>
      <c r="B161" t="str">
        <f>IF(OR(C161="", ISNUMBER(SEARCH("~*",C161))),"",MAX($B$1:B160)+1)</f>
        <v/>
      </c>
      <c r="C161" s="32" t="s">
        <v>717</v>
      </c>
      <c r="D161" s="32"/>
      <c r="F161" s="53" t="e">
        <f t="shared" si="5"/>
        <v>#N/A</v>
      </c>
      <c r="H161" s="42">
        <f t="shared" si="6"/>
        <v>0</v>
      </c>
      <c r="I161" s="42"/>
    </row>
    <row r="162" spans="1:9" x14ac:dyDescent="0.2">
      <c r="A162"/>
      <c r="B162" t="str">
        <f>IF(OR(C162="", ISNUMBER(SEARCH("~*",C162))),"",MAX($B$1:B161)+1)</f>
        <v/>
      </c>
      <c r="C162" s="32" t="s">
        <v>187</v>
      </c>
      <c r="D162" s="32"/>
      <c r="F162" s="53" t="e">
        <f t="shared" si="5"/>
        <v>#N/A</v>
      </c>
      <c r="H162" s="42">
        <f t="shared" si="6"/>
        <v>0</v>
      </c>
      <c r="I162" s="42"/>
    </row>
    <row r="163" spans="1:9" x14ac:dyDescent="0.2">
      <c r="B163" t="str">
        <f>IF(OR(C163="", ISNUMBER(SEARCH("~*",C163))),"",MAX($B$1:B162)+1)</f>
        <v/>
      </c>
      <c r="C163" s="32"/>
      <c r="D163" s="32"/>
      <c r="F163" s="53" t="e">
        <f t="shared" si="5"/>
        <v>#N/A</v>
      </c>
      <c r="H163" s="42">
        <f t="shared" si="6"/>
        <v>0</v>
      </c>
      <c r="I163" s="42"/>
    </row>
    <row r="164" spans="1:9" x14ac:dyDescent="0.2">
      <c r="B164">
        <f>IF(OR(C164="", ISNUMBER(SEARCH("~*",C164))),"",MAX($B$1:B163)+1)</f>
        <v>84</v>
      </c>
      <c r="C164" s="32" t="s">
        <v>188</v>
      </c>
      <c r="D164" s="32"/>
      <c r="F164" s="53" t="e">
        <f t="shared" si="5"/>
        <v>#N/A</v>
      </c>
      <c r="H164" s="42">
        <f t="shared" si="6"/>
        <v>0</v>
      </c>
      <c r="I164" s="42"/>
    </row>
    <row r="165" spans="1:9" x14ac:dyDescent="0.2">
      <c r="B165">
        <f>IF(OR(C165="", ISNUMBER(SEARCH("~*",C165))),"",MAX($B$1:B164)+1)</f>
        <v>85</v>
      </c>
      <c r="C165" s="32" t="s">
        <v>189</v>
      </c>
      <c r="D165" s="32"/>
      <c r="F165" s="53" t="e">
        <f t="shared" si="5"/>
        <v>#N/A</v>
      </c>
      <c r="H165" s="42">
        <f t="shared" si="6"/>
        <v>0</v>
      </c>
      <c r="I165" s="42"/>
    </row>
    <row r="166" spans="1:9" ht="27" customHeight="1" x14ac:dyDescent="0.2">
      <c r="B166">
        <f>IF(OR(C166="", ISNUMBER(SEARCH("~*",C166))),"",MAX($B$1:B165)+1)</f>
        <v>86</v>
      </c>
      <c r="C166" s="32" t="s">
        <v>190</v>
      </c>
      <c r="D166" s="32"/>
      <c r="F166" s="53" t="e">
        <f t="shared" si="5"/>
        <v>#N/A</v>
      </c>
      <c r="H166" s="42">
        <f t="shared" si="6"/>
        <v>0</v>
      </c>
      <c r="I166" s="42"/>
    </row>
    <row r="167" spans="1:9" x14ac:dyDescent="0.2">
      <c r="B167">
        <f>IF(OR(C167="", ISNUMBER(SEARCH("~*",C167))),"",MAX($B$1:B166)+1)</f>
        <v>87</v>
      </c>
      <c r="C167" s="32" t="s">
        <v>191</v>
      </c>
      <c r="D167" s="32"/>
      <c r="F167" s="53" t="e">
        <f t="shared" si="5"/>
        <v>#N/A</v>
      </c>
      <c r="H167" s="42">
        <f t="shared" si="6"/>
        <v>0</v>
      </c>
      <c r="I167" s="42"/>
    </row>
    <row r="168" spans="1:9" x14ac:dyDescent="0.2">
      <c r="B168">
        <f>IF(OR(C168="", ISNUMBER(SEARCH("~*",C168))),"",MAX($B$1:B167)+1)</f>
        <v>88</v>
      </c>
      <c r="C168" s="32" t="s">
        <v>192</v>
      </c>
      <c r="D168" s="32"/>
      <c r="F168" s="53" t="e">
        <f t="shared" si="5"/>
        <v>#N/A</v>
      </c>
      <c r="H168" s="42">
        <f t="shared" si="6"/>
        <v>0</v>
      </c>
      <c r="I168" s="42"/>
    </row>
    <row r="169" spans="1:9" x14ac:dyDescent="0.2">
      <c r="B169">
        <f>IF(OR(C169="", ISNUMBER(SEARCH("~*",C169))),"",MAX($B$1:B168)+1)</f>
        <v>89</v>
      </c>
      <c r="C169" s="32" t="s">
        <v>193</v>
      </c>
      <c r="D169" s="32"/>
      <c r="F169" s="53" t="e">
        <f t="shared" si="5"/>
        <v>#N/A</v>
      </c>
      <c r="H169" s="42">
        <f t="shared" si="6"/>
        <v>0</v>
      </c>
      <c r="I169" s="42"/>
    </row>
    <row r="170" spans="1:9" x14ac:dyDescent="0.2">
      <c r="B170">
        <f>IF(OR(C170="", ISNUMBER(SEARCH("~*",C170))),"",MAX($B$1:B169)+1)</f>
        <v>90</v>
      </c>
      <c r="C170" s="32" t="s">
        <v>194</v>
      </c>
      <c r="D170" s="32"/>
      <c r="F170" s="53" t="e">
        <f t="shared" si="5"/>
        <v>#N/A</v>
      </c>
      <c r="H170" s="42">
        <f t="shared" si="6"/>
        <v>0</v>
      </c>
      <c r="I170" s="42"/>
    </row>
    <row r="171" spans="1:9" x14ac:dyDescent="0.2">
      <c r="B171">
        <f>IF(OR(C171="", ISNUMBER(SEARCH("~*",C171))),"",MAX($B$1:B170)+1)</f>
        <v>91</v>
      </c>
      <c r="C171" s="32" t="s">
        <v>195</v>
      </c>
      <c r="D171" s="32"/>
      <c r="F171" s="53" t="e">
        <f t="shared" si="5"/>
        <v>#N/A</v>
      </c>
      <c r="H171" s="42">
        <f t="shared" si="6"/>
        <v>0</v>
      </c>
      <c r="I171" s="42"/>
    </row>
    <row r="172" spans="1:9" x14ac:dyDescent="0.2">
      <c r="B172" t="str">
        <f>IF(OR(C172="", ISNUMBER(SEARCH("~*",C172))),"",MAX($B$1:B171)+1)</f>
        <v/>
      </c>
      <c r="C172" s="32"/>
      <c r="D172" s="32"/>
      <c r="F172" s="53" t="e">
        <f t="shared" si="5"/>
        <v>#N/A</v>
      </c>
      <c r="H172" s="42">
        <f t="shared" si="6"/>
        <v>0</v>
      </c>
      <c r="I172" s="42"/>
    </row>
    <row r="173" spans="1:9" x14ac:dyDescent="0.2">
      <c r="B173" t="str">
        <f>IF(OR(C173="", ISNUMBER(SEARCH("~*",C173))),"",MAX($B$1:B172)+1)</f>
        <v/>
      </c>
      <c r="C173" s="39" t="s">
        <v>382</v>
      </c>
      <c r="D173" s="39"/>
      <c r="F173" s="53" t="e">
        <f t="shared" si="5"/>
        <v>#N/A</v>
      </c>
      <c r="H173" s="42">
        <f t="shared" si="6"/>
        <v>0</v>
      </c>
      <c r="I173" s="42"/>
    </row>
    <row r="174" spans="1:9" x14ac:dyDescent="0.2">
      <c r="B174">
        <f>IF(OR(C174="", ISNUMBER(SEARCH("~*",C174))),"",MAX($B$1:B173)+1)</f>
        <v>92</v>
      </c>
      <c r="C174" s="39" t="s">
        <v>383</v>
      </c>
      <c r="D174" s="39"/>
      <c r="F174" s="53" t="e">
        <f t="shared" si="5"/>
        <v>#N/A</v>
      </c>
      <c r="H174" s="42">
        <f t="shared" si="6"/>
        <v>0</v>
      </c>
      <c r="I174" s="42"/>
    </row>
    <row r="175" spans="1:9" ht="30" x14ac:dyDescent="0.2">
      <c r="B175">
        <f>IF(OR(C175="", ISNUMBER(SEARCH("~*",C175))),"",MAX($B$1:B174)+1)</f>
        <v>93</v>
      </c>
      <c r="C175" s="39" t="s">
        <v>384</v>
      </c>
      <c r="D175" s="39"/>
      <c r="F175" s="53" t="e">
        <f t="shared" si="5"/>
        <v>#N/A</v>
      </c>
      <c r="H175" s="42">
        <f t="shared" si="6"/>
        <v>0</v>
      </c>
      <c r="I175" s="42"/>
    </row>
    <row r="176" spans="1:9" x14ac:dyDescent="0.2">
      <c r="A176" s="49">
        <v>0.51388888888888895</v>
      </c>
      <c r="B176" t="str">
        <f>IF(OR(C176="", ISNUMBER(SEARCH("~*",C176))),"",MAX($B$1:B175)+1)</f>
        <v/>
      </c>
      <c r="C176" s="39" t="s">
        <v>385</v>
      </c>
      <c r="D176" s="39"/>
      <c r="F176" s="53" t="e">
        <f t="shared" si="5"/>
        <v>#N/A</v>
      </c>
      <c r="H176" s="42">
        <f t="shared" si="6"/>
        <v>0.51388888888888895</v>
      </c>
      <c r="I176" s="42"/>
    </row>
    <row r="177" spans="2:9" x14ac:dyDescent="0.2">
      <c r="B177">
        <f>IF(OR(C177="", ISNUMBER(SEARCH("~*",C177))),"",MAX($B$1:B176)+1)</f>
        <v>94</v>
      </c>
      <c r="C177" s="39" t="s">
        <v>386</v>
      </c>
      <c r="D177" s="39"/>
      <c r="F177" s="53" t="e">
        <f t="shared" si="5"/>
        <v>#N/A</v>
      </c>
      <c r="H177" s="42">
        <f t="shared" si="6"/>
        <v>0</v>
      </c>
      <c r="I177" s="42"/>
    </row>
    <row r="178" spans="2:9" x14ac:dyDescent="0.2">
      <c r="B178" t="str">
        <f>IF(OR(C178="", ISNUMBER(SEARCH("~*",C178))),"",MAX($B$1:B177)+1)</f>
        <v/>
      </c>
      <c r="C178" s="39" t="s">
        <v>387</v>
      </c>
      <c r="D178" s="39"/>
      <c r="F178" s="53" t="e">
        <f t="shared" si="5"/>
        <v>#N/A</v>
      </c>
      <c r="H178" s="42">
        <f t="shared" si="6"/>
        <v>0</v>
      </c>
      <c r="I178" s="42"/>
    </row>
    <row r="179" spans="2:9" x14ac:dyDescent="0.2">
      <c r="B179" t="str">
        <f>IF(OR(C179="", ISNUMBER(SEARCH("~*",C179))),"",MAX($B$1:B178)+1)</f>
        <v/>
      </c>
      <c r="C179" s="32"/>
      <c r="D179" s="32"/>
      <c r="F179" s="53" t="e">
        <f t="shared" si="5"/>
        <v>#N/A</v>
      </c>
      <c r="H179" s="42">
        <f t="shared" si="6"/>
        <v>0</v>
      </c>
      <c r="I179" s="42"/>
    </row>
    <row r="180" spans="2:9" x14ac:dyDescent="0.2">
      <c r="B180" t="str">
        <f>IF(OR(C180="", ISNUMBER(SEARCH("~*",C180))),"",MAX($B$1:B179)+1)</f>
        <v/>
      </c>
      <c r="C180" s="32" t="s">
        <v>388</v>
      </c>
      <c r="D180" s="32"/>
      <c r="F180" s="53" t="e">
        <f t="shared" si="5"/>
        <v>#N/A</v>
      </c>
      <c r="H180" s="42">
        <f t="shared" si="6"/>
        <v>0</v>
      </c>
      <c r="I180" s="42"/>
    </row>
    <row r="181" spans="2:9" x14ac:dyDescent="0.2">
      <c r="B181" t="str">
        <f>IF(OR(C181="", ISNUMBER(SEARCH("~*",C181))),"",MAX($B$1:B180)+1)</f>
        <v/>
      </c>
      <c r="C181" s="32"/>
      <c r="D181" s="32"/>
      <c r="F181" s="53" t="e">
        <f t="shared" si="5"/>
        <v>#N/A</v>
      </c>
      <c r="H181" s="42">
        <f t="shared" si="6"/>
        <v>0</v>
      </c>
      <c r="I181" s="42"/>
    </row>
    <row r="182" spans="2:9" x14ac:dyDescent="0.2">
      <c r="B182">
        <f>IF(OR(C182="", ISNUMBER(SEARCH("~*",C182))),"",MAX($B$1:B181)+1)</f>
        <v>95</v>
      </c>
      <c r="C182" s="32" t="s">
        <v>196</v>
      </c>
      <c r="D182" s="32"/>
      <c r="F182" s="53" t="e">
        <f t="shared" si="5"/>
        <v>#N/A</v>
      </c>
      <c r="H182" s="42">
        <f t="shared" si="6"/>
        <v>0</v>
      </c>
      <c r="I182" s="42"/>
    </row>
    <row r="183" spans="2:9" x14ac:dyDescent="0.2">
      <c r="B183">
        <f>IF(OR(C183="", ISNUMBER(SEARCH("~*",C183))),"",MAX($B$1:B182)+1)</f>
        <v>96</v>
      </c>
      <c r="C183" s="32" t="s">
        <v>197</v>
      </c>
      <c r="D183" s="32"/>
      <c r="F183" s="53" t="e">
        <f t="shared" si="5"/>
        <v>#N/A</v>
      </c>
      <c r="H183" s="42">
        <f t="shared" si="6"/>
        <v>0</v>
      </c>
      <c r="I183" s="42"/>
    </row>
    <row r="184" spans="2:9" x14ac:dyDescent="0.2">
      <c r="B184">
        <f>IF(OR(C184="", ISNUMBER(SEARCH("~*",C184))),"",MAX($B$1:B183)+1)</f>
        <v>97</v>
      </c>
      <c r="C184" s="32" t="s">
        <v>198</v>
      </c>
      <c r="D184" s="32"/>
      <c r="F184" s="53" t="e">
        <f t="shared" si="5"/>
        <v>#N/A</v>
      </c>
      <c r="H184" s="42">
        <f t="shared" si="6"/>
        <v>0</v>
      </c>
      <c r="I184" s="42"/>
    </row>
    <row r="185" spans="2:9" x14ac:dyDescent="0.2">
      <c r="B185" t="str">
        <f>IF(OR(C185="", ISNUMBER(SEARCH("~*",C185))),"",MAX($B$1:B184)+1)</f>
        <v/>
      </c>
      <c r="C185" s="32"/>
      <c r="D185" s="32"/>
      <c r="F185" s="53" t="e">
        <f t="shared" si="5"/>
        <v>#N/A</v>
      </c>
      <c r="H185" s="42">
        <f t="shared" si="6"/>
        <v>0</v>
      </c>
      <c r="I185" s="42"/>
    </row>
    <row r="186" spans="2:9" ht="30" x14ac:dyDescent="0.2">
      <c r="B186">
        <f>IF(OR(C186="", ISNUMBER(SEARCH("~*",C186))),"",MAX($B$1:B185)+1)</f>
        <v>98</v>
      </c>
      <c r="C186" s="32" t="s">
        <v>199</v>
      </c>
      <c r="D186" s="32"/>
      <c r="F186" s="53" t="e">
        <f t="shared" si="5"/>
        <v>#N/A</v>
      </c>
      <c r="H186" s="42">
        <f t="shared" si="6"/>
        <v>0</v>
      </c>
      <c r="I186" s="42"/>
    </row>
    <row r="187" spans="2:9" x14ac:dyDescent="0.2">
      <c r="B187">
        <f>IF(OR(C187="", ISNUMBER(SEARCH("~*",C187))),"",MAX($B$1:B186)+1)</f>
        <v>99</v>
      </c>
      <c r="C187" s="32" t="s">
        <v>200</v>
      </c>
      <c r="D187" s="32"/>
      <c r="F187" s="53" t="e">
        <f t="shared" si="5"/>
        <v>#N/A</v>
      </c>
      <c r="H187" s="42">
        <f t="shared" si="6"/>
        <v>0</v>
      </c>
      <c r="I187" s="42"/>
    </row>
    <row r="188" spans="2:9" x14ac:dyDescent="0.2">
      <c r="B188" t="str">
        <f>IF(OR(C188="", ISNUMBER(SEARCH("~*",C188))),"",MAX($B$1:B187)+1)</f>
        <v/>
      </c>
      <c r="C188" s="32" t="s">
        <v>779</v>
      </c>
      <c r="D188" s="32"/>
      <c r="F188" s="53" t="e">
        <f t="shared" si="5"/>
        <v>#N/A</v>
      </c>
      <c r="H188" s="42">
        <f t="shared" si="6"/>
        <v>0</v>
      </c>
      <c r="I188" s="42"/>
    </row>
    <row r="189" spans="2:9" x14ac:dyDescent="0.2">
      <c r="B189">
        <f>IF(OR(C189="", ISNUMBER(SEARCH("~*",C189))),"",MAX($B$1:B188)+1)</f>
        <v>100</v>
      </c>
      <c r="C189" s="32" t="s">
        <v>202</v>
      </c>
      <c r="D189" s="32"/>
      <c r="F189" s="53" t="e">
        <f t="shared" si="5"/>
        <v>#N/A</v>
      </c>
      <c r="H189" s="42">
        <f t="shared" si="6"/>
        <v>0</v>
      </c>
      <c r="I189" s="42"/>
    </row>
    <row r="190" spans="2:9" x14ac:dyDescent="0.2">
      <c r="B190">
        <f>IF(OR(C190="", ISNUMBER(SEARCH("~*",C190))),"",MAX($B$1:B189)+1)</f>
        <v>101</v>
      </c>
      <c r="C190" s="32" t="s">
        <v>203</v>
      </c>
      <c r="D190" s="32"/>
      <c r="F190" s="53" t="e">
        <f t="shared" si="5"/>
        <v>#N/A</v>
      </c>
      <c r="H190" s="42">
        <f t="shared" si="6"/>
        <v>0</v>
      </c>
      <c r="I190" s="42"/>
    </row>
    <row r="191" spans="2:9" x14ac:dyDescent="0.2">
      <c r="B191">
        <f>IF(OR(C191="", ISNUMBER(SEARCH("~*",C191))),"",MAX($B$1:B190)+1)</f>
        <v>102</v>
      </c>
      <c r="C191" s="32" t="s">
        <v>204</v>
      </c>
      <c r="D191" s="32"/>
      <c r="F191" s="53" t="e">
        <f t="shared" si="5"/>
        <v>#N/A</v>
      </c>
      <c r="H191" s="42">
        <f t="shared" si="6"/>
        <v>0</v>
      </c>
      <c r="I191" s="42"/>
    </row>
    <row r="192" spans="2:9" x14ac:dyDescent="0.2">
      <c r="B192">
        <f>IF(OR(C192="", ISNUMBER(SEARCH("~*",C192))),"",MAX($B$1:B191)+1)</f>
        <v>103</v>
      </c>
      <c r="C192" s="32" t="s">
        <v>205</v>
      </c>
      <c r="D192" s="32"/>
      <c r="F192" s="53" t="e">
        <f t="shared" si="5"/>
        <v>#N/A</v>
      </c>
      <c r="H192" s="42">
        <f t="shared" si="6"/>
        <v>0</v>
      </c>
      <c r="I192" s="42"/>
    </row>
    <row r="193" spans="1:9" x14ac:dyDescent="0.2">
      <c r="A193" s="42">
        <v>0.60416666666666663</v>
      </c>
      <c r="B193">
        <f>IF(OR(C193="", ISNUMBER(SEARCH("~*",C193))),"",MAX($B$1:B192)+1)</f>
        <v>104</v>
      </c>
      <c r="C193" s="32" t="s">
        <v>206</v>
      </c>
      <c r="D193" s="32"/>
      <c r="E193" t="s">
        <v>706</v>
      </c>
      <c r="F193" s="53">
        <f t="shared" si="5"/>
        <v>2</v>
      </c>
      <c r="H193" s="42">
        <f t="shared" si="6"/>
        <v>0.60416666666666663</v>
      </c>
      <c r="I193" s="42"/>
    </row>
    <row r="194" spans="1:9" x14ac:dyDescent="0.2">
      <c r="B194">
        <f>IF(OR(C194="", ISNUMBER(SEARCH("~*",C194))),"",MAX($B$1:B193)+1)</f>
        <v>105</v>
      </c>
      <c r="C194" s="32" t="s">
        <v>207</v>
      </c>
      <c r="D194" s="32"/>
      <c r="F194" s="53" t="e">
        <f t="shared" si="5"/>
        <v>#N/A</v>
      </c>
      <c r="H194" s="42">
        <f t="shared" si="6"/>
        <v>0</v>
      </c>
      <c r="I194" s="42"/>
    </row>
    <row r="195" spans="1:9" x14ac:dyDescent="0.2">
      <c r="A195"/>
      <c r="B195">
        <f>IF(OR(C195="", ISNUMBER(SEARCH("~*",C195))),"",MAX($B$1:B194)+1)</f>
        <v>106</v>
      </c>
      <c r="C195" s="32" t="s">
        <v>208</v>
      </c>
      <c r="D195" s="32"/>
      <c r="F195" s="53" t="e">
        <f t="shared" si="5"/>
        <v>#N/A</v>
      </c>
      <c r="H195" s="42">
        <f t="shared" si="6"/>
        <v>0</v>
      </c>
      <c r="I195" s="42"/>
    </row>
    <row r="196" spans="1:9" x14ac:dyDescent="0.2">
      <c r="A196"/>
      <c r="B196">
        <f>IF(OR(C196="", ISNUMBER(SEARCH("~*",C196))),"",MAX($B$1:B195)+1)</f>
        <v>107</v>
      </c>
      <c r="C196" s="32" t="s">
        <v>209</v>
      </c>
      <c r="D196" s="32"/>
      <c r="F196" s="53" t="e">
        <f t="shared" si="5"/>
        <v>#N/A</v>
      </c>
      <c r="H196" s="42">
        <f t="shared" si="6"/>
        <v>0</v>
      </c>
      <c r="I196" s="42"/>
    </row>
    <row r="197" spans="1:9" x14ac:dyDescent="0.2">
      <c r="A197"/>
      <c r="B197">
        <f>IF(OR(C197="", ISNUMBER(SEARCH("~*",C197))),"",MAX($B$1:B196)+1)</f>
        <v>108</v>
      </c>
      <c r="C197" s="32" t="s">
        <v>210</v>
      </c>
      <c r="D197" s="32"/>
      <c r="F197" s="53" t="e">
        <f t="shared" si="5"/>
        <v>#N/A</v>
      </c>
      <c r="H197" s="42">
        <f t="shared" si="6"/>
        <v>0</v>
      </c>
      <c r="I197" s="42"/>
    </row>
    <row r="198" spans="1:9" x14ac:dyDescent="0.2">
      <c r="A198"/>
      <c r="B198">
        <f>IF(OR(C198="", ISNUMBER(SEARCH("~*",C198))),"",MAX($B$1:B197)+1)</f>
        <v>109</v>
      </c>
      <c r="C198" s="32" t="s">
        <v>211</v>
      </c>
      <c r="D198" s="32"/>
      <c r="F198" s="53" t="e">
        <f t="shared" si="5"/>
        <v>#N/A</v>
      </c>
      <c r="H198" s="42">
        <f t="shared" si="6"/>
        <v>0</v>
      </c>
      <c r="I198" s="42"/>
    </row>
    <row r="199" spans="1:9" x14ac:dyDescent="0.2">
      <c r="A199"/>
      <c r="B199">
        <f>IF(OR(C199="", ISNUMBER(SEARCH("~*",C199))),"",MAX($B$1:B198)+1)</f>
        <v>110</v>
      </c>
      <c r="C199" s="32" t="s">
        <v>212</v>
      </c>
      <c r="D199" s="32"/>
      <c r="F199" s="53" t="e">
        <f t="shared" si="5"/>
        <v>#N/A</v>
      </c>
      <c r="H199" s="42">
        <f t="shared" si="6"/>
        <v>0</v>
      </c>
      <c r="I199" s="42"/>
    </row>
    <row r="200" spans="1:9" x14ac:dyDescent="0.2">
      <c r="A200"/>
      <c r="B200" t="str">
        <f>IF(OR(C200="", ISNUMBER(SEARCH("~*",C200))),"",MAX($B$1:B199)+1)</f>
        <v/>
      </c>
      <c r="C200" s="32"/>
      <c r="D200" s="32"/>
      <c r="F200" s="53" t="e">
        <f t="shared" si="5"/>
        <v>#N/A</v>
      </c>
      <c r="H200" s="42">
        <f t="shared" si="6"/>
        <v>0</v>
      </c>
      <c r="I200" s="42"/>
    </row>
    <row r="201" spans="1:9" x14ac:dyDescent="0.2">
      <c r="A201"/>
      <c r="B201" t="str">
        <f>IF(OR(C201="", ISNUMBER(SEARCH("~*",C201))),"",MAX($B$1:B200)+1)</f>
        <v/>
      </c>
      <c r="C201" s="32" t="s">
        <v>213</v>
      </c>
      <c r="D201" s="32"/>
      <c r="F201" s="53" t="e">
        <f t="shared" si="5"/>
        <v>#N/A</v>
      </c>
      <c r="H201" s="42">
        <f t="shared" si="6"/>
        <v>0</v>
      </c>
      <c r="I201" s="42"/>
    </row>
    <row r="202" spans="1:9" x14ac:dyDescent="0.2">
      <c r="A202"/>
      <c r="B202">
        <f>IF(OR(C202="", ISNUMBER(SEARCH("~*",C202))),"",MAX($B$1:B201)+1)</f>
        <v>111</v>
      </c>
      <c r="C202" s="32" t="s">
        <v>214</v>
      </c>
      <c r="D202" s="32"/>
      <c r="F202" s="53" t="e">
        <f t="shared" si="5"/>
        <v>#N/A</v>
      </c>
      <c r="H202" s="42">
        <f t="shared" si="6"/>
        <v>0</v>
      </c>
      <c r="I202" s="42"/>
    </row>
    <row r="203" spans="1:9" x14ac:dyDescent="0.2">
      <c r="A203"/>
      <c r="B203" t="str">
        <f>IF(OR(C203="", ISNUMBER(SEARCH("~*",C203))),"",MAX($B$1:B202)+1)</f>
        <v/>
      </c>
      <c r="C203" s="32" t="s">
        <v>215</v>
      </c>
      <c r="D203" s="32"/>
      <c r="F203" s="53" t="e">
        <f t="shared" si="5"/>
        <v>#N/A</v>
      </c>
      <c r="H203" s="42">
        <f t="shared" si="6"/>
        <v>0</v>
      </c>
      <c r="I203" s="42"/>
    </row>
    <row r="204" spans="1:9" x14ac:dyDescent="0.2">
      <c r="A204"/>
      <c r="B204" t="str">
        <f>IF(OR(C204="", ISNUMBER(SEARCH("~*",C204))),"",MAX($B$1:B203)+1)</f>
        <v/>
      </c>
      <c r="C204" s="32"/>
      <c r="D204" s="32"/>
      <c r="F204" s="53" t="e">
        <f t="shared" si="5"/>
        <v>#N/A</v>
      </c>
      <c r="H204" s="42">
        <f t="shared" si="6"/>
        <v>0</v>
      </c>
      <c r="I204" s="42"/>
    </row>
    <row r="205" spans="1:9" x14ac:dyDescent="0.2">
      <c r="A205"/>
      <c r="B205" t="str">
        <f>IF(OR(C205="", ISNUMBER(SEARCH("~*",C205))),"",MAX($B$1:B204)+1)</f>
        <v/>
      </c>
      <c r="C205" s="39" t="s">
        <v>389</v>
      </c>
      <c r="D205" s="39"/>
      <c r="F205" s="53" t="e">
        <f t="shared" si="5"/>
        <v>#N/A</v>
      </c>
      <c r="H205" s="42">
        <f t="shared" si="6"/>
        <v>0</v>
      </c>
      <c r="I205" s="42"/>
    </row>
    <row r="206" spans="1:9" x14ac:dyDescent="0.2">
      <c r="A206"/>
      <c r="B206" t="str">
        <f>IF(OR(C206="", ISNUMBER(SEARCH("~*",C206))),"",MAX($B$1:B205)+1)</f>
        <v/>
      </c>
      <c r="C206" s="39" t="s">
        <v>390</v>
      </c>
      <c r="D206" s="39"/>
      <c r="F206" s="53" t="e">
        <f t="shared" ref="F206:F269" si="7">VLOOKUP(E206,$R$7:$T$12,3,0)</f>
        <v>#N/A</v>
      </c>
      <c r="H206" s="42">
        <f t="shared" si="6"/>
        <v>0</v>
      </c>
      <c r="I206" s="42"/>
    </row>
    <row r="207" spans="1:9" x14ac:dyDescent="0.2">
      <c r="A207"/>
      <c r="B207" t="str">
        <f>IF(OR(C207="", ISNUMBER(SEARCH("~*",C207))),"",MAX($B$1:B206)+1)</f>
        <v/>
      </c>
      <c r="C207" s="39" t="s">
        <v>391</v>
      </c>
      <c r="D207" s="39"/>
      <c r="F207" s="53" t="e">
        <f t="shared" si="7"/>
        <v>#N/A</v>
      </c>
      <c r="H207" s="42">
        <f t="shared" si="6"/>
        <v>0</v>
      </c>
      <c r="I207" s="42"/>
    </row>
    <row r="208" spans="1:9" x14ac:dyDescent="0.2">
      <c r="A208"/>
      <c r="B208" t="str">
        <f>IF(OR(C208="", ISNUMBER(SEARCH("~*",C208))),"",MAX($B$1:B207)+1)</f>
        <v/>
      </c>
      <c r="C208" s="32"/>
      <c r="D208" s="32"/>
      <c r="F208" s="53" t="e">
        <f t="shared" si="7"/>
        <v>#N/A</v>
      </c>
      <c r="H208" s="42">
        <f t="shared" ref="H208:H272" si="8">A208</f>
        <v>0</v>
      </c>
      <c r="I208" s="42"/>
    </row>
    <row r="209" spans="1:9" x14ac:dyDescent="0.2">
      <c r="A209"/>
      <c r="B209" t="str">
        <f>IF(OR(C209="", ISNUMBER(SEARCH("~*",C209))),"",MAX($B$1:B208)+1)</f>
        <v/>
      </c>
      <c r="C209" s="32"/>
      <c r="D209" s="32"/>
      <c r="F209" s="53" t="e">
        <f t="shared" si="7"/>
        <v>#N/A</v>
      </c>
      <c r="H209" s="42">
        <f t="shared" si="8"/>
        <v>0</v>
      </c>
      <c r="I209" s="42"/>
    </row>
    <row r="210" spans="1:9" x14ac:dyDescent="0.2">
      <c r="A210"/>
      <c r="B210" t="str">
        <f>IF(OR(C210="", ISNUMBER(SEARCH("~*",C210))),"",MAX($B$1:B209)+1)</f>
        <v/>
      </c>
      <c r="C210" s="32" t="s">
        <v>780</v>
      </c>
      <c r="D210" s="32"/>
      <c r="F210" s="53" t="e">
        <f t="shared" si="7"/>
        <v>#N/A</v>
      </c>
      <c r="H210" s="42">
        <f t="shared" si="8"/>
        <v>0</v>
      </c>
      <c r="I210" s="42"/>
    </row>
    <row r="211" spans="1:9" ht="120" x14ac:dyDescent="0.2">
      <c r="B211">
        <f>IF(OR(C211="", ISNUMBER(SEARCH("~*",C211))),"",MAX($B$1:B210)+1)</f>
        <v>112</v>
      </c>
      <c r="C211" s="32" t="s">
        <v>638</v>
      </c>
      <c r="D211" s="32"/>
      <c r="F211" s="53" t="e">
        <f t="shared" si="7"/>
        <v>#N/A</v>
      </c>
      <c r="H211" s="42">
        <f t="shared" si="8"/>
        <v>0</v>
      </c>
      <c r="I211" s="42"/>
    </row>
    <row r="212" spans="1:9" x14ac:dyDescent="0.2">
      <c r="B212" t="str">
        <f>IF(OR(C212="", ISNUMBER(SEARCH("~*",C212))),"",MAX($B$1:B211)+1)</f>
        <v/>
      </c>
      <c r="C212" s="32"/>
      <c r="D212" s="32"/>
      <c r="F212" s="53" t="e">
        <f t="shared" si="7"/>
        <v>#N/A</v>
      </c>
      <c r="H212" s="42">
        <f t="shared" si="8"/>
        <v>0</v>
      </c>
      <c r="I212" s="42"/>
    </row>
    <row r="213" spans="1:9" x14ac:dyDescent="0.2">
      <c r="B213" t="str">
        <f>IF(OR(C213="", ISNUMBER(SEARCH("~*",C213))),"",MAX($B$1:B212)+1)</f>
        <v/>
      </c>
      <c r="C213" s="32" t="s">
        <v>218</v>
      </c>
      <c r="D213" s="32"/>
      <c r="F213" s="53" t="e">
        <f t="shared" si="7"/>
        <v>#N/A</v>
      </c>
      <c r="H213" s="42">
        <f t="shared" si="8"/>
        <v>0</v>
      </c>
      <c r="I213" s="42"/>
    </row>
    <row r="214" spans="1:9" x14ac:dyDescent="0.2">
      <c r="B214" t="str">
        <f>IF(OR(C214="", ISNUMBER(SEARCH("~*",C214))),"",MAX($B$1:B213)+1)</f>
        <v/>
      </c>
      <c r="C214" s="32" t="s">
        <v>219</v>
      </c>
      <c r="D214" s="32"/>
      <c r="F214" s="53" t="e">
        <f t="shared" si="7"/>
        <v>#N/A</v>
      </c>
      <c r="H214" s="42">
        <f t="shared" si="8"/>
        <v>0</v>
      </c>
      <c r="I214" s="42"/>
    </row>
    <row r="215" spans="1:9" x14ac:dyDescent="0.2">
      <c r="B215" t="str">
        <f>IF(OR(C215="", ISNUMBER(SEARCH("~*",C215))),"",MAX($B$1:B214)+1)</f>
        <v/>
      </c>
      <c r="C215" s="32" t="s">
        <v>220</v>
      </c>
      <c r="D215" s="32"/>
      <c r="F215" s="53" t="e">
        <f t="shared" si="7"/>
        <v>#N/A</v>
      </c>
      <c r="H215" s="42">
        <f t="shared" si="8"/>
        <v>0</v>
      </c>
      <c r="I215" s="42"/>
    </row>
    <row r="216" spans="1:9" x14ac:dyDescent="0.2">
      <c r="B216" t="str">
        <f>IF(OR(C216="", ISNUMBER(SEARCH("~*",C216))),"",MAX($B$1:B215)+1)</f>
        <v/>
      </c>
      <c r="C216" s="32"/>
      <c r="D216" s="32"/>
      <c r="F216" s="53" t="e">
        <f t="shared" si="7"/>
        <v>#N/A</v>
      </c>
      <c r="H216" s="42">
        <f t="shared" si="8"/>
        <v>0</v>
      </c>
      <c r="I216" s="42"/>
    </row>
    <row r="217" spans="1:9" x14ac:dyDescent="0.2">
      <c r="B217" t="str">
        <f>IF(OR(C217="", ISNUMBER(SEARCH("~*",C217))),"",MAX($B$1:B216)+1)</f>
        <v/>
      </c>
      <c r="C217" s="32" t="s">
        <v>221</v>
      </c>
      <c r="D217" s="32"/>
      <c r="F217" s="53" t="e">
        <f t="shared" si="7"/>
        <v>#N/A</v>
      </c>
      <c r="H217" s="42">
        <f t="shared" si="8"/>
        <v>0</v>
      </c>
      <c r="I217" s="42"/>
    </row>
    <row r="218" spans="1:9" x14ac:dyDescent="0.2">
      <c r="B218" t="str">
        <f>IF(OR(C218="", ISNUMBER(SEARCH("~*",C218))),"",MAX($B$1:B217)+1)</f>
        <v/>
      </c>
      <c r="C218" s="32"/>
      <c r="D218" s="32"/>
      <c r="F218" s="53" t="e">
        <f t="shared" si="7"/>
        <v>#N/A</v>
      </c>
      <c r="H218" s="42">
        <f t="shared" si="8"/>
        <v>0</v>
      </c>
      <c r="I218" s="42"/>
    </row>
    <row r="219" spans="1:9" x14ac:dyDescent="0.2">
      <c r="B219" t="str">
        <f>IF(OR(C219="", ISNUMBER(SEARCH("~*",C219))),"",MAX($B$1:B218)+1)</f>
        <v/>
      </c>
      <c r="C219" s="39" t="s">
        <v>392</v>
      </c>
      <c r="D219" s="39"/>
      <c r="F219" s="53" t="e">
        <f t="shared" si="7"/>
        <v>#N/A</v>
      </c>
      <c r="H219" s="42">
        <f t="shared" si="8"/>
        <v>0</v>
      </c>
      <c r="I219" s="42"/>
    </row>
    <row r="220" spans="1:9" x14ac:dyDescent="0.2">
      <c r="B220" t="str">
        <f>IF(OR(C220="", ISNUMBER(SEARCH("~*",C220))),"",MAX($B$1:B219)+1)</f>
        <v/>
      </c>
      <c r="C220" s="39" t="s">
        <v>393</v>
      </c>
      <c r="D220" s="39"/>
      <c r="F220" s="53" t="e">
        <f t="shared" si="7"/>
        <v>#N/A</v>
      </c>
      <c r="H220" s="42">
        <f t="shared" si="8"/>
        <v>0</v>
      </c>
      <c r="I220" s="42"/>
    </row>
    <row r="221" spans="1:9" x14ac:dyDescent="0.2">
      <c r="A221" s="49">
        <v>0.71597222222222223</v>
      </c>
      <c r="B221">
        <f>IF(OR(C221="", ISNUMBER(SEARCH("~*",C221))),"",MAX($B$1:B220)+1)</f>
        <v>113</v>
      </c>
      <c r="C221" s="39" t="s">
        <v>394</v>
      </c>
      <c r="D221" s="39"/>
      <c r="E221" t="s">
        <v>706</v>
      </c>
      <c r="F221" s="53">
        <f t="shared" si="7"/>
        <v>2</v>
      </c>
      <c r="H221" s="42">
        <f t="shared" si="8"/>
        <v>0.71597222222222223</v>
      </c>
      <c r="I221" s="42"/>
    </row>
    <row r="222" spans="1:9" x14ac:dyDescent="0.2">
      <c r="A222" s="49"/>
      <c r="B222">
        <f>IF(OR(C222="", ISNUMBER(SEARCH("~*",C222))),"",MAX($B$1:B221)+1)</f>
        <v>114</v>
      </c>
      <c r="C222" s="39" t="s">
        <v>395</v>
      </c>
      <c r="D222" s="39"/>
      <c r="F222" s="53" t="e">
        <f t="shared" si="7"/>
        <v>#N/A</v>
      </c>
      <c r="H222" s="42">
        <f t="shared" si="8"/>
        <v>0</v>
      </c>
      <c r="I222" s="42"/>
    </row>
    <row r="223" spans="1:9" ht="30" x14ac:dyDescent="0.2">
      <c r="A223" s="49">
        <v>0.72291666666666676</v>
      </c>
      <c r="B223">
        <f>IF(OR(C223="", ISNUMBER(SEARCH("~*",C223))),"",MAX($B$1:B222)+1)</f>
        <v>115</v>
      </c>
      <c r="C223" s="39" t="s">
        <v>396</v>
      </c>
      <c r="D223" s="39"/>
      <c r="E223" t="s">
        <v>706</v>
      </c>
      <c r="F223" s="53">
        <f t="shared" si="7"/>
        <v>2</v>
      </c>
      <c r="H223" s="42">
        <f t="shared" si="8"/>
        <v>0.72291666666666676</v>
      </c>
      <c r="I223" s="42"/>
    </row>
    <row r="224" spans="1:9" x14ac:dyDescent="0.2">
      <c r="B224" t="str">
        <f>IF(OR(C224="", ISNUMBER(SEARCH("~*",C224))),"",MAX($B$1:B223)+1)</f>
        <v/>
      </c>
      <c r="C224" s="39" t="s">
        <v>397</v>
      </c>
      <c r="D224" s="39"/>
      <c r="F224" s="53" t="e">
        <f t="shared" si="7"/>
        <v>#N/A</v>
      </c>
      <c r="H224" s="42">
        <f t="shared" si="8"/>
        <v>0</v>
      </c>
      <c r="I224" s="42"/>
    </row>
    <row r="225" spans="1:9" x14ac:dyDescent="0.2">
      <c r="B225" t="str">
        <f>IF(OR(C225="", ISNUMBER(SEARCH("~*",C225))),"",MAX($B$1:B224)+1)</f>
        <v/>
      </c>
      <c r="C225" s="32"/>
      <c r="D225" s="32"/>
      <c r="F225" s="53" t="e">
        <f t="shared" si="7"/>
        <v>#N/A</v>
      </c>
      <c r="H225" s="42">
        <f t="shared" si="8"/>
        <v>0</v>
      </c>
      <c r="I225" s="42"/>
    </row>
    <row r="226" spans="1:9" x14ac:dyDescent="0.2">
      <c r="B226" t="str">
        <f>IF(OR(C226="", ISNUMBER(SEARCH("~*",C226))),"",MAX($B$1:B225)+1)</f>
        <v/>
      </c>
      <c r="C226" s="32"/>
      <c r="D226" s="32"/>
      <c r="F226" s="53" t="e">
        <f t="shared" si="7"/>
        <v>#N/A</v>
      </c>
      <c r="H226" s="42">
        <f t="shared" si="8"/>
        <v>0</v>
      </c>
      <c r="I226" s="42"/>
    </row>
    <row r="227" spans="1:9" x14ac:dyDescent="0.2">
      <c r="B227">
        <f>IF(OR(C227="", ISNUMBER(SEARCH("~*",C227))),"",MAX($B$1:B226)+1)</f>
        <v>116</v>
      </c>
      <c r="C227" s="32" t="s">
        <v>222</v>
      </c>
      <c r="D227" s="32"/>
      <c r="F227" s="53" t="e">
        <f t="shared" si="7"/>
        <v>#N/A</v>
      </c>
      <c r="H227" s="42">
        <f t="shared" si="8"/>
        <v>0</v>
      </c>
      <c r="I227" s="42"/>
    </row>
    <row r="228" spans="1:9" x14ac:dyDescent="0.2">
      <c r="B228">
        <f>IF(OR(C228="", ISNUMBER(SEARCH("~*",C228))),"",MAX($B$1:B227)+1)</f>
        <v>117</v>
      </c>
      <c r="C228" s="32" t="s">
        <v>223</v>
      </c>
      <c r="D228" s="32"/>
      <c r="F228" s="53" t="e">
        <f t="shared" si="7"/>
        <v>#N/A</v>
      </c>
      <c r="H228" s="42">
        <f t="shared" si="8"/>
        <v>0</v>
      </c>
      <c r="I228" s="42"/>
    </row>
    <row r="229" spans="1:9" x14ac:dyDescent="0.2">
      <c r="B229">
        <f>IF(OR(C229="", ISNUMBER(SEARCH("~*",C229))),"",MAX($B$1:B228)+1)</f>
        <v>118</v>
      </c>
      <c r="C229" s="32" t="s">
        <v>224</v>
      </c>
      <c r="D229" s="32"/>
      <c r="F229" s="53" t="e">
        <f t="shared" si="7"/>
        <v>#N/A</v>
      </c>
      <c r="H229" s="42">
        <f t="shared" si="8"/>
        <v>0</v>
      </c>
      <c r="I229" s="42"/>
    </row>
    <row r="230" spans="1:9" x14ac:dyDescent="0.2">
      <c r="B230" t="str">
        <f>IF(OR(C230="", ISNUMBER(SEARCH("~*",C230))),"",MAX($B$1:B229)+1)</f>
        <v/>
      </c>
      <c r="C230" s="32"/>
      <c r="D230" s="32"/>
      <c r="F230" s="53" t="e">
        <f t="shared" si="7"/>
        <v>#N/A</v>
      </c>
      <c r="H230" s="42">
        <f t="shared" si="8"/>
        <v>0</v>
      </c>
      <c r="I230" s="42"/>
    </row>
    <row r="231" spans="1:9" x14ac:dyDescent="0.2">
      <c r="B231" t="str">
        <f>IF(OR(C231="", ISNUMBER(SEARCH("~*",C231))),"",MAX($B$1:B230)+1)</f>
        <v/>
      </c>
      <c r="C231" s="32" t="s">
        <v>225</v>
      </c>
      <c r="D231" s="32"/>
      <c r="F231" s="53" t="e">
        <f t="shared" si="7"/>
        <v>#N/A</v>
      </c>
      <c r="H231" s="42">
        <f t="shared" si="8"/>
        <v>0</v>
      </c>
      <c r="I231" s="42"/>
    </row>
    <row r="232" spans="1:9" x14ac:dyDescent="0.2">
      <c r="B232">
        <f>IF(OR(C232="", ISNUMBER(SEARCH("~*",C232))),"",MAX($B$1:B231)+1)</f>
        <v>119</v>
      </c>
      <c r="C232" s="32" t="s">
        <v>226</v>
      </c>
      <c r="D232" s="32"/>
      <c r="F232" s="53" t="e">
        <f t="shared" si="7"/>
        <v>#N/A</v>
      </c>
      <c r="H232" s="42">
        <f t="shared" si="8"/>
        <v>0</v>
      </c>
      <c r="I232" s="42"/>
    </row>
    <row r="233" spans="1:9" x14ac:dyDescent="0.2">
      <c r="B233">
        <f>IF(OR(C233="", ISNUMBER(SEARCH("~*",C233))),"",MAX($B$1:B232)+1)</f>
        <v>120</v>
      </c>
      <c r="C233" s="32" t="s">
        <v>227</v>
      </c>
      <c r="D233" s="32"/>
      <c r="F233" s="53" t="e">
        <f t="shared" si="7"/>
        <v>#N/A</v>
      </c>
      <c r="H233" s="42">
        <f t="shared" si="8"/>
        <v>0</v>
      </c>
      <c r="I233" s="42"/>
    </row>
    <row r="234" spans="1:9" x14ac:dyDescent="0.2">
      <c r="B234" t="str">
        <f>IF(OR(C234="", ISNUMBER(SEARCH("~*",C234))),"",MAX($B$1:B233)+1)</f>
        <v/>
      </c>
      <c r="C234" s="32"/>
      <c r="D234" s="32"/>
      <c r="F234" s="53" t="e">
        <f t="shared" si="7"/>
        <v>#N/A</v>
      </c>
      <c r="H234" s="42">
        <f t="shared" si="8"/>
        <v>0</v>
      </c>
      <c r="I234" s="42"/>
    </row>
    <row r="235" spans="1:9" x14ac:dyDescent="0.2">
      <c r="A235" s="42">
        <v>0.75416666666666676</v>
      </c>
      <c r="B235">
        <f>IF(OR(C235="", ISNUMBER(SEARCH("~*",C235))),"",MAX($B$1:B234)+1)</f>
        <v>121</v>
      </c>
      <c r="C235" s="32" t="s">
        <v>228</v>
      </c>
      <c r="D235" s="32"/>
      <c r="E235" t="s">
        <v>706</v>
      </c>
      <c r="F235" s="53">
        <f t="shared" si="7"/>
        <v>2</v>
      </c>
      <c r="H235" s="42">
        <f t="shared" si="8"/>
        <v>0.75416666666666676</v>
      </c>
      <c r="I235" s="42"/>
    </row>
    <row r="236" spans="1:9" x14ac:dyDescent="0.2">
      <c r="B236" t="str">
        <f>IF(OR(C236="", ISNUMBER(SEARCH("~*",C236))),"",MAX($B$1:B235)+1)</f>
        <v/>
      </c>
      <c r="C236" s="32" t="s">
        <v>229</v>
      </c>
      <c r="D236" s="32"/>
      <c r="F236" s="53" t="e">
        <f t="shared" si="7"/>
        <v>#N/A</v>
      </c>
      <c r="H236" s="42">
        <f t="shared" si="8"/>
        <v>0</v>
      </c>
      <c r="I236" s="42"/>
    </row>
    <row r="237" spans="1:9" x14ac:dyDescent="0.2">
      <c r="B237" t="str">
        <f>IF(OR(C237="", ISNUMBER(SEARCH("~*",C237))),"",MAX($B$1:B236)+1)</f>
        <v/>
      </c>
      <c r="C237" s="32"/>
      <c r="D237" s="32"/>
      <c r="F237" s="53" t="e">
        <f t="shared" si="7"/>
        <v>#N/A</v>
      </c>
      <c r="H237" s="42">
        <f t="shared" si="8"/>
        <v>0</v>
      </c>
      <c r="I237" s="42"/>
    </row>
    <row r="238" spans="1:9" ht="30" x14ac:dyDescent="0.2">
      <c r="B238">
        <f>IF(OR(C238="", ISNUMBER(SEARCH("~*",C238))),"",MAX($B$1:B237)+1)</f>
        <v>122</v>
      </c>
      <c r="C238" s="32" t="s">
        <v>230</v>
      </c>
      <c r="D238" s="32"/>
      <c r="F238" s="53" t="e">
        <f t="shared" si="7"/>
        <v>#N/A</v>
      </c>
      <c r="H238" s="42">
        <f t="shared" si="8"/>
        <v>0</v>
      </c>
      <c r="I238" s="42"/>
    </row>
    <row r="239" spans="1:9" x14ac:dyDescent="0.2">
      <c r="B239">
        <f>IF(OR(C239="", ISNUMBER(SEARCH("~*",C239))),"",MAX($B$1:B238)+1)</f>
        <v>123</v>
      </c>
      <c r="C239" s="32" t="s">
        <v>231</v>
      </c>
      <c r="D239" s="32"/>
      <c r="F239" s="53" t="e">
        <f t="shared" si="7"/>
        <v>#N/A</v>
      </c>
      <c r="H239" s="42">
        <f t="shared" si="8"/>
        <v>0</v>
      </c>
      <c r="I239" s="42"/>
    </row>
    <row r="240" spans="1:9" ht="30" x14ac:dyDescent="0.2">
      <c r="B240">
        <f>IF(OR(C240="", ISNUMBER(SEARCH("~*",C240))),"",MAX($B$1:B239)+1)</f>
        <v>124</v>
      </c>
      <c r="C240" s="32" t="s">
        <v>232</v>
      </c>
      <c r="D240" s="32"/>
      <c r="F240" s="53" t="e">
        <f t="shared" si="7"/>
        <v>#N/A</v>
      </c>
      <c r="H240" s="42">
        <f t="shared" si="8"/>
        <v>0</v>
      </c>
      <c r="I240" s="42"/>
    </row>
    <row r="241" spans="1:9" ht="30" x14ac:dyDescent="0.2">
      <c r="B241">
        <f>IF(OR(C241="", ISNUMBER(SEARCH("~*",C241))),"",MAX($B$1:B240)+1)</f>
        <v>125</v>
      </c>
      <c r="C241" s="32" t="s">
        <v>233</v>
      </c>
      <c r="D241" s="32"/>
      <c r="F241" s="53" t="e">
        <f t="shared" si="7"/>
        <v>#N/A</v>
      </c>
      <c r="H241" s="42">
        <f t="shared" si="8"/>
        <v>0</v>
      </c>
      <c r="I241" s="42"/>
    </row>
    <row r="242" spans="1:9" x14ac:dyDescent="0.2">
      <c r="B242" t="str">
        <f>IF(OR(C242="", ISNUMBER(SEARCH("~*",C242))),"",MAX($B$1:B241)+1)</f>
        <v/>
      </c>
      <c r="C242" s="32" t="s">
        <v>234</v>
      </c>
      <c r="D242" s="32"/>
      <c r="F242" s="53" t="e">
        <f t="shared" si="7"/>
        <v>#N/A</v>
      </c>
      <c r="H242" s="42">
        <f t="shared" si="8"/>
        <v>0</v>
      </c>
      <c r="I242" s="42"/>
    </row>
    <row r="243" spans="1:9" x14ac:dyDescent="0.2">
      <c r="B243">
        <f>IF(OR(C243="", ISNUMBER(SEARCH("~*",C243))),"",MAX($B$1:B242)+1)</f>
        <v>126</v>
      </c>
      <c r="C243" s="32" t="s">
        <v>235</v>
      </c>
      <c r="D243" s="32"/>
      <c r="F243" s="53" t="e">
        <f t="shared" si="7"/>
        <v>#N/A</v>
      </c>
      <c r="H243" s="42">
        <f t="shared" si="8"/>
        <v>0</v>
      </c>
      <c r="I243" s="42"/>
    </row>
    <row r="244" spans="1:9" x14ac:dyDescent="0.2">
      <c r="B244">
        <f>IF(OR(C244="", ISNUMBER(SEARCH("~*",C244))),"",MAX($B$1:B243)+1)</f>
        <v>127</v>
      </c>
      <c r="C244" s="32" t="s">
        <v>236</v>
      </c>
      <c r="D244" s="32"/>
      <c r="F244" s="53" t="e">
        <f t="shared" si="7"/>
        <v>#N/A</v>
      </c>
      <c r="H244" s="42">
        <f t="shared" si="8"/>
        <v>0</v>
      </c>
      <c r="I244" s="42"/>
    </row>
    <row r="245" spans="1:9" x14ac:dyDescent="0.2">
      <c r="B245">
        <f>IF(OR(C245="", ISNUMBER(SEARCH("~*",C245))),"",MAX($B$1:B244)+1)</f>
        <v>128</v>
      </c>
      <c r="C245" s="32" t="s">
        <v>237</v>
      </c>
      <c r="D245" s="32"/>
      <c r="F245" s="53" t="e">
        <f t="shared" si="7"/>
        <v>#N/A</v>
      </c>
      <c r="H245" s="42">
        <f t="shared" si="8"/>
        <v>0</v>
      </c>
      <c r="I245" s="42"/>
    </row>
    <row r="246" spans="1:9" ht="30" x14ac:dyDescent="0.2">
      <c r="B246">
        <f>IF(OR(C246="", ISNUMBER(SEARCH("~*",C246))),"",MAX($B$1:B245)+1)</f>
        <v>129</v>
      </c>
      <c r="C246" s="32" t="s">
        <v>238</v>
      </c>
      <c r="D246" s="32"/>
      <c r="F246" s="53" t="e">
        <f t="shared" si="7"/>
        <v>#N/A</v>
      </c>
      <c r="H246" s="42">
        <f t="shared" si="8"/>
        <v>0</v>
      </c>
      <c r="I246" s="42"/>
    </row>
    <row r="247" spans="1:9" x14ac:dyDescent="0.2">
      <c r="B247" t="str">
        <f>IF(OR(C247="", ISNUMBER(SEARCH("~*",C247))),"",MAX($B$1:B246)+1)</f>
        <v/>
      </c>
      <c r="C247" s="32"/>
      <c r="D247" s="32"/>
      <c r="F247" s="53" t="e">
        <f t="shared" si="7"/>
        <v>#N/A</v>
      </c>
      <c r="H247" s="42">
        <f t="shared" si="8"/>
        <v>0</v>
      </c>
      <c r="I247" s="42"/>
    </row>
    <row r="248" spans="1:9" x14ac:dyDescent="0.2">
      <c r="B248">
        <f>IF(OR(C248="", ISNUMBER(SEARCH("~*",C248))),"",MAX($B$1:B247)+1)</f>
        <v>130</v>
      </c>
      <c r="C248" s="32" t="s">
        <v>239</v>
      </c>
      <c r="D248" s="32"/>
      <c r="F248" s="53" t="e">
        <f t="shared" si="7"/>
        <v>#N/A</v>
      </c>
      <c r="H248" s="42">
        <f t="shared" si="8"/>
        <v>0</v>
      </c>
      <c r="I248" s="42"/>
    </row>
    <row r="249" spans="1:9" x14ac:dyDescent="0.2">
      <c r="A249" s="42">
        <v>0.82430555555555562</v>
      </c>
      <c r="B249">
        <f>IF(OR(C249="", ISNUMBER(SEARCH("~*",C249))),"",MAX($B$1:B248)+1)</f>
        <v>131</v>
      </c>
      <c r="C249" s="32" t="s">
        <v>240</v>
      </c>
      <c r="D249" s="32"/>
      <c r="E249" t="s">
        <v>706</v>
      </c>
      <c r="F249" s="53">
        <f t="shared" si="7"/>
        <v>2</v>
      </c>
      <c r="H249" s="42">
        <f t="shared" si="8"/>
        <v>0.82430555555555562</v>
      </c>
      <c r="I249" s="42"/>
    </row>
    <row r="250" spans="1:9" ht="30" x14ac:dyDescent="0.2">
      <c r="A250" s="42">
        <v>0.82638888888888884</v>
      </c>
      <c r="B250">
        <f>IF(OR(C250="", ISNUMBER(SEARCH("~*",C250))),"",MAX($B$1:B249)+1)</f>
        <v>132</v>
      </c>
      <c r="C250" s="32" t="s">
        <v>241</v>
      </c>
      <c r="D250" s="32"/>
      <c r="E250" t="s">
        <v>706</v>
      </c>
      <c r="F250" s="53">
        <f t="shared" si="7"/>
        <v>2</v>
      </c>
      <c r="H250" s="42">
        <f t="shared" si="8"/>
        <v>0.82638888888888884</v>
      </c>
      <c r="I250" s="42"/>
    </row>
    <row r="251" spans="1:9" ht="30" x14ac:dyDescent="0.2">
      <c r="B251">
        <f>IF(OR(C251="", ISNUMBER(SEARCH("~*",C251))),"",MAX($B$1:B250)+1)</f>
        <v>133</v>
      </c>
      <c r="C251" s="32" t="s">
        <v>639</v>
      </c>
      <c r="D251" s="32"/>
      <c r="F251" s="53" t="e">
        <f t="shared" si="7"/>
        <v>#N/A</v>
      </c>
      <c r="H251" s="42">
        <f t="shared" si="8"/>
        <v>0</v>
      </c>
      <c r="I251" s="42"/>
    </row>
    <row r="252" spans="1:9" ht="30" x14ac:dyDescent="0.2">
      <c r="A252" s="42">
        <v>0.83888888888888891</v>
      </c>
      <c r="B252">
        <f>IF(OR(C252="", ISNUMBER(SEARCH("~*",C252))),"",MAX($B$1:B251)+1)</f>
        <v>134</v>
      </c>
      <c r="C252" s="32" t="s">
        <v>243</v>
      </c>
      <c r="D252" s="32"/>
      <c r="E252" t="s">
        <v>706</v>
      </c>
      <c r="F252" s="53">
        <f t="shared" si="7"/>
        <v>2</v>
      </c>
      <c r="H252" s="42">
        <f t="shared" si="8"/>
        <v>0.83888888888888891</v>
      </c>
      <c r="I252" s="42"/>
    </row>
    <row r="253" spans="1:9" ht="30" x14ac:dyDescent="0.2">
      <c r="A253" s="42">
        <v>0.83888888888888891</v>
      </c>
      <c r="B253"/>
      <c r="C253" s="32" t="s">
        <v>243</v>
      </c>
      <c r="D253" s="32"/>
      <c r="E253" t="s">
        <v>710</v>
      </c>
      <c r="F253" s="53">
        <f t="shared" si="7"/>
        <v>4</v>
      </c>
      <c r="H253" s="42">
        <f t="shared" si="8"/>
        <v>0.83888888888888891</v>
      </c>
      <c r="I253" s="42"/>
    </row>
    <row r="254" spans="1:9" x14ac:dyDescent="0.2">
      <c r="B254">
        <f>IF(OR(C254="", ISNUMBER(SEARCH("~*",C254))),"",MAX($B$1:B253)+1)</f>
        <v>135</v>
      </c>
      <c r="C254" s="32" t="s">
        <v>244</v>
      </c>
      <c r="D254" s="32"/>
      <c r="F254" s="53" t="e">
        <f t="shared" si="7"/>
        <v>#N/A</v>
      </c>
      <c r="H254" s="42">
        <f t="shared" si="8"/>
        <v>0</v>
      </c>
      <c r="I254" s="42"/>
    </row>
    <row r="255" spans="1:9" x14ac:dyDescent="0.2">
      <c r="A255" s="42">
        <v>0.84444444444444444</v>
      </c>
      <c r="B255">
        <f>IF(OR(C255="", ISNUMBER(SEARCH("~*",C255))),"",MAX($B$1:B254)+1)</f>
        <v>136</v>
      </c>
      <c r="C255" s="32" t="s">
        <v>245</v>
      </c>
      <c r="D255" s="32"/>
      <c r="E255" t="s">
        <v>706</v>
      </c>
      <c r="F255" s="53">
        <f t="shared" si="7"/>
        <v>2</v>
      </c>
      <c r="H255" s="42">
        <f t="shared" si="8"/>
        <v>0.84444444444444444</v>
      </c>
      <c r="I255" s="42"/>
    </row>
    <row r="256" spans="1:9" x14ac:dyDescent="0.2">
      <c r="B256">
        <f>IF(OR(C256="", ISNUMBER(SEARCH("~*",C256))),"",MAX($B$1:B255)+1)</f>
        <v>137</v>
      </c>
      <c r="C256" s="32" t="s">
        <v>246</v>
      </c>
      <c r="D256" s="32"/>
      <c r="F256" s="53" t="e">
        <f t="shared" si="7"/>
        <v>#N/A</v>
      </c>
      <c r="H256" s="42">
        <f t="shared" si="8"/>
        <v>0</v>
      </c>
      <c r="I256" s="42"/>
    </row>
    <row r="257" spans="1:9" x14ac:dyDescent="0.2">
      <c r="B257">
        <f>IF(OR(C257="", ISNUMBER(SEARCH("~*",C257))),"",MAX($B$1:B256)+1)</f>
        <v>138</v>
      </c>
      <c r="C257" s="32" t="s">
        <v>247</v>
      </c>
      <c r="D257" s="32"/>
      <c r="F257" s="53" t="e">
        <f t="shared" si="7"/>
        <v>#N/A</v>
      </c>
      <c r="H257" s="42">
        <f t="shared" si="8"/>
        <v>0</v>
      </c>
      <c r="I257" s="42"/>
    </row>
    <row r="258" spans="1:9" x14ac:dyDescent="0.2">
      <c r="B258">
        <f>IF(OR(C258="", ISNUMBER(SEARCH("~*",C258))),"",MAX($B$1:B257)+1)</f>
        <v>139</v>
      </c>
      <c r="C258" s="32" t="s">
        <v>248</v>
      </c>
      <c r="D258" s="32"/>
      <c r="F258" s="53" t="e">
        <f t="shared" si="7"/>
        <v>#N/A</v>
      </c>
      <c r="H258" s="42">
        <f t="shared" si="8"/>
        <v>0</v>
      </c>
      <c r="I258" s="42"/>
    </row>
    <row r="259" spans="1:9" x14ac:dyDescent="0.2">
      <c r="B259" t="str">
        <f>IF(OR(C259="", ISNUMBER(SEARCH("~*",C259))),"",MAX($B$1:B258)+1)</f>
        <v/>
      </c>
      <c r="C259" s="32"/>
      <c r="D259" s="32"/>
      <c r="F259" s="53" t="e">
        <f t="shared" si="7"/>
        <v>#N/A</v>
      </c>
      <c r="H259" s="42">
        <f t="shared" si="8"/>
        <v>0</v>
      </c>
      <c r="I259" s="42"/>
    </row>
    <row r="260" spans="1:9" x14ac:dyDescent="0.2">
      <c r="B260">
        <f>IF(OR(C260="", ISNUMBER(SEARCH("~*",C260))),"",MAX($B$1:B259)+1)</f>
        <v>140</v>
      </c>
      <c r="C260" s="32" t="s">
        <v>249</v>
      </c>
      <c r="D260" s="32"/>
      <c r="F260" s="53" t="e">
        <f t="shared" si="7"/>
        <v>#N/A</v>
      </c>
      <c r="H260" s="42">
        <f t="shared" si="8"/>
        <v>0</v>
      </c>
      <c r="I260" s="42"/>
    </row>
    <row r="261" spans="1:9" x14ac:dyDescent="0.2">
      <c r="B261" t="str">
        <f>IF(OR(C261="", ISNUMBER(SEARCH("~*",C261))),"",MAX($B$1:B260)+1)</f>
        <v/>
      </c>
      <c r="C261" s="32"/>
      <c r="D261" s="32"/>
      <c r="F261" s="53" t="e">
        <f t="shared" si="7"/>
        <v>#N/A</v>
      </c>
      <c r="H261" s="42">
        <f t="shared" si="8"/>
        <v>0</v>
      </c>
      <c r="I261" s="42"/>
    </row>
    <row r="262" spans="1:9" x14ac:dyDescent="0.2">
      <c r="B262" t="str">
        <f>IF(OR(C262="", ISNUMBER(SEARCH("~*",C262))),"",MAX($B$1:B261)+1)</f>
        <v/>
      </c>
      <c r="C262" s="32" t="s">
        <v>250</v>
      </c>
      <c r="D262" s="32"/>
      <c r="F262" s="53" t="e">
        <f t="shared" si="7"/>
        <v>#N/A</v>
      </c>
      <c r="H262" s="42">
        <f t="shared" si="8"/>
        <v>0</v>
      </c>
      <c r="I262" s="42"/>
    </row>
    <row r="263" spans="1:9" x14ac:dyDescent="0.2">
      <c r="B263" t="str">
        <f>IF(OR(C263="", ISNUMBER(SEARCH("~*",C263))),"",MAX($B$1:B262)+1)</f>
        <v/>
      </c>
      <c r="C263" s="32" t="s">
        <v>251</v>
      </c>
      <c r="D263" s="32"/>
      <c r="F263" s="53" t="e">
        <f t="shared" si="7"/>
        <v>#N/A</v>
      </c>
      <c r="H263" s="42">
        <f t="shared" si="8"/>
        <v>0</v>
      </c>
      <c r="I263" s="42"/>
    </row>
    <row r="264" spans="1:9" x14ac:dyDescent="0.2">
      <c r="B264" t="str">
        <f>IF(OR(C264="", ISNUMBER(SEARCH("~*",C264))),"",MAX($B$1:B263)+1)</f>
        <v/>
      </c>
      <c r="C264" s="32"/>
      <c r="D264" s="32"/>
      <c r="F264" s="53" t="e">
        <f t="shared" si="7"/>
        <v>#N/A</v>
      </c>
      <c r="H264" s="42">
        <f t="shared" si="8"/>
        <v>0</v>
      </c>
      <c r="I264" s="42"/>
    </row>
    <row r="265" spans="1:9" x14ac:dyDescent="0.2">
      <c r="B265" t="str">
        <f>IF(OR(C265="", ISNUMBER(SEARCH("~*",C265))),"",MAX($B$1:B264)+1)</f>
        <v/>
      </c>
      <c r="C265" s="39" t="s">
        <v>398</v>
      </c>
      <c r="D265" s="39"/>
      <c r="F265" s="53" t="e">
        <f t="shared" si="7"/>
        <v>#N/A</v>
      </c>
      <c r="H265" s="42">
        <f t="shared" si="8"/>
        <v>0</v>
      </c>
      <c r="I265" s="42"/>
    </row>
    <row r="266" spans="1:9" x14ac:dyDescent="0.2">
      <c r="B266">
        <f>IF(OR(C266="", ISNUMBER(SEARCH("~*",C266))),"",MAX($B$1:B265)+1)</f>
        <v>141</v>
      </c>
      <c r="C266" s="39" t="s">
        <v>399</v>
      </c>
      <c r="D266" s="39"/>
      <c r="F266" s="53" t="e">
        <f t="shared" si="7"/>
        <v>#N/A</v>
      </c>
      <c r="H266" s="42">
        <f t="shared" si="8"/>
        <v>0</v>
      </c>
      <c r="I266" s="42"/>
    </row>
    <row r="267" spans="1:9" x14ac:dyDescent="0.2">
      <c r="B267">
        <f>IF(OR(C267="", ISNUMBER(SEARCH("~*",C267))),"",MAX($B$1:B266)+1)</f>
        <v>142</v>
      </c>
      <c r="C267" s="39" t="s">
        <v>400</v>
      </c>
      <c r="D267" s="39"/>
      <c r="F267" s="53" t="e">
        <f t="shared" si="7"/>
        <v>#N/A</v>
      </c>
      <c r="H267" s="42">
        <f t="shared" si="8"/>
        <v>0</v>
      </c>
      <c r="I267" s="42"/>
    </row>
    <row r="268" spans="1:9" x14ac:dyDescent="0.2">
      <c r="B268">
        <f>IF(OR(C268="", ISNUMBER(SEARCH("~*",C268))),"",MAX($B$1:B267)+1)</f>
        <v>143</v>
      </c>
      <c r="C268" s="39" t="s">
        <v>401</v>
      </c>
      <c r="D268" s="39"/>
      <c r="F268" s="53" t="e">
        <f t="shared" si="7"/>
        <v>#N/A</v>
      </c>
      <c r="H268" s="42">
        <f t="shared" si="8"/>
        <v>0</v>
      </c>
      <c r="I268" s="42"/>
    </row>
    <row r="269" spans="1:9" x14ac:dyDescent="0.2">
      <c r="B269">
        <f>IF(OR(C269="", ISNUMBER(SEARCH("~*",C269))),"",MAX($B$1:B268)+1)</f>
        <v>144</v>
      </c>
      <c r="C269" s="39" t="s">
        <v>402</v>
      </c>
      <c r="D269" s="39"/>
      <c r="F269" s="53" t="e">
        <f t="shared" si="7"/>
        <v>#N/A</v>
      </c>
      <c r="H269" s="42">
        <f t="shared" si="8"/>
        <v>0</v>
      </c>
      <c r="I269" s="42"/>
    </row>
    <row r="270" spans="1:9" x14ac:dyDescent="0.2">
      <c r="B270">
        <f>IF(OR(C270="", ISNUMBER(SEARCH("~*",C270))),"",MAX($B$1:B269)+1)</f>
        <v>145</v>
      </c>
      <c r="C270" s="39" t="s">
        <v>403</v>
      </c>
      <c r="D270" s="39"/>
      <c r="F270" s="53" t="e">
        <f t="shared" ref="F270:F333" si="9">VLOOKUP(E270,$R$7:$T$12,3,0)</f>
        <v>#N/A</v>
      </c>
      <c r="H270" s="42">
        <f t="shared" si="8"/>
        <v>0</v>
      </c>
      <c r="I270" s="42"/>
    </row>
    <row r="271" spans="1:9" x14ac:dyDescent="0.2">
      <c r="B271" t="str">
        <f>IF(OR(C271="", ISNUMBER(SEARCH("~*",C271))),"",MAX($B$1:B270)+1)</f>
        <v/>
      </c>
      <c r="C271" s="39" t="s">
        <v>404</v>
      </c>
      <c r="D271" s="39"/>
      <c r="F271" s="53" t="e">
        <f t="shared" si="9"/>
        <v>#N/A</v>
      </c>
      <c r="H271" s="42">
        <f t="shared" si="8"/>
        <v>0</v>
      </c>
      <c r="I271" s="42"/>
    </row>
    <row r="272" spans="1:9" x14ac:dyDescent="0.2">
      <c r="A272" s="49">
        <v>0.87361111111111101</v>
      </c>
      <c r="B272">
        <f>IF(OR(C272="", ISNUMBER(SEARCH("~*",C272))),"",MAX($B$1:B271)+1)</f>
        <v>146</v>
      </c>
      <c r="C272" s="39" t="s">
        <v>640</v>
      </c>
      <c r="D272" s="39"/>
      <c r="E272" t="s">
        <v>706</v>
      </c>
      <c r="F272" s="53">
        <f t="shared" si="9"/>
        <v>2</v>
      </c>
      <c r="H272" s="42">
        <f t="shared" si="8"/>
        <v>0.87361111111111101</v>
      </c>
      <c r="I272" s="42"/>
    </row>
    <row r="273" spans="1:9" x14ac:dyDescent="0.2">
      <c r="A273" s="49"/>
      <c r="B273">
        <f>IF(OR(C273="", ISNUMBER(SEARCH("~*",C273))),"",MAX($B$1:B272)+1)</f>
        <v>147</v>
      </c>
      <c r="C273" s="39" t="s">
        <v>641</v>
      </c>
      <c r="D273" s="39"/>
      <c r="F273" s="53" t="e">
        <f t="shared" si="9"/>
        <v>#N/A</v>
      </c>
      <c r="H273" s="42">
        <f t="shared" ref="H273:H336" si="10">A273</f>
        <v>0</v>
      </c>
      <c r="I273" s="42"/>
    </row>
    <row r="274" spans="1:9" x14ac:dyDescent="0.2">
      <c r="A274" s="49">
        <v>0.87986111111111109</v>
      </c>
      <c r="B274">
        <f>IF(OR(C274="", ISNUMBER(SEARCH("~*",C274))),"",MAX($B$1:B273)+1)</f>
        <v>148</v>
      </c>
      <c r="C274" s="39" t="s">
        <v>408</v>
      </c>
      <c r="D274" s="39"/>
      <c r="E274" t="s">
        <v>706</v>
      </c>
      <c r="F274" s="53">
        <f t="shared" si="9"/>
        <v>2</v>
      </c>
      <c r="H274" s="42">
        <f t="shared" si="10"/>
        <v>0.87986111111111109</v>
      </c>
      <c r="I274" s="42"/>
    </row>
    <row r="275" spans="1:9" x14ac:dyDescent="0.2">
      <c r="B275">
        <f>IF(OR(C275="", ISNUMBER(SEARCH("~*",C275))),"",MAX($B$1:B274)+1)</f>
        <v>149</v>
      </c>
      <c r="C275" s="39" t="s">
        <v>409</v>
      </c>
      <c r="D275" s="39"/>
      <c r="F275" s="53" t="e">
        <f t="shared" si="9"/>
        <v>#N/A</v>
      </c>
      <c r="H275" s="42">
        <f t="shared" si="10"/>
        <v>0</v>
      </c>
      <c r="I275" s="42"/>
    </row>
    <row r="276" spans="1:9" x14ac:dyDescent="0.2">
      <c r="A276"/>
      <c r="B276">
        <f>IF(OR(C276="", ISNUMBER(SEARCH("~*",C276))),"",MAX($B$1:B275)+1)</f>
        <v>150</v>
      </c>
      <c r="C276" s="39" t="s">
        <v>642</v>
      </c>
      <c r="D276" s="39"/>
      <c r="F276" s="53" t="e">
        <f t="shared" si="9"/>
        <v>#N/A</v>
      </c>
      <c r="H276" s="42">
        <f t="shared" si="10"/>
        <v>0</v>
      </c>
      <c r="I276" s="42"/>
    </row>
    <row r="277" spans="1:9" x14ac:dyDescent="0.2">
      <c r="A277"/>
      <c r="B277">
        <f>IF(OR(C277="", ISNUMBER(SEARCH("~*",C277))),"",MAX($B$1:B276)+1)</f>
        <v>151</v>
      </c>
      <c r="C277" s="39" t="s">
        <v>411</v>
      </c>
      <c r="D277" s="39"/>
      <c r="F277" s="53" t="e">
        <f t="shared" si="9"/>
        <v>#N/A</v>
      </c>
      <c r="H277" s="42">
        <f t="shared" si="10"/>
        <v>0</v>
      </c>
      <c r="I277" s="42"/>
    </row>
    <row r="278" spans="1:9" x14ac:dyDescent="0.2">
      <c r="A278"/>
      <c r="B278" t="str">
        <f>IF(OR(C278="", ISNUMBER(SEARCH("~*",C278))),"",MAX($B$1:B277)+1)</f>
        <v/>
      </c>
      <c r="C278" s="32"/>
      <c r="D278" s="32"/>
      <c r="F278" s="53" t="e">
        <f t="shared" si="9"/>
        <v>#N/A</v>
      </c>
      <c r="H278" s="42">
        <f t="shared" si="10"/>
        <v>0</v>
      </c>
      <c r="I278" s="42"/>
    </row>
    <row r="279" spans="1:9" x14ac:dyDescent="0.2">
      <c r="A279"/>
      <c r="B279" t="str">
        <f>IF(OR(C279="", ISNUMBER(SEARCH("~*",C279))),"",MAX($B$1:B278)+1)</f>
        <v/>
      </c>
      <c r="C279" s="32" t="s">
        <v>252</v>
      </c>
      <c r="D279" s="32"/>
      <c r="F279" s="53" t="e">
        <f t="shared" si="9"/>
        <v>#N/A</v>
      </c>
      <c r="H279" s="42">
        <f t="shared" si="10"/>
        <v>0</v>
      </c>
      <c r="I279" s="42"/>
    </row>
    <row r="280" spans="1:9" x14ac:dyDescent="0.2">
      <c r="A280"/>
      <c r="B280" t="str">
        <f>IF(OR(C280="", ISNUMBER(SEARCH("~*",C280))),"",MAX($B$1:B279)+1)</f>
        <v/>
      </c>
      <c r="C280" s="32"/>
      <c r="D280" s="32"/>
      <c r="F280" s="53" t="e">
        <f t="shared" si="9"/>
        <v>#N/A</v>
      </c>
      <c r="H280" s="42">
        <f t="shared" si="10"/>
        <v>0</v>
      </c>
      <c r="I280" s="42"/>
    </row>
    <row r="281" spans="1:9" x14ac:dyDescent="0.2">
      <c r="A281"/>
      <c r="B281" t="str">
        <f>IF(OR(C281="", ISNUMBER(SEARCH("~*",C281))),"",MAX($B$1:B280)+1)</f>
        <v/>
      </c>
      <c r="C281" s="39" t="s">
        <v>412</v>
      </c>
      <c r="D281" s="39"/>
      <c r="F281" s="53" t="e">
        <f t="shared" si="9"/>
        <v>#N/A</v>
      </c>
      <c r="H281" s="42">
        <f t="shared" si="10"/>
        <v>0</v>
      </c>
      <c r="I281" s="42"/>
    </row>
    <row r="282" spans="1:9" x14ac:dyDescent="0.2">
      <c r="A282"/>
      <c r="B282">
        <f>IF(OR(C282="", ISNUMBER(SEARCH("~*",C282))),"",MAX($B$1:B281)+1)</f>
        <v>152</v>
      </c>
      <c r="C282" s="39" t="s">
        <v>413</v>
      </c>
      <c r="D282" s="39"/>
      <c r="F282" s="53" t="e">
        <f t="shared" si="9"/>
        <v>#N/A</v>
      </c>
      <c r="H282" s="42">
        <f t="shared" si="10"/>
        <v>0</v>
      </c>
      <c r="I282" s="42"/>
    </row>
    <row r="283" spans="1:9" x14ac:dyDescent="0.2">
      <c r="A283"/>
      <c r="B283">
        <f>IF(OR(C283="", ISNUMBER(SEARCH("~*",C283))),"",MAX($B$1:B282)+1)</f>
        <v>153</v>
      </c>
      <c r="C283" s="39" t="s">
        <v>414</v>
      </c>
      <c r="D283" s="39"/>
      <c r="F283" s="53" t="e">
        <f t="shared" si="9"/>
        <v>#N/A</v>
      </c>
      <c r="H283" s="42">
        <f t="shared" si="10"/>
        <v>0</v>
      </c>
      <c r="I283" s="42"/>
    </row>
    <row r="284" spans="1:9" x14ac:dyDescent="0.2">
      <c r="A284"/>
      <c r="B284">
        <f>IF(OR(C284="", ISNUMBER(SEARCH("~*",C284))),"",MAX($B$1:B283)+1)</f>
        <v>154</v>
      </c>
      <c r="C284" s="39" t="s">
        <v>415</v>
      </c>
      <c r="D284" s="39"/>
      <c r="F284" s="53" t="e">
        <f t="shared" si="9"/>
        <v>#N/A</v>
      </c>
      <c r="H284" s="42">
        <f t="shared" si="10"/>
        <v>0</v>
      </c>
      <c r="I284" s="42"/>
    </row>
    <row r="285" spans="1:9" x14ac:dyDescent="0.2">
      <c r="A285"/>
      <c r="B285">
        <f>IF(OR(C285="", ISNUMBER(SEARCH("~*",C285))),"",MAX($B$1:B284)+1)</f>
        <v>155</v>
      </c>
      <c r="C285" s="39" t="s">
        <v>416</v>
      </c>
      <c r="D285" s="39"/>
      <c r="F285" s="53" t="e">
        <f t="shared" si="9"/>
        <v>#N/A</v>
      </c>
      <c r="H285" s="42">
        <f t="shared" si="10"/>
        <v>0</v>
      </c>
      <c r="I285" s="42"/>
    </row>
    <row r="286" spans="1:9" x14ac:dyDescent="0.2">
      <c r="A286"/>
      <c r="B286">
        <f>IF(OR(C286="", ISNUMBER(SEARCH("~*",C286))),"",MAX($B$1:B285)+1)</f>
        <v>156</v>
      </c>
      <c r="C286" s="39" t="s">
        <v>417</v>
      </c>
      <c r="D286" s="39"/>
      <c r="F286" s="53" t="e">
        <f t="shared" si="9"/>
        <v>#N/A</v>
      </c>
      <c r="H286" s="42">
        <f t="shared" si="10"/>
        <v>0</v>
      </c>
      <c r="I286" s="42"/>
    </row>
    <row r="287" spans="1:9" x14ac:dyDescent="0.2">
      <c r="A287"/>
      <c r="B287" t="str">
        <f>IF(OR(C287="", ISNUMBER(SEARCH("~*",C287))),"",MAX($B$1:B286)+1)</f>
        <v/>
      </c>
      <c r="C287" s="39" t="s">
        <v>418</v>
      </c>
      <c r="D287" s="39"/>
      <c r="F287" s="53" t="e">
        <f t="shared" si="9"/>
        <v>#N/A</v>
      </c>
      <c r="H287" s="42">
        <f t="shared" si="10"/>
        <v>0</v>
      </c>
      <c r="I287" s="42"/>
    </row>
    <row r="288" spans="1:9" x14ac:dyDescent="0.2">
      <c r="A288"/>
      <c r="B288">
        <f>IF(OR(C288="", ISNUMBER(SEARCH("~*",C288))),"",MAX($B$1:B287)+1)</f>
        <v>157</v>
      </c>
      <c r="C288" s="39" t="s">
        <v>419</v>
      </c>
      <c r="D288" s="39"/>
      <c r="F288" s="53" t="e">
        <f t="shared" si="9"/>
        <v>#N/A</v>
      </c>
      <c r="H288" s="42">
        <f t="shared" si="10"/>
        <v>0</v>
      </c>
      <c r="I288" s="42"/>
    </row>
    <row r="289" spans="1:9" x14ac:dyDescent="0.2">
      <c r="A289"/>
      <c r="B289">
        <f>IF(OR(C289="", ISNUMBER(SEARCH("~*",C289))),"",MAX($B$1:B288)+1)</f>
        <v>158</v>
      </c>
      <c r="C289" s="39" t="s">
        <v>420</v>
      </c>
      <c r="D289" s="39"/>
      <c r="F289" s="53" t="e">
        <f t="shared" si="9"/>
        <v>#N/A</v>
      </c>
      <c r="H289" s="42">
        <f t="shared" si="10"/>
        <v>0</v>
      </c>
      <c r="I289" s="42"/>
    </row>
    <row r="290" spans="1:9" x14ac:dyDescent="0.2">
      <c r="A290"/>
      <c r="B290">
        <f>IF(OR(C290="", ISNUMBER(SEARCH("~*",C290))),"",MAX($B$1:B289)+1)</f>
        <v>159</v>
      </c>
      <c r="C290" s="39" t="s">
        <v>421</v>
      </c>
      <c r="D290" s="39"/>
      <c r="F290" s="53" t="e">
        <f t="shared" si="9"/>
        <v>#N/A</v>
      </c>
      <c r="H290" s="42">
        <f t="shared" si="10"/>
        <v>0</v>
      </c>
      <c r="I290" s="42"/>
    </row>
    <row r="291" spans="1:9" x14ac:dyDescent="0.2">
      <c r="A291"/>
      <c r="B291">
        <f>IF(OR(C291="", ISNUMBER(SEARCH("~*",C291))),"",MAX($B$1:B290)+1)</f>
        <v>160</v>
      </c>
      <c r="C291" s="39" t="s">
        <v>422</v>
      </c>
      <c r="D291" s="39"/>
      <c r="F291" s="53" t="e">
        <f t="shared" si="9"/>
        <v>#N/A</v>
      </c>
      <c r="H291" s="42">
        <f t="shared" si="10"/>
        <v>0</v>
      </c>
      <c r="I291" s="42"/>
    </row>
    <row r="292" spans="1:9" x14ac:dyDescent="0.2">
      <c r="B292">
        <f>IF(OR(C292="", ISNUMBER(SEARCH("~*",C292))),"",MAX($B$1:B291)+1)</f>
        <v>161</v>
      </c>
      <c r="C292" s="39" t="s">
        <v>423</v>
      </c>
      <c r="D292" s="39"/>
      <c r="F292" s="53" t="e">
        <f t="shared" si="9"/>
        <v>#N/A</v>
      </c>
      <c r="H292" s="42">
        <f t="shared" si="10"/>
        <v>0</v>
      </c>
      <c r="I292" s="42"/>
    </row>
    <row r="293" spans="1:9" x14ac:dyDescent="0.2">
      <c r="B293">
        <f>IF(OR(C293="", ISNUMBER(SEARCH("~*",C293))),"",MAX($B$1:B292)+1)</f>
        <v>162</v>
      </c>
      <c r="C293" s="39" t="s">
        <v>424</v>
      </c>
      <c r="D293" s="39"/>
      <c r="F293" s="53" t="e">
        <f t="shared" si="9"/>
        <v>#N/A</v>
      </c>
      <c r="H293" s="42">
        <f t="shared" si="10"/>
        <v>0</v>
      </c>
      <c r="I293" s="42"/>
    </row>
    <row r="294" spans="1:9" x14ac:dyDescent="0.2">
      <c r="B294" t="str">
        <f>IF(OR(C294="", ISNUMBER(SEARCH("~*",C294))),"",MAX($B$1:B293)+1)</f>
        <v/>
      </c>
      <c r="C294" s="39" t="s">
        <v>425</v>
      </c>
      <c r="D294" s="39"/>
      <c r="F294" s="53" t="e">
        <f t="shared" si="9"/>
        <v>#N/A</v>
      </c>
      <c r="H294" s="42">
        <f t="shared" si="10"/>
        <v>0</v>
      </c>
      <c r="I294" s="42"/>
    </row>
    <row r="295" spans="1:9" x14ac:dyDescent="0.2">
      <c r="B295" t="str">
        <f>IF(OR(C295="", ISNUMBER(SEARCH("~*",C295))),"",MAX($B$1:B294)+1)</f>
        <v/>
      </c>
      <c r="C295" s="32"/>
      <c r="D295" s="32"/>
      <c r="F295" s="53" t="e">
        <f t="shared" si="9"/>
        <v>#N/A</v>
      </c>
      <c r="H295" s="42">
        <f t="shared" si="10"/>
        <v>0</v>
      </c>
      <c r="I295" s="42"/>
    </row>
    <row r="296" spans="1:9" x14ac:dyDescent="0.2">
      <c r="B296" t="str">
        <f>IF(OR(C296="", ISNUMBER(SEARCH("~*",C296))),"",MAX($B$1:B295)+1)</f>
        <v/>
      </c>
      <c r="C296" s="32"/>
      <c r="D296" s="32"/>
      <c r="F296" s="53" t="e">
        <f t="shared" si="9"/>
        <v>#N/A</v>
      </c>
      <c r="H296" s="42">
        <f t="shared" si="10"/>
        <v>0</v>
      </c>
      <c r="I296" s="42"/>
    </row>
    <row r="297" spans="1:9" x14ac:dyDescent="0.2">
      <c r="B297" t="str">
        <f>IF(OR(C297="", ISNUMBER(SEARCH("~*",C297))),"",MAX($B$1:B296)+1)</f>
        <v/>
      </c>
      <c r="C297" s="32" t="s">
        <v>718</v>
      </c>
      <c r="D297" s="32"/>
      <c r="F297" s="53" t="e">
        <f t="shared" si="9"/>
        <v>#N/A</v>
      </c>
      <c r="H297" s="42">
        <f t="shared" si="10"/>
        <v>0</v>
      </c>
      <c r="I297" s="42"/>
    </row>
    <row r="298" spans="1:9" x14ac:dyDescent="0.2">
      <c r="B298" t="str">
        <f>IF(OR(C298="", ISNUMBER(SEARCH("~*",C298))),"",MAX($B$1:B297)+1)</f>
        <v/>
      </c>
      <c r="C298" s="32" t="s">
        <v>254</v>
      </c>
      <c r="D298" s="32"/>
      <c r="F298" s="53" t="e">
        <f t="shared" si="9"/>
        <v>#N/A</v>
      </c>
      <c r="H298" s="42">
        <f t="shared" si="10"/>
        <v>0</v>
      </c>
      <c r="I298" s="42"/>
    </row>
    <row r="299" spans="1:9" x14ac:dyDescent="0.2">
      <c r="B299" t="str">
        <f>IF(OR(C299="", ISNUMBER(SEARCH("~*",C299))),"",MAX($B$1:B298)+1)</f>
        <v/>
      </c>
      <c r="C299" s="32" t="s">
        <v>255</v>
      </c>
      <c r="D299" s="32"/>
      <c r="F299" s="53" t="e">
        <f t="shared" si="9"/>
        <v>#N/A</v>
      </c>
      <c r="H299" s="42">
        <f t="shared" si="10"/>
        <v>0</v>
      </c>
      <c r="I299" s="42"/>
    </row>
    <row r="300" spans="1:9" x14ac:dyDescent="0.2">
      <c r="B300" t="str">
        <f>IF(OR(C300="", ISNUMBER(SEARCH("~*",C300))),"",MAX($B$1:B299)+1)</f>
        <v/>
      </c>
      <c r="C300" s="32"/>
      <c r="D300" s="32"/>
      <c r="F300" s="53" t="e">
        <f t="shared" si="9"/>
        <v>#N/A</v>
      </c>
      <c r="H300" s="42">
        <f t="shared" si="10"/>
        <v>0</v>
      </c>
      <c r="I300" s="42"/>
    </row>
    <row r="301" spans="1:9" x14ac:dyDescent="0.2">
      <c r="B301" t="str">
        <f>IF(OR(C301="", ISNUMBER(SEARCH("~*",C301))),"",MAX($B$1:B300)+1)</f>
        <v/>
      </c>
      <c r="C301" s="39" t="s">
        <v>426</v>
      </c>
      <c r="D301" s="39"/>
      <c r="F301" s="53" t="e">
        <f t="shared" si="9"/>
        <v>#N/A</v>
      </c>
      <c r="H301" s="42">
        <f t="shared" si="10"/>
        <v>0</v>
      </c>
      <c r="I301" s="42"/>
    </row>
    <row r="302" spans="1:9" x14ac:dyDescent="0.2">
      <c r="B302">
        <f>IF(OR(C302="", ISNUMBER(SEARCH("~*",C302))),"",MAX($B$1:B301)+1)</f>
        <v>163</v>
      </c>
      <c r="C302" s="39" t="s">
        <v>427</v>
      </c>
      <c r="D302" s="39"/>
      <c r="F302" s="53" t="e">
        <f t="shared" si="9"/>
        <v>#N/A</v>
      </c>
      <c r="H302" s="42">
        <f t="shared" si="10"/>
        <v>0</v>
      </c>
      <c r="I302" s="42"/>
    </row>
    <row r="303" spans="1:9" x14ac:dyDescent="0.2">
      <c r="B303" t="str">
        <f>IF(OR(C303="", ISNUMBER(SEARCH("~*",C303))),"",MAX($B$1:B302)+1)</f>
        <v/>
      </c>
      <c r="C303" s="39" t="s">
        <v>428</v>
      </c>
      <c r="D303" s="39"/>
      <c r="F303" s="53" t="e">
        <f t="shared" si="9"/>
        <v>#N/A</v>
      </c>
      <c r="H303" s="42">
        <f t="shared" si="10"/>
        <v>0</v>
      </c>
      <c r="I303" s="42"/>
    </row>
    <row r="304" spans="1:9" x14ac:dyDescent="0.2">
      <c r="B304">
        <f>IF(OR(C304="", ISNUMBER(SEARCH("~*",C304))),"",MAX($B$1:B303)+1)</f>
        <v>164</v>
      </c>
      <c r="C304" s="39" t="s">
        <v>429</v>
      </c>
      <c r="D304" s="39"/>
      <c r="F304" s="53" t="e">
        <f t="shared" si="9"/>
        <v>#N/A</v>
      </c>
      <c r="H304" s="42">
        <f t="shared" si="10"/>
        <v>0</v>
      </c>
      <c r="I304" s="42"/>
    </row>
    <row r="305" spans="1:9" x14ac:dyDescent="0.2">
      <c r="B305">
        <f>IF(OR(C305="", ISNUMBER(SEARCH("~*",C305))),"",MAX($B$1:B304)+1)</f>
        <v>165</v>
      </c>
      <c r="C305" s="39" t="s">
        <v>430</v>
      </c>
      <c r="D305" s="39"/>
      <c r="F305" s="53" t="e">
        <f t="shared" si="9"/>
        <v>#N/A</v>
      </c>
      <c r="H305" s="42">
        <f t="shared" si="10"/>
        <v>0</v>
      </c>
      <c r="I305" s="42"/>
    </row>
    <row r="306" spans="1:9" x14ac:dyDescent="0.2">
      <c r="B306" t="str">
        <f>IF(OR(C306="", ISNUMBER(SEARCH("~*",C306))),"",MAX($B$1:B305)+1)</f>
        <v/>
      </c>
      <c r="C306" s="32"/>
      <c r="D306" s="32"/>
      <c r="F306" s="53" t="e">
        <f t="shared" si="9"/>
        <v>#N/A</v>
      </c>
      <c r="H306" s="42">
        <f t="shared" si="10"/>
        <v>0</v>
      </c>
      <c r="I306" s="42"/>
    </row>
    <row r="307" spans="1:9" x14ac:dyDescent="0.2">
      <c r="B307" t="str">
        <f>IF(OR(C307="", ISNUMBER(SEARCH("~*",C307))),"",MAX($B$1:B306)+1)</f>
        <v/>
      </c>
      <c r="C307" s="32" t="s">
        <v>256</v>
      </c>
      <c r="D307" s="32"/>
      <c r="F307" s="53" t="e">
        <f t="shared" si="9"/>
        <v>#N/A</v>
      </c>
      <c r="H307" s="42">
        <f t="shared" si="10"/>
        <v>0</v>
      </c>
      <c r="I307" s="42"/>
    </row>
    <row r="308" spans="1:9" x14ac:dyDescent="0.2">
      <c r="A308"/>
      <c r="B308" t="str">
        <f>IF(OR(C308="", ISNUMBER(SEARCH("~*",C308))),"",MAX($B$1:B307)+1)</f>
        <v/>
      </c>
      <c r="C308" s="32"/>
      <c r="D308" s="32"/>
      <c r="F308" s="53" t="e">
        <f t="shared" si="9"/>
        <v>#N/A</v>
      </c>
      <c r="H308" s="42">
        <f t="shared" si="10"/>
        <v>0</v>
      </c>
      <c r="I308" s="42"/>
    </row>
    <row r="309" spans="1:9" x14ac:dyDescent="0.2">
      <c r="A309" s="22">
        <v>0.95138888888888884</v>
      </c>
      <c r="B309">
        <f>IF(OR(C309="", ISNUMBER(SEARCH("~*",C309))),"",MAX($B$1:B308)+1)</f>
        <v>166</v>
      </c>
      <c r="C309" s="32" t="s">
        <v>257</v>
      </c>
      <c r="D309" s="32"/>
      <c r="E309" t="s">
        <v>706</v>
      </c>
      <c r="F309" s="53">
        <f t="shared" si="9"/>
        <v>2</v>
      </c>
      <c r="H309" s="42">
        <f t="shared" si="10"/>
        <v>0.95138888888888884</v>
      </c>
      <c r="I309" s="42"/>
    </row>
    <row r="310" spans="1:9" x14ac:dyDescent="0.2">
      <c r="A310"/>
      <c r="B310" t="str">
        <f>IF(OR(C310="", ISNUMBER(SEARCH("~*",C310))),"",MAX($B$1:B309)+1)</f>
        <v/>
      </c>
      <c r="C310" s="32"/>
      <c r="D310" s="32"/>
      <c r="F310" s="53" t="e">
        <f t="shared" si="9"/>
        <v>#N/A</v>
      </c>
      <c r="H310" s="42">
        <f t="shared" si="10"/>
        <v>0</v>
      </c>
      <c r="I310" s="42"/>
    </row>
    <row r="311" spans="1:9" x14ac:dyDescent="0.2">
      <c r="A311"/>
      <c r="B311">
        <f>IF(OR(C311="", ISNUMBER(SEARCH("~*",C311))),"",MAX($B$1:B310)+1)</f>
        <v>167</v>
      </c>
      <c r="C311" s="32" t="s">
        <v>258</v>
      </c>
      <c r="D311" s="32"/>
      <c r="F311" s="53" t="e">
        <f t="shared" si="9"/>
        <v>#N/A</v>
      </c>
      <c r="H311" s="42">
        <f t="shared" si="10"/>
        <v>0</v>
      </c>
      <c r="I311" s="42"/>
    </row>
    <row r="312" spans="1:9" x14ac:dyDescent="0.2">
      <c r="A312"/>
      <c r="B312" t="str">
        <f>IF(OR(C312="", ISNUMBER(SEARCH("~*",C312))),"",MAX($B$1:B311)+1)</f>
        <v/>
      </c>
      <c r="C312" s="32"/>
      <c r="D312" s="32"/>
      <c r="F312" s="53" t="e">
        <f t="shared" si="9"/>
        <v>#N/A</v>
      </c>
      <c r="H312" s="42">
        <f t="shared" si="10"/>
        <v>0</v>
      </c>
      <c r="I312" s="42"/>
    </row>
    <row r="313" spans="1:9" x14ac:dyDescent="0.2">
      <c r="A313"/>
      <c r="B313" t="str">
        <f>IF(OR(C313="", ISNUMBER(SEARCH("~*",C313))),"",MAX($B$1:B312)+1)</f>
        <v/>
      </c>
      <c r="C313" s="32" t="s">
        <v>259</v>
      </c>
      <c r="D313" s="32"/>
      <c r="F313" s="53" t="e">
        <f t="shared" si="9"/>
        <v>#N/A</v>
      </c>
      <c r="H313" s="42">
        <f t="shared" si="10"/>
        <v>0</v>
      </c>
      <c r="I313" s="42"/>
    </row>
    <row r="314" spans="1:9" x14ac:dyDescent="0.2">
      <c r="A314"/>
      <c r="B314" t="str">
        <f>IF(OR(C314="", ISNUMBER(SEARCH("~*",C314))),"",MAX($B$1:B313)+1)</f>
        <v/>
      </c>
      <c r="C314" s="32" t="s">
        <v>260</v>
      </c>
      <c r="D314" s="32"/>
      <c r="F314" s="53" t="e">
        <f t="shared" si="9"/>
        <v>#N/A</v>
      </c>
      <c r="H314" s="42">
        <f t="shared" si="10"/>
        <v>0</v>
      </c>
      <c r="I314" s="42"/>
    </row>
    <row r="315" spans="1:9" x14ac:dyDescent="0.2">
      <c r="A315"/>
      <c r="B315" t="str">
        <f>IF(OR(C315="", ISNUMBER(SEARCH("~*",C315))),"",MAX($B$1:B314)+1)</f>
        <v/>
      </c>
      <c r="C315" s="32"/>
      <c r="D315" s="32"/>
      <c r="F315" s="53" t="e">
        <f t="shared" si="9"/>
        <v>#N/A</v>
      </c>
      <c r="H315" s="42">
        <f t="shared" si="10"/>
        <v>0</v>
      </c>
      <c r="I315" s="42"/>
    </row>
    <row r="316" spans="1:9" x14ac:dyDescent="0.2">
      <c r="A316"/>
      <c r="B316" t="str">
        <f>IF(OR(C316="", ISNUMBER(SEARCH("~*",C316))),"",MAX($B$1:B315)+1)</f>
        <v/>
      </c>
      <c r="C316" s="32" t="s">
        <v>261</v>
      </c>
      <c r="D316" s="32"/>
      <c r="F316" s="53" t="e">
        <f t="shared" si="9"/>
        <v>#N/A</v>
      </c>
      <c r="H316" s="42">
        <f t="shared" si="10"/>
        <v>0</v>
      </c>
      <c r="I316" s="42"/>
    </row>
    <row r="317" spans="1:9" x14ac:dyDescent="0.2">
      <c r="A317"/>
      <c r="B317" t="str">
        <f>IF(OR(C317="", ISNUMBER(SEARCH("~*",C317))),"",MAX($B$1:B316)+1)</f>
        <v/>
      </c>
      <c r="C317" s="32"/>
      <c r="D317" s="32"/>
      <c r="F317" s="53" t="e">
        <f t="shared" si="9"/>
        <v>#N/A</v>
      </c>
      <c r="H317" s="42">
        <f t="shared" si="10"/>
        <v>0</v>
      </c>
      <c r="I317" s="42"/>
    </row>
    <row r="318" spans="1:9" x14ac:dyDescent="0.2">
      <c r="A318"/>
      <c r="B318" t="str">
        <f>IF(OR(C318="", ISNUMBER(SEARCH("~*",C318))),"",MAX($B$1:B317)+1)</f>
        <v/>
      </c>
      <c r="C318" s="39" t="s">
        <v>431</v>
      </c>
      <c r="D318" s="39"/>
      <c r="F318" s="53" t="e">
        <f t="shared" si="9"/>
        <v>#N/A</v>
      </c>
      <c r="H318" s="42">
        <f t="shared" si="10"/>
        <v>0</v>
      </c>
      <c r="I318" s="42"/>
    </row>
    <row r="319" spans="1:9" x14ac:dyDescent="0.2">
      <c r="A319"/>
      <c r="B319">
        <f>IF(OR(C319="", ISNUMBER(SEARCH("~*",C319))),"",MAX($B$1:B318)+1)</f>
        <v>168</v>
      </c>
      <c r="C319" s="39" t="s">
        <v>432</v>
      </c>
      <c r="D319" s="39"/>
      <c r="F319" s="53" t="e">
        <f t="shared" si="9"/>
        <v>#N/A</v>
      </c>
      <c r="H319" s="42">
        <f t="shared" si="10"/>
        <v>0</v>
      </c>
      <c r="I319" s="42"/>
    </row>
    <row r="320" spans="1:9" x14ac:dyDescent="0.2">
      <c r="A320"/>
      <c r="B320">
        <f>IF(OR(C320="", ISNUMBER(SEARCH("~*",C320))),"",MAX($B$1:B319)+1)</f>
        <v>169</v>
      </c>
      <c r="C320" s="39" t="s">
        <v>433</v>
      </c>
      <c r="D320" s="39"/>
      <c r="F320" s="53" t="e">
        <f t="shared" si="9"/>
        <v>#N/A</v>
      </c>
      <c r="H320" s="42">
        <f t="shared" si="10"/>
        <v>0</v>
      </c>
      <c r="I320" s="42"/>
    </row>
    <row r="321" spans="1:9" x14ac:dyDescent="0.2">
      <c r="A321"/>
      <c r="B321">
        <f>IF(OR(C321="", ISNUMBER(SEARCH("~*",C321))),"",MAX($B$1:B320)+1)</f>
        <v>170</v>
      </c>
      <c r="C321" s="39" t="s">
        <v>434</v>
      </c>
      <c r="D321" s="39"/>
      <c r="F321" s="53" t="e">
        <f t="shared" si="9"/>
        <v>#N/A</v>
      </c>
      <c r="H321" s="42">
        <f t="shared" si="10"/>
        <v>0</v>
      </c>
      <c r="I321" s="42"/>
    </row>
    <row r="322" spans="1:9" x14ac:dyDescent="0.2">
      <c r="A322"/>
      <c r="B322">
        <f>IF(OR(C322="", ISNUMBER(SEARCH("~*",C322))),"",MAX($B$1:B321)+1)</f>
        <v>171</v>
      </c>
      <c r="C322" s="39" t="s">
        <v>435</v>
      </c>
      <c r="D322" s="39"/>
      <c r="F322" s="53" t="e">
        <f t="shared" si="9"/>
        <v>#N/A</v>
      </c>
      <c r="H322" s="42">
        <f t="shared" si="10"/>
        <v>0</v>
      </c>
      <c r="I322" s="42"/>
    </row>
    <row r="323" spans="1:9" x14ac:dyDescent="0.2">
      <c r="A323"/>
      <c r="B323" t="str">
        <f>IF(OR(C323="", ISNUMBER(SEARCH("~*",C323))),"",MAX($B$1:B322)+1)</f>
        <v/>
      </c>
      <c r="C323" s="39" t="s">
        <v>436</v>
      </c>
      <c r="D323" s="39"/>
      <c r="F323" s="53" t="e">
        <f t="shared" si="9"/>
        <v>#N/A</v>
      </c>
      <c r="H323" s="42">
        <f t="shared" si="10"/>
        <v>0</v>
      </c>
      <c r="I323" s="42"/>
    </row>
    <row r="324" spans="1:9" x14ac:dyDescent="0.2">
      <c r="A324"/>
      <c r="B324">
        <f>IF(OR(C324="", ISNUMBER(SEARCH("~*",C324))),"",MAX($B$1:B323)+1)</f>
        <v>172</v>
      </c>
      <c r="C324" s="39" t="s">
        <v>437</v>
      </c>
      <c r="D324" s="39"/>
      <c r="F324" s="53" t="e">
        <f t="shared" si="9"/>
        <v>#N/A</v>
      </c>
      <c r="H324" s="42">
        <f t="shared" si="10"/>
        <v>0</v>
      </c>
      <c r="I324" s="42"/>
    </row>
    <row r="325" spans="1:9" x14ac:dyDescent="0.2">
      <c r="A325"/>
      <c r="B325">
        <f>IF(OR(C325="", ISNUMBER(SEARCH("~*",C325))),"",MAX($B$1:B324)+1)</f>
        <v>173</v>
      </c>
      <c r="C325" s="39" t="s">
        <v>438</v>
      </c>
      <c r="D325" s="39"/>
      <c r="F325" s="53" t="e">
        <f t="shared" si="9"/>
        <v>#N/A</v>
      </c>
      <c r="H325" s="42">
        <f t="shared" si="10"/>
        <v>0</v>
      </c>
      <c r="I325" s="42"/>
    </row>
    <row r="326" spans="1:9" x14ac:dyDescent="0.2">
      <c r="A326"/>
      <c r="B326" t="str">
        <f>IF(OR(C326="", ISNUMBER(SEARCH("~*",C326))),"",MAX($B$1:B325)+1)</f>
        <v/>
      </c>
      <c r="C326" s="32"/>
      <c r="D326" s="32"/>
      <c r="F326" s="53" t="e">
        <f t="shared" si="9"/>
        <v>#N/A</v>
      </c>
      <c r="H326" s="42">
        <f t="shared" si="10"/>
        <v>0</v>
      </c>
      <c r="I326" s="42"/>
    </row>
    <row r="327" spans="1:9" x14ac:dyDescent="0.2">
      <c r="A327"/>
      <c r="B327">
        <f>IF(OR(C327="", ISNUMBER(SEARCH("~*",C327))),"",MAX($B$1:B326)+1)</f>
        <v>174</v>
      </c>
      <c r="C327" s="39" t="s">
        <v>439</v>
      </c>
      <c r="D327" s="39"/>
      <c r="F327" s="53" t="e">
        <f t="shared" si="9"/>
        <v>#N/A</v>
      </c>
      <c r="H327" s="42">
        <f t="shared" si="10"/>
        <v>0</v>
      </c>
      <c r="I327" s="42"/>
    </row>
    <row r="328" spans="1:9" ht="30" x14ac:dyDescent="0.2">
      <c r="A328"/>
      <c r="B328">
        <f>IF(OR(C328="", ISNUMBER(SEARCH("~*",C328))),"",MAX($B$1:B327)+1)</f>
        <v>175</v>
      </c>
      <c r="C328" s="39" t="s">
        <v>440</v>
      </c>
      <c r="D328" s="39"/>
      <c r="F328" s="53" t="e">
        <f t="shared" si="9"/>
        <v>#N/A</v>
      </c>
      <c r="H328" s="42">
        <f t="shared" si="10"/>
        <v>0</v>
      </c>
      <c r="I328" s="42"/>
    </row>
    <row r="329" spans="1:9" x14ac:dyDescent="0.2">
      <c r="A329"/>
      <c r="B329">
        <f>IF(OR(C329="", ISNUMBER(SEARCH("~*",C329))),"",MAX($B$1:B328)+1)</f>
        <v>176</v>
      </c>
      <c r="C329" s="39" t="s">
        <v>441</v>
      </c>
      <c r="D329" s="39"/>
      <c r="F329" s="53" t="e">
        <f t="shared" si="9"/>
        <v>#N/A</v>
      </c>
      <c r="H329" s="42">
        <f t="shared" si="10"/>
        <v>0</v>
      </c>
      <c r="I329" s="42"/>
    </row>
    <row r="330" spans="1:9" x14ac:dyDescent="0.2">
      <c r="A330"/>
      <c r="B330" t="str">
        <f>IF(OR(C330="", ISNUMBER(SEARCH("~*",C330))),"",MAX($B$1:B329)+1)</f>
        <v/>
      </c>
      <c r="C330" s="39" t="s">
        <v>442</v>
      </c>
      <c r="D330" s="39"/>
      <c r="F330" s="53" t="e">
        <f t="shared" si="9"/>
        <v>#N/A</v>
      </c>
      <c r="H330" s="42">
        <f t="shared" si="10"/>
        <v>0</v>
      </c>
      <c r="I330" s="42"/>
    </row>
    <row r="331" spans="1:9" x14ac:dyDescent="0.2">
      <c r="A331"/>
      <c r="B331">
        <f>IF(OR(C331="", ISNUMBER(SEARCH("~*",C331))),"",MAX($B$1:B330)+1)</f>
        <v>177</v>
      </c>
      <c r="C331" s="39" t="s">
        <v>443</v>
      </c>
      <c r="D331" s="39"/>
      <c r="F331" s="53" t="e">
        <f t="shared" si="9"/>
        <v>#N/A</v>
      </c>
      <c r="H331" s="42">
        <f t="shared" si="10"/>
        <v>0</v>
      </c>
      <c r="I331" s="42"/>
    </row>
    <row r="332" spans="1:9" x14ac:dyDescent="0.2">
      <c r="A332"/>
      <c r="B332">
        <f>IF(OR(C332="", ISNUMBER(SEARCH("~*",C332))),"",MAX($B$1:B331)+1)</f>
        <v>178</v>
      </c>
      <c r="C332" s="39" t="s">
        <v>444</v>
      </c>
      <c r="D332" s="39"/>
      <c r="F332" s="53" t="e">
        <f t="shared" si="9"/>
        <v>#N/A</v>
      </c>
      <c r="H332" s="42">
        <f t="shared" si="10"/>
        <v>0</v>
      </c>
      <c r="I332" s="42"/>
    </row>
    <row r="333" spans="1:9" x14ac:dyDescent="0.2">
      <c r="A333"/>
      <c r="B333">
        <f>IF(OR(C333="", ISNUMBER(SEARCH("~*",C333))),"",MAX($B$1:B332)+1)</f>
        <v>179</v>
      </c>
      <c r="C333" s="39" t="s">
        <v>445</v>
      </c>
      <c r="D333" s="39"/>
      <c r="F333" s="53" t="e">
        <f t="shared" si="9"/>
        <v>#N/A</v>
      </c>
      <c r="H333" s="42">
        <f t="shared" si="10"/>
        <v>0</v>
      </c>
      <c r="I333" s="42"/>
    </row>
    <row r="334" spans="1:9" x14ac:dyDescent="0.2">
      <c r="A334"/>
      <c r="B334" t="str">
        <f>IF(OR(C334="", ISNUMBER(SEARCH("~*",C334))),"",MAX($B$1:B333)+1)</f>
        <v/>
      </c>
      <c r="C334" s="39" t="s">
        <v>446</v>
      </c>
      <c r="D334" s="39"/>
      <c r="F334" s="53" t="e">
        <f t="shared" ref="F334:F397" si="11">VLOOKUP(E334,$R$7:$T$12,3,0)</f>
        <v>#N/A</v>
      </c>
      <c r="H334" s="42">
        <f t="shared" si="10"/>
        <v>0</v>
      </c>
      <c r="I334" s="42"/>
    </row>
    <row r="335" spans="1:9" x14ac:dyDescent="0.2">
      <c r="A335"/>
      <c r="B335">
        <f>IF(OR(C335="", ISNUMBER(SEARCH("~*",C335))),"",MAX($B$1:B334)+1)</f>
        <v>180</v>
      </c>
      <c r="C335" s="39" t="s">
        <v>447</v>
      </c>
      <c r="D335" s="39"/>
      <c r="F335" s="53" t="e">
        <f t="shared" si="11"/>
        <v>#N/A</v>
      </c>
      <c r="H335" s="42">
        <f t="shared" si="10"/>
        <v>0</v>
      </c>
      <c r="I335" s="42"/>
    </row>
    <row r="336" spans="1:9" x14ac:dyDescent="0.2">
      <c r="A336"/>
      <c r="B336">
        <f>IF(OR(C336="", ISNUMBER(SEARCH("~*",C336))),"",MAX($B$1:B335)+1)</f>
        <v>181</v>
      </c>
      <c r="C336" s="39" t="s">
        <v>448</v>
      </c>
      <c r="D336" s="39"/>
      <c r="F336" s="53" t="e">
        <f t="shared" si="11"/>
        <v>#N/A</v>
      </c>
      <c r="H336" s="42">
        <f t="shared" si="10"/>
        <v>0</v>
      </c>
      <c r="I336" s="42"/>
    </row>
    <row r="337" spans="1:9" x14ac:dyDescent="0.2">
      <c r="A337"/>
      <c r="B337">
        <f>IF(OR(C337="", ISNUMBER(SEARCH("~*",C337))),"",MAX($B$1:B336)+1)</f>
        <v>182</v>
      </c>
      <c r="C337" s="39" t="s">
        <v>449</v>
      </c>
      <c r="D337" s="39"/>
      <c r="F337" s="53" t="e">
        <f t="shared" si="11"/>
        <v>#N/A</v>
      </c>
      <c r="H337" s="42">
        <f t="shared" ref="H337:H400" si="12">A337</f>
        <v>0</v>
      </c>
      <c r="I337" s="42"/>
    </row>
    <row r="338" spans="1:9" x14ac:dyDescent="0.2">
      <c r="A338"/>
      <c r="B338">
        <f>IF(OR(C338="", ISNUMBER(SEARCH("~*",C338))),"",MAX($B$1:B337)+1)</f>
        <v>183</v>
      </c>
      <c r="C338" s="39" t="s">
        <v>450</v>
      </c>
      <c r="D338" s="39"/>
      <c r="F338" s="53" t="e">
        <f t="shared" si="11"/>
        <v>#N/A</v>
      </c>
      <c r="H338" s="42">
        <f t="shared" si="12"/>
        <v>0</v>
      </c>
      <c r="I338" s="42"/>
    </row>
    <row r="339" spans="1:9" x14ac:dyDescent="0.2">
      <c r="A339"/>
      <c r="B339">
        <f>IF(OR(C339="", ISNUMBER(SEARCH("~*",C339))),"",MAX($B$1:B338)+1)</f>
        <v>184</v>
      </c>
      <c r="C339" s="39" t="s">
        <v>451</v>
      </c>
      <c r="D339" s="39"/>
      <c r="F339" s="53" t="e">
        <f t="shared" si="11"/>
        <v>#N/A</v>
      </c>
      <c r="H339" s="42">
        <f t="shared" si="12"/>
        <v>0</v>
      </c>
      <c r="I339" s="42"/>
    </row>
    <row r="340" spans="1:9" x14ac:dyDescent="0.2">
      <c r="B340" t="str">
        <f>IF(OR(C340="", ISNUMBER(SEARCH("~*",C340))),"",MAX($B$1:B339)+1)</f>
        <v/>
      </c>
      <c r="C340" s="32"/>
      <c r="D340" s="32"/>
      <c r="F340" s="53" t="e">
        <f t="shared" si="11"/>
        <v>#N/A</v>
      </c>
      <c r="H340" s="42">
        <f t="shared" si="12"/>
        <v>0</v>
      </c>
      <c r="I340" s="42"/>
    </row>
    <row r="341" spans="1:9" x14ac:dyDescent="0.2">
      <c r="B341" t="str">
        <f>IF(OR(C341="", ISNUMBER(SEARCH("~*",C341))),"",MAX($B$1:B340)+1)</f>
        <v/>
      </c>
      <c r="C341" s="32"/>
      <c r="D341" s="32"/>
      <c r="F341" s="53" t="e">
        <f t="shared" si="11"/>
        <v>#N/A</v>
      </c>
      <c r="H341" s="42">
        <f t="shared" si="12"/>
        <v>0</v>
      </c>
      <c r="I341" s="42"/>
    </row>
    <row r="342" spans="1:9" x14ac:dyDescent="0.2">
      <c r="B342" t="str">
        <f>IF(OR(C342="", ISNUMBER(SEARCH("~*",C342))),"",MAX($B$1:B341)+1)</f>
        <v/>
      </c>
      <c r="C342" s="32" t="s">
        <v>262</v>
      </c>
      <c r="D342" s="32"/>
      <c r="F342" s="53" t="e">
        <f t="shared" si="11"/>
        <v>#N/A</v>
      </c>
      <c r="H342" s="42">
        <f t="shared" si="12"/>
        <v>0</v>
      </c>
      <c r="I342" s="42"/>
    </row>
    <row r="343" spans="1:9" x14ac:dyDescent="0.2">
      <c r="B343" t="str">
        <f>IF(OR(C343="", ISNUMBER(SEARCH("~*",C343))),"",MAX($B$1:B342)+1)</f>
        <v/>
      </c>
      <c r="C343" s="32" t="s">
        <v>263</v>
      </c>
      <c r="D343" s="32"/>
      <c r="F343" s="53" t="e">
        <f t="shared" si="11"/>
        <v>#N/A</v>
      </c>
      <c r="H343" s="42">
        <f t="shared" si="12"/>
        <v>0</v>
      </c>
      <c r="I343" s="42"/>
    </row>
    <row r="344" spans="1:9" x14ac:dyDescent="0.2">
      <c r="B344" t="str">
        <f>IF(OR(C344="", ISNUMBER(SEARCH("~*",C344))),"",MAX($B$1:B343)+1)</f>
        <v/>
      </c>
      <c r="C344" s="32" t="s">
        <v>264</v>
      </c>
      <c r="D344" s="32"/>
      <c r="F344" s="53" t="e">
        <f t="shared" si="11"/>
        <v>#N/A</v>
      </c>
      <c r="H344" s="42">
        <f t="shared" si="12"/>
        <v>0</v>
      </c>
      <c r="I344" s="42"/>
    </row>
    <row r="345" spans="1:9" x14ac:dyDescent="0.2">
      <c r="B345" t="str">
        <f>IF(OR(C345="", ISNUMBER(SEARCH("~*",C345))),"",MAX($B$1:B344)+1)</f>
        <v/>
      </c>
      <c r="C345" s="32" t="s">
        <v>265</v>
      </c>
      <c r="D345" s="32"/>
      <c r="F345" s="53" t="e">
        <f t="shared" si="11"/>
        <v>#N/A</v>
      </c>
      <c r="H345" s="42">
        <f t="shared" si="12"/>
        <v>0</v>
      </c>
      <c r="I345" s="42"/>
    </row>
    <row r="346" spans="1:9" x14ac:dyDescent="0.2">
      <c r="B346" t="str">
        <f>IF(OR(C346="", ISNUMBER(SEARCH("~*",C346))),"",MAX($B$1:B345)+1)</f>
        <v/>
      </c>
      <c r="C346" s="32"/>
      <c r="D346" s="32"/>
      <c r="F346" s="53" t="e">
        <f t="shared" si="11"/>
        <v>#N/A</v>
      </c>
      <c r="H346" s="42">
        <f t="shared" si="12"/>
        <v>0</v>
      </c>
      <c r="I346" s="42"/>
    </row>
    <row r="347" spans="1:9" x14ac:dyDescent="0.2">
      <c r="B347">
        <f>IF(OR(C347="", ISNUMBER(SEARCH("~*",C347))),"",MAX($B$1:B346)+1)</f>
        <v>185</v>
      </c>
      <c r="C347" s="39" t="s">
        <v>452</v>
      </c>
      <c r="D347" s="39"/>
      <c r="F347" s="53" t="e">
        <f t="shared" si="11"/>
        <v>#N/A</v>
      </c>
      <c r="H347" s="42">
        <f t="shared" si="12"/>
        <v>0</v>
      </c>
      <c r="I347" s="42"/>
    </row>
    <row r="348" spans="1:9" x14ac:dyDescent="0.2">
      <c r="B348" t="str">
        <f>IF(OR(C348="", ISNUMBER(SEARCH("~*",C348))),"",MAX($B$1:B347)+1)</f>
        <v/>
      </c>
      <c r="C348" s="39" t="s">
        <v>453</v>
      </c>
      <c r="D348" s="39"/>
      <c r="F348" s="53" t="e">
        <f t="shared" si="11"/>
        <v>#N/A</v>
      </c>
      <c r="H348" s="42">
        <f t="shared" si="12"/>
        <v>0</v>
      </c>
      <c r="I348" s="42"/>
    </row>
    <row r="349" spans="1:9" x14ac:dyDescent="0.2">
      <c r="B349">
        <f>IF(OR(C349="", ISNUMBER(SEARCH("~*",C349))),"",MAX($B$1:B348)+1)</f>
        <v>186</v>
      </c>
      <c r="C349" s="39" t="s">
        <v>454</v>
      </c>
      <c r="D349" s="39"/>
      <c r="F349" s="53" t="e">
        <f t="shared" si="11"/>
        <v>#N/A</v>
      </c>
      <c r="H349" s="42">
        <f t="shared" si="12"/>
        <v>0</v>
      </c>
      <c r="I349" s="42"/>
    </row>
    <row r="350" spans="1:9" x14ac:dyDescent="0.2">
      <c r="B350" t="str">
        <f>IF(OR(C350="", ISNUMBER(SEARCH("~*",C350))),"",MAX($B$1:B349)+1)</f>
        <v/>
      </c>
      <c r="C350" s="39"/>
      <c r="D350" s="39"/>
      <c r="F350" s="53" t="e">
        <f t="shared" si="11"/>
        <v>#N/A</v>
      </c>
      <c r="H350" s="42">
        <f t="shared" si="12"/>
        <v>0</v>
      </c>
      <c r="I350" s="42"/>
    </row>
    <row r="351" spans="1:9" x14ac:dyDescent="0.2">
      <c r="B351" t="str">
        <f>IF(OR(C351="", ISNUMBER(SEARCH("~*",C351))),"",MAX($B$1:B350)+1)</f>
        <v/>
      </c>
      <c r="C351" s="39" t="s">
        <v>455</v>
      </c>
      <c r="D351" s="39"/>
      <c r="F351" s="53" t="e">
        <f t="shared" si="11"/>
        <v>#N/A</v>
      </c>
      <c r="H351" s="42">
        <f t="shared" si="12"/>
        <v>0</v>
      </c>
      <c r="I351" s="42"/>
    </row>
    <row r="352" spans="1:9" x14ac:dyDescent="0.2">
      <c r="B352">
        <f>IF(OR(C352="", ISNUMBER(SEARCH("~*",C352))),"",MAX($B$1:B351)+1)</f>
        <v>187</v>
      </c>
      <c r="C352" s="39" t="s">
        <v>456</v>
      </c>
      <c r="D352" s="39"/>
      <c r="F352" s="53" t="e">
        <f t="shared" si="11"/>
        <v>#N/A</v>
      </c>
      <c r="H352" s="42">
        <f t="shared" si="12"/>
        <v>0</v>
      </c>
      <c r="I352" s="42"/>
    </row>
    <row r="353" spans="1:9" ht="30" x14ac:dyDescent="0.2">
      <c r="A353" s="49">
        <v>1.086111111111111</v>
      </c>
      <c r="B353">
        <f>IF(OR(C353="", ISNUMBER(SEARCH("~*",C353))),"",MAX($B$1:B352)+1)</f>
        <v>188</v>
      </c>
      <c r="C353" s="39" t="s">
        <v>643</v>
      </c>
      <c r="D353" s="39"/>
      <c r="E353" t="s">
        <v>706</v>
      </c>
      <c r="F353" s="53">
        <f t="shared" si="11"/>
        <v>2</v>
      </c>
      <c r="H353" s="42">
        <f t="shared" si="12"/>
        <v>1.086111111111111</v>
      </c>
      <c r="I353" s="42"/>
    </row>
    <row r="354" spans="1:9" x14ac:dyDescent="0.2">
      <c r="B354">
        <f>IF(OR(C354="", ISNUMBER(SEARCH("~*",C354))),"",MAX($B$1:B353)+1)</f>
        <v>189</v>
      </c>
      <c r="C354" s="39" t="s">
        <v>458</v>
      </c>
      <c r="D354" s="39"/>
      <c r="F354" s="53" t="e">
        <f t="shared" si="11"/>
        <v>#N/A</v>
      </c>
      <c r="H354" s="42">
        <f t="shared" si="12"/>
        <v>0</v>
      </c>
      <c r="I354" s="42"/>
    </row>
    <row r="355" spans="1:9" x14ac:dyDescent="0.2">
      <c r="B355">
        <f>IF(OR(C355="", ISNUMBER(SEARCH("~*",C355))),"",MAX($B$1:B354)+1)</f>
        <v>190</v>
      </c>
      <c r="C355" s="39" t="s">
        <v>459</v>
      </c>
      <c r="D355" s="39"/>
      <c r="F355" s="53" t="e">
        <f t="shared" si="11"/>
        <v>#N/A</v>
      </c>
      <c r="H355" s="42">
        <f t="shared" si="12"/>
        <v>0</v>
      </c>
      <c r="I355" s="42"/>
    </row>
    <row r="356" spans="1:9" x14ac:dyDescent="0.2">
      <c r="A356"/>
      <c r="B356">
        <f>IF(OR(C356="", ISNUMBER(SEARCH("~*",C356))),"",MAX($B$1:B355)+1)</f>
        <v>191</v>
      </c>
      <c r="C356" s="39" t="s">
        <v>460</v>
      </c>
      <c r="D356" s="39"/>
      <c r="F356" s="53" t="e">
        <f t="shared" si="11"/>
        <v>#N/A</v>
      </c>
      <c r="H356" s="42">
        <f t="shared" si="12"/>
        <v>0</v>
      </c>
      <c r="I356" s="42"/>
    </row>
    <row r="357" spans="1:9" x14ac:dyDescent="0.2">
      <c r="A357"/>
      <c r="B357" t="str">
        <f>IF(OR(C357="", ISNUMBER(SEARCH("~*",C357))),"",MAX($B$1:B356)+1)</f>
        <v/>
      </c>
      <c r="C357" s="32"/>
      <c r="D357" s="32"/>
      <c r="F357" s="53" t="e">
        <f t="shared" si="11"/>
        <v>#N/A</v>
      </c>
      <c r="H357" s="42">
        <f t="shared" si="12"/>
        <v>0</v>
      </c>
      <c r="I357" s="42"/>
    </row>
    <row r="358" spans="1:9" x14ac:dyDescent="0.2">
      <c r="A358"/>
      <c r="B358" t="str">
        <f>IF(OR(C358="", ISNUMBER(SEARCH("~*",C358))),"",MAX($B$1:B357)+1)</f>
        <v/>
      </c>
      <c r="C358" s="32"/>
      <c r="D358" s="32"/>
      <c r="F358" s="53" t="e">
        <f t="shared" si="11"/>
        <v>#N/A</v>
      </c>
      <c r="H358" s="42">
        <f t="shared" si="12"/>
        <v>0</v>
      </c>
      <c r="I358" s="42"/>
    </row>
    <row r="359" spans="1:9" x14ac:dyDescent="0.2">
      <c r="A359"/>
      <c r="B359" t="str">
        <f>IF(OR(C359="", ISNUMBER(SEARCH("~*",C359))),"",MAX($B$1:B358)+1)</f>
        <v/>
      </c>
      <c r="C359" s="32" t="s">
        <v>266</v>
      </c>
      <c r="D359" s="32"/>
      <c r="F359" s="53" t="e">
        <f t="shared" si="11"/>
        <v>#N/A</v>
      </c>
      <c r="H359" s="42">
        <f t="shared" si="12"/>
        <v>0</v>
      </c>
      <c r="I359" s="42"/>
    </row>
    <row r="360" spans="1:9" x14ac:dyDescent="0.2">
      <c r="A360"/>
      <c r="B360" t="str">
        <f>IF(OR(C360="", ISNUMBER(SEARCH("~*",C360))),"",MAX($B$1:B359)+1)</f>
        <v/>
      </c>
      <c r="C360" s="32" t="s">
        <v>267</v>
      </c>
      <c r="D360" s="32"/>
      <c r="F360" s="53" t="e">
        <f t="shared" si="11"/>
        <v>#N/A</v>
      </c>
      <c r="H360" s="42">
        <f t="shared" si="12"/>
        <v>0</v>
      </c>
      <c r="I360" s="42"/>
    </row>
    <row r="361" spans="1:9" x14ac:dyDescent="0.2">
      <c r="A361"/>
      <c r="B361" t="str">
        <f>IF(OR(C361="", ISNUMBER(SEARCH("~*",C361))),"",MAX($B$1:B360)+1)</f>
        <v/>
      </c>
      <c r="C361" s="32"/>
      <c r="D361" s="32"/>
      <c r="F361" s="53" t="e">
        <f t="shared" si="11"/>
        <v>#N/A</v>
      </c>
      <c r="H361" s="42">
        <f t="shared" si="12"/>
        <v>0</v>
      </c>
      <c r="I361" s="42"/>
    </row>
    <row r="362" spans="1:9" x14ac:dyDescent="0.2">
      <c r="A362"/>
      <c r="B362" t="str">
        <f>IF(OR(C362="", ISNUMBER(SEARCH("~*",C362))),"",MAX($B$1:B361)+1)</f>
        <v/>
      </c>
      <c r="C362" s="32" t="s">
        <v>268</v>
      </c>
      <c r="D362" s="32"/>
      <c r="F362" s="53" t="e">
        <f t="shared" si="11"/>
        <v>#N/A</v>
      </c>
      <c r="H362" s="42">
        <f t="shared" si="12"/>
        <v>0</v>
      </c>
      <c r="I362" s="42"/>
    </row>
    <row r="363" spans="1:9" x14ac:dyDescent="0.2">
      <c r="A363"/>
      <c r="B363" t="str">
        <f>IF(OR(C363="", ISNUMBER(SEARCH("~*",C363))),"",MAX($B$1:B362)+1)</f>
        <v/>
      </c>
      <c r="C363" s="32" t="s">
        <v>269</v>
      </c>
      <c r="D363" s="32"/>
      <c r="F363" s="53" t="e">
        <f t="shared" si="11"/>
        <v>#N/A</v>
      </c>
      <c r="H363" s="42">
        <f t="shared" si="12"/>
        <v>0</v>
      </c>
      <c r="I363" s="42"/>
    </row>
    <row r="364" spans="1:9" x14ac:dyDescent="0.2">
      <c r="A364"/>
      <c r="B364" t="str">
        <f>IF(OR(C364="", ISNUMBER(SEARCH("~*",C364))),"",MAX($B$1:B363)+1)</f>
        <v/>
      </c>
      <c r="C364" s="32"/>
      <c r="D364" s="32"/>
      <c r="F364" s="53" t="e">
        <f t="shared" si="11"/>
        <v>#N/A</v>
      </c>
      <c r="H364" s="42">
        <f t="shared" si="12"/>
        <v>0</v>
      </c>
      <c r="I364" s="42"/>
    </row>
    <row r="365" spans="1:9" x14ac:dyDescent="0.2">
      <c r="A365"/>
      <c r="B365">
        <f>IF(OR(C365="", ISNUMBER(SEARCH("~*",C365))),"",MAX($B$1:B364)+1)</f>
        <v>192</v>
      </c>
      <c r="C365" s="39" t="s">
        <v>461</v>
      </c>
      <c r="D365" s="39"/>
      <c r="F365" s="53" t="e">
        <f t="shared" si="11"/>
        <v>#N/A</v>
      </c>
      <c r="H365" s="42">
        <f t="shared" si="12"/>
        <v>0</v>
      </c>
      <c r="I365" s="42"/>
    </row>
    <row r="366" spans="1:9" x14ac:dyDescent="0.2">
      <c r="A366"/>
      <c r="B366">
        <f>IF(OR(C366="", ISNUMBER(SEARCH("~*",C366))),"",MAX($B$1:B365)+1)</f>
        <v>193</v>
      </c>
      <c r="C366" s="39" t="s">
        <v>462</v>
      </c>
      <c r="D366" s="39"/>
      <c r="F366" s="53" t="e">
        <f t="shared" si="11"/>
        <v>#N/A</v>
      </c>
      <c r="H366" s="42">
        <f t="shared" si="12"/>
        <v>0</v>
      </c>
      <c r="I366" s="42"/>
    </row>
    <row r="367" spans="1:9" x14ac:dyDescent="0.2">
      <c r="A367"/>
      <c r="B367">
        <f>IF(OR(C367="", ISNUMBER(SEARCH("~*",C367))),"",MAX($B$1:B366)+1)</f>
        <v>194</v>
      </c>
      <c r="C367" s="39" t="s">
        <v>463</v>
      </c>
      <c r="D367" s="39"/>
      <c r="F367" s="53" t="e">
        <f t="shared" si="11"/>
        <v>#N/A</v>
      </c>
      <c r="H367" s="42">
        <f t="shared" si="12"/>
        <v>0</v>
      </c>
      <c r="I367" s="42"/>
    </row>
    <row r="368" spans="1:9" x14ac:dyDescent="0.2">
      <c r="A368"/>
      <c r="B368" t="str">
        <f>IF(OR(C368="", ISNUMBER(SEARCH("~*",C368))),"",MAX($B$1:B367)+1)</f>
        <v/>
      </c>
      <c r="C368" s="39" t="s">
        <v>464</v>
      </c>
      <c r="D368" s="39"/>
      <c r="F368" s="53" t="e">
        <f t="shared" si="11"/>
        <v>#N/A</v>
      </c>
      <c r="H368" s="42">
        <f t="shared" si="12"/>
        <v>0</v>
      </c>
      <c r="I368" s="42"/>
    </row>
    <row r="369" spans="1:9" x14ac:dyDescent="0.2">
      <c r="A369"/>
      <c r="B369">
        <f>IF(OR(C369="", ISNUMBER(SEARCH("~*",C369))),"",MAX($B$1:B368)+1)</f>
        <v>195</v>
      </c>
      <c r="C369" s="39" t="s">
        <v>465</v>
      </c>
      <c r="D369" s="39"/>
      <c r="F369" s="53" t="e">
        <f t="shared" si="11"/>
        <v>#N/A</v>
      </c>
      <c r="H369" s="42">
        <f t="shared" si="12"/>
        <v>0</v>
      </c>
      <c r="I369" s="42"/>
    </row>
    <row r="370" spans="1:9" x14ac:dyDescent="0.2">
      <c r="A370"/>
      <c r="B370">
        <f>IF(OR(C370="", ISNUMBER(SEARCH("~*",C370))),"",MAX($B$1:B369)+1)</f>
        <v>196</v>
      </c>
      <c r="C370" s="39" t="s">
        <v>466</v>
      </c>
      <c r="D370" s="39"/>
      <c r="F370" s="53" t="e">
        <f t="shared" si="11"/>
        <v>#N/A</v>
      </c>
      <c r="H370" s="42">
        <f t="shared" si="12"/>
        <v>0</v>
      </c>
      <c r="I370" s="42"/>
    </row>
    <row r="371" spans="1:9" x14ac:dyDescent="0.2">
      <c r="A371"/>
      <c r="B371">
        <f>IF(OR(C371="", ISNUMBER(SEARCH("~*",C371))),"",MAX($B$1:B370)+1)</f>
        <v>197</v>
      </c>
      <c r="C371" s="39" t="s">
        <v>467</v>
      </c>
      <c r="D371" s="39"/>
      <c r="F371" s="53" t="e">
        <f t="shared" si="11"/>
        <v>#N/A</v>
      </c>
      <c r="H371" s="42">
        <f t="shared" si="12"/>
        <v>0</v>
      </c>
      <c r="I371" s="42"/>
    </row>
    <row r="372" spans="1:9" x14ac:dyDescent="0.2">
      <c r="A372"/>
      <c r="B372">
        <f>IF(OR(C372="", ISNUMBER(SEARCH("~*",C372))),"",MAX($B$1:B371)+1)</f>
        <v>198</v>
      </c>
      <c r="C372" s="39" t="s">
        <v>468</v>
      </c>
      <c r="D372" s="39"/>
      <c r="F372" s="53" t="e">
        <f t="shared" si="11"/>
        <v>#N/A</v>
      </c>
      <c r="H372" s="42">
        <f t="shared" si="12"/>
        <v>0</v>
      </c>
      <c r="I372" s="42"/>
    </row>
    <row r="373" spans="1:9" x14ac:dyDescent="0.2">
      <c r="A373"/>
      <c r="B373">
        <f>IF(OR(C373="", ISNUMBER(SEARCH("~*",C373))),"",MAX($B$1:B372)+1)</f>
        <v>199</v>
      </c>
      <c r="C373" s="39" t="s">
        <v>469</v>
      </c>
      <c r="D373" s="39"/>
      <c r="F373" s="53" t="e">
        <f t="shared" si="11"/>
        <v>#N/A</v>
      </c>
      <c r="H373" s="42">
        <f t="shared" si="12"/>
        <v>0</v>
      </c>
      <c r="I373" s="42"/>
    </row>
    <row r="374" spans="1:9" x14ac:dyDescent="0.2">
      <c r="A374"/>
      <c r="B374">
        <f>IF(OR(C374="", ISNUMBER(SEARCH("~*",C374))),"",MAX($B$1:B373)+1)</f>
        <v>200</v>
      </c>
      <c r="C374" s="39" t="s">
        <v>470</v>
      </c>
      <c r="D374" s="39"/>
      <c r="F374" s="53" t="e">
        <f t="shared" si="11"/>
        <v>#N/A</v>
      </c>
      <c r="H374" s="42">
        <f t="shared" si="12"/>
        <v>0</v>
      </c>
      <c r="I374" s="42"/>
    </row>
    <row r="375" spans="1:9" x14ac:dyDescent="0.2">
      <c r="A375"/>
      <c r="B375">
        <f>IF(OR(C375="", ISNUMBER(SEARCH("~*",C375))),"",MAX($B$1:B374)+1)</f>
        <v>201</v>
      </c>
      <c r="C375" s="39" t="s">
        <v>471</v>
      </c>
      <c r="D375" s="39"/>
      <c r="F375" s="53" t="e">
        <f t="shared" si="11"/>
        <v>#N/A</v>
      </c>
      <c r="H375" s="42">
        <f t="shared" si="12"/>
        <v>0</v>
      </c>
      <c r="I375" s="42"/>
    </row>
    <row r="376" spans="1:9" x14ac:dyDescent="0.2">
      <c r="A376"/>
      <c r="B376" t="str">
        <f>IF(OR(C376="", ISNUMBER(SEARCH("~*",C376))),"",MAX($B$1:B375)+1)</f>
        <v/>
      </c>
      <c r="C376" s="39" t="s">
        <v>472</v>
      </c>
      <c r="D376" s="39"/>
      <c r="F376" s="53" t="e">
        <f t="shared" si="11"/>
        <v>#N/A</v>
      </c>
      <c r="H376" s="42">
        <f t="shared" si="12"/>
        <v>0</v>
      </c>
      <c r="I376" s="42"/>
    </row>
    <row r="377" spans="1:9" x14ac:dyDescent="0.2">
      <c r="A377"/>
      <c r="B377">
        <f>IF(OR(C377="", ISNUMBER(SEARCH("~*",C377))),"",MAX($B$1:B376)+1)</f>
        <v>202</v>
      </c>
      <c r="C377" s="39" t="s">
        <v>473</v>
      </c>
      <c r="D377" s="39"/>
      <c r="F377" s="53" t="e">
        <f t="shared" si="11"/>
        <v>#N/A</v>
      </c>
      <c r="H377" s="42">
        <f t="shared" si="12"/>
        <v>0</v>
      </c>
      <c r="I377" s="42"/>
    </row>
    <row r="378" spans="1:9" x14ac:dyDescent="0.2">
      <c r="A378" s="50">
        <v>1.1361111111111111</v>
      </c>
      <c r="B378">
        <f>IF(OR(C378="", ISNUMBER(SEARCH("~*",C378))),"",MAX($B$1:B377)+1)</f>
        <v>203</v>
      </c>
      <c r="C378" s="39" t="s">
        <v>474</v>
      </c>
      <c r="D378" s="39"/>
      <c r="E378" t="s">
        <v>709</v>
      </c>
      <c r="F378" s="53">
        <f t="shared" si="11"/>
        <v>6</v>
      </c>
      <c r="H378" s="42">
        <f t="shared" si="12"/>
        <v>1.1361111111111111</v>
      </c>
      <c r="I378" s="42"/>
    </row>
    <row r="379" spans="1:9" ht="30" x14ac:dyDescent="0.2">
      <c r="A379"/>
      <c r="B379">
        <f>IF(OR(C379="", ISNUMBER(SEARCH("~*",C379))),"",MAX($B$1:B378)+1)</f>
        <v>204</v>
      </c>
      <c r="C379" s="39" t="s">
        <v>475</v>
      </c>
      <c r="D379" s="39"/>
      <c r="F379" s="53" t="e">
        <f t="shared" si="11"/>
        <v>#N/A</v>
      </c>
      <c r="H379" s="42">
        <f t="shared" si="12"/>
        <v>0</v>
      </c>
      <c r="I379" s="42"/>
    </row>
    <row r="380" spans="1:9" x14ac:dyDescent="0.2">
      <c r="A380"/>
      <c r="B380">
        <f>IF(OR(C380="", ISNUMBER(SEARCH("~*",C380))),"",MAX($B$1:B379)+1)</f>
        <v>205</v>
      </c>
      <c r="C380" s="39" t="s">
        <v>476</v>
      </c>
      <c r="D380" s="39"/>
      <c r="F380" s="53" t="e">
        <f t="shared" si="11"/>
        <v>#N/A</v>
      </c>
      <c r="H380" s="42">
        <f t="shared" si="12"/>
        <v>0</v>
      </c>
      <c r="I380" s="42"/>
    </row>
    <row r="381" spans="1:9" x14ac:dyDescent="0.2">
      <c r="A381"/>
      <c r="B381">
        <f>IF(OR(C381="", ISNUMBER(SEARCH("~*",C381))),"",MAX($B$1:B380)+1)</f>
        <v>206</v>
      </c>
      <c r="C381" s="39" t="s">
        <v>477</v>
      </c>
      <c r="D381" s="39"/>
      <c r="F381" s="53" t="e">
        <f t="shared" si="11"/>
        <v>#N/A</v>
      </c>
      <c r="H381" s="42">
        <f t="shared" si="12"/>
        <v>0</v>
      </c>
      <c r="I381" s="42"/>
    </row>
    <row r="382" spans="1:9" x14ac:dyDescent="0.2">
      <c r="A382"/>
      <c r="B382" t="str">
        <f>IF(OR(C382="", ISNUMBER(SEARCH("~*",C382))),"",MAX($B$1:B381)+1)</f>
        <v/>
      </c>
      <c r="C382" s="32"/>
      <c r="D382" s="32"/>
      <c r="F382" s="53" t="e">
        <f t="shared" si="11"/>
        <v>#N/A</v>
      </c>
      <c r="H382" s="42">
        <f t="shared" si="12"/>
        <v>0</v>
      </c>
      <c r="I382" s="42"/>
    </row>
    <row r="383" spans="1:9" x14ac:dyDescent="0.2">
      <c r="A383"/>
      <c r="B383" t="str">
        <f>IF(OR(C383="", ISNUMBER(SEARCH("~*",C383))),"",MAX($B$1:B382)+1)</f>
        <v/>
      </c>
      <c r="C383" s="32"/>
      <c r="D383" s="32"/>
      <c r="F383" s="53" t="e">
        <f t="shared" si="11"/>
        <v>#N/A</v>
      </c>
      <c r="H383" s="42">
        <f t="shared" si="12"/>
        <v>0</v>
      </c>
      <c r="I383" s="42"/>
    </row>
    <row r="384" spans="1:9" x14ac:dyDescent="0.2">
      <c r="A384"/>
      <c r="B384" t="str">
        <f>IF(OR(C384="", ISNUMBER(SEARCH("~*",C384))),"",MAX($B$1:B383)+1)</f>
        <v/>
      </c>
      <c r="C384" s="32" t="s">
        <v>270</v>
      </c>
      <c r="D384" s="32"/>
      <c r="F384" s="53" t="e">
        <f t="shared" si="11"/>
        <v>#N/A</v>
      </c>
      <c r="H384" s="42">
        <f t="shared" si="12"/>
        <v>0</v>
      </c>
      <c r="I384" s="42"/>
    </row>
    <row r="385" spans="1:9" x14ac:dyDescent="0.2">
      <c r="A385"/>
      <c r="B385" t="str">
        <f>IF(OR(C385="", ISNUMBER(SEARCH("~*",C385))),"",MAX($B$1:B384)+1)</f>
        <v/>
      </c>
      <c r="C385" s="32"/>
      <c r="D385" s="32"/>
      <c r="F385" s="53" t="e">
        <f t="shared" si="11"/>
        <v>#N/A</v>
      </c>
      <c r="H385" s="42">
        <f t="shared" si="12"/>
        <v>0</v>
      </c>
      <c r="I385" s="42"/>
    </row>
    <row r="386" spans="1:9" x14ac:dyDescent="0.2">
      <c r="A386"/>
      <c r="B386" t="str">
        <f>IF(OR(C386="", ISNUMBER(SEARCH("~*",C386))),"",MAX($B$1:B385)+1)</f>
        <v/>
      </c>
      <c r="C386" s="32" t="s">
        <v>271</v>
      </c>
      <c r="D386" s="32"/>
      <c r="F386" s="53" t="e">
        <f t="shared" si="11"/>
        <v>#N/A</v>
      </c>
      <c r="H386" s="42">
        <f t="shared" si="12"/>
        <v>0</v>
      </c>
      <c r="I386" s="42"/>
    </row>
    <row r="387" spans="1:9" x14ac:dyDescent="0.2">
      <c r="A387"/>
      <c r="B387" t="str">
        <f>IF(OR(C387="", ISNUMBER(SEARCH("~*",C387))),"",MAX($B$1:B386)+1)</f>
        <v/>
      </c>
      <c r="C387" s="32" t="s">
        <v>272</v>
      </c>
      <c r="D387" s="32"/>
      <c r="F387" s="53" t="e">
        <f t="shared" si="11"/>
        <v>#N/A</v>
      </c>
      <c r="H387" s="42">
        <f t="shared" si="12"/>
        <v>0</v>
      </c>
      <c r="I387" s="42"/>
    </row>
    <row r="388" spans="1:9" x14ac:dyDescent="0.2">
      <c r="B388" t="str">
        <f>IF(OR(C388="", ISNUMBER(SEARCH("~*",C388))),"",MAX($B$1:B387)+1)</f>
        <v/>
      </c>
      <c r="C388" s="32" t="s">
        <v>273</v>
      </c>
      <c r="D388" s="32"/>
      <c r="F388" s="53" t="e">
        <f t="shared" si="11"/>
        <v>#N/A</v>
      </c>
      <c r="H388" s="42">
        <f t="shared" si="12"/>
        <v>0</v>
      </c>
      <c r="I388" s="42"/>
    </row>
    <row r="389" spans="1:9" x14ac:dyDescent="0.2">
      <c r="B389" t="str">
        <f>IF(OR(C389="", ISNUMBER(SEARCH("~*",C389))),"",MAX($B$1:B388)+1)</f>
        <v/>
      </c>
      <c r="C389" s="32"/>
      <c r="D389" s="32"/>
      <c r="F389" s="53" t="e">
        <f t="shared" si="11"/>
        <v>#N/A</v>
      </c>
      <c r="H389" s="42">
        <f t="shared" si="12"/>
        <v>0</v>
      </c>
      <c r="I389" s="42"/>
    </row>
    <row r="390" spans="1:9" x14ac:dyDescent="0.2">
      <c r="B390">
        <f>IF(OR(C390="", ISNUMBER(SEARCH("~*",C390))),"",MAX($B$1:B389)+1)</f>
        <v>207</v>
      </c>
      <c r="C390" s="39" t="s">
        <v>478</v>
      </c>
      <c r="D390" s="39"/>
      <c r="F390" s="53" t="e">
        <f t="shared" si="11"/>
        <v>#N/A</v>
      </c>
      <c r="H390" s="42">
        <f t="shared" si="12"/>
        <v>0</v>
      </c>
      <c r="I390" s="42"/>
    </row>
    <row r="391" spans="1:9" x14ac:dyDescent="0.2">
      <c r="B391" t="str">
        <f>IF(OR(C391="", ISNUMBER(SEARCH("~*",C391))),"",MAX($B$1:B390)+1)</f>
        <v/>
      </c>
      <c r="C391" s="39"/>
      <c r="D391" s="39"/>
      <c r="F391" s="53" t="e">
        <f t="shared" si="11"/>
        <v>#N/A</v>
      </c>
      <c r="H391" s="42">
        <f t="shared" si="12"/>
        <v>0</v>
      </c>
      <c r="I391" s="42"/>
    </row>
    <row r="392" spans="1:9" x14ac:dyDescent="0.2">
      <c r="B392">
        <f>IF(OR(C392="", ISNUMBER(SEARCH("~*",C392))),"",MAX($B$1:B391)+1)</f>
        <v>208</v>
      </c>
      <c r="C392" s="39" t="s">
        <v>479</v>
      </c>
      <c r="D392" s="39"/>
      <c r="F392" s="53" t="e">
        <f t="shared" si="11"/>
        <v>#N/A</v>
      </c>
      <c r="H392" s="42">
        <f t="shared" si="12"/>
        <v>0</v>
      </c>
      <c r="I392" s="42"/>
    </row>
    <row r="393" spans="1:9" x14ac:dyDescent="0.2">
      <c r="B393" t="str">
        <f>IF(OR(C393="", ISNUMBER(SEARCH("~*",C393))),"",MAX($B$1:B392)+1)</f>
        <v/>
      </c>
      <c r="C393" s="39"/>
      <c r="D393" s="39"/>
      <c r="F393" s="53" t="e">
        <f t="shared" si="11"/>
        <v>#N/A</v>
      </c>
      <c r="H393" s="42">
        <f t="shared" si="12"/>
        <v>0</v>
      </c>
      <c r="I393" s="42"/>
    </row>
    <row r="394" spans="1:9" x14ac:dyDescent="0.2">
      <c r="B394">
        <f>IF(OR(C394="", ISNUMBER(SEARCH("~*",C394))),"",MAX($B$1:B393)+1)</f>
        <v>209</v>
      </c>
      <c r="C394" s="39" t="s">
        <v>480</v>
      </c>
      <c r="D394" s="39"/>
      <c r="F394" s="53" t="e">
        <f t="shared" si="11"/>
        <v>#N/A</v>
      </c>
      <c r="H394" s="42">
        <f t="shared" si="12"/>
        <v>0</v>
      </c>
      <c r="I394" s="42"/>
    </row>
    <row r="395" spans="1:9" x14ac:dyDescent="0.2">
      <c r="B395">
        <f>IF(OR(C395="", ISNUMBER(SEARCH("~*",C395))),"",MAX($B$1:B394)+1)</f>
        <v>210</v>
      </c>
      <c r="C395" s="39" t="s">
        <v>481</v>
      </c>
      <c r="D395" s="39"/>
      <c r="F395" s="53" t="e">
        <f t="shared" si="11"/>
        <v>#N/A</v>
      </c>
      <c r="H395" s="42">
        <f t="shared" si="12"/>
        <v>0</v>
      </c>
      <c r="I395" s="42"/>
    </row>
    <row r="396" spans="1:9" x14ac:dyDescent="0.2">
      <c r="B396">
        <f>IF(OR(C396="", ISNUMBER(SEARCH("~*",C396))),"",MAX($B$1:B395)+1)</f>
        <v>211</v>
      </c>
      <c r="C396" s="39" t="s">
        <v>482</v>
      </c>
      <c r="D396" s="39"/>
      <c r="F396" s="53" t="e">
        <f t="shared" si="11"/>
        <v>#N/A</v>
      </c>
      <c r="H396" s="42">
        <f t="shared" si="12"/>
        <v>0</v>
      </c>
      <c r="I396" s="42"/>
    </row>
    <row r="397" spans="1:9" x14ac:dyDescent="0.2">
      <c r="A397" s="49">
        <v>1.1944444444444444</v>
      </c>
      <c r="B397">
        <f>IF(OR(C397="", ISNUMBER(SEARCH("~*",C397))),"",MAX($B$1:B396)+1)</f>
        <v>212</v>
      </c>
      <c r="C397" s="39" t="s">
        <v>483</v>
      </c>
      <c r="D397" s="39"/>
      <c r="E397" t="s">
        <v>706</v>
      </c>
      <c r="F397" s="53">
        <f t="shared" si="11"/>
        <v>2</v>
      </c>
      <c r="H397" s="42">
        <f t="shared" si="12"/>
        <v>1.1944444444444444</v>
      </c>
      <c r="I397" s="42"/>
    </row>
    <row r="398" spans="1:9" x14ac:dyDescent="0.2">
      <c r="B398">
        <f>IF(OR(C398="", ISNUMBER(SEARCH("~*",C398))),"",MAX($B$1:B397)+1)</f>
        <v>213</v>
      </c>
      <c r="C398" s="39" t="s">
        <v>484</v>
      </c>
      <c r="D398" s="39"/>
      <c r="F398" s="53" t="e">
        <f t="shared" ref="F398:F461" si="13">VLOOKUP(E398,$R$7:$T$12,3,0)</f>
        <v>#N/A</v>
      </c>
      <c r="H398" s="42">
        <f t="shared" si="12"/>
        <v>0</v>
      </c>
      <c r="I398" s="42"/>
    </row>
    <row r="399" spans="1:9" x14ac:dyDescent="0.2">
      <c r="B399" t="str">
        <f>IF(OR(C399="", ISNUMBER(SEARCH("~*",C399))),"",MAX($B$1:B398)+1)</f>
        <v/>
      </c>
      <c r="C399" s="39" t="s">
        <v>485</v>
      </c>
      <c r="D399" s="39"/>
      <c r="F399" s="53" t="e">
        <f t="shared" si="13"/>
        <v>#N/A</v>
      </c>
      <c r="H399" s="42">
        <f t="shared" si="12"/>
        <v>0</v>
      </c>
      <c r="I399" s="42"/>
    </row>
    <row r="400" spans="1:9" x14ac:dyDescent="0.2">
      <c r="B400">
        <f>IF(OR(C400="", ISNUMBER(SEARCH("~*",C400))),"",MAX($B$1:B399)+1)</f>
        <v>214</v>
      </c>
      <c r="C400" s="39" t="s">
        <v>486</v>
      </c>
      <c r="D400" s="39"/>
      <c r="F400" s="53" t="e">
        <f t="shared" si="13"/>
        <v>#N/A</v>
      </c>
      <c r="H400" s="42">
        <f t="shared" si="12"/>
        <v>0</v>
      </c>
      <c r="I400" s="42"/>
    </row>
    <row r="401" spans="1:9" x14ac:dyDescent="0.2">
      <c r="B401" t="str">
        <f>IF(OR(C401="", ISNUMBER(SEARCH("~*",C401))),"",MAX($B$1:B400)+1)</f>
        <v/>
      </c>
      <c r="C401" s="39" t="s">
        <v>487</v>
      </c>
      <c r="D401" s="39"/>
      <c r="F401" s="53" t="e">
        <f t="shared" si="13"/>
        <v>#N/A</v>
      </c>
      <c r="H401" s="42">
        <f t="shared" ref="H401:H464" si="14">A401</f>
        <v>0</v>
      </c>
      <c r="I401" s="42"/>
    </row>
    <row r="402" spans="1:9" x14ac:dyDescent="0.2">
      <c r="B402">
        <f>IF(OR(C402="", ISNUMBER(SEARCH("~*",C402))),"",MAX($B$1:B401)+1)</f>
        <v>215</v>
      </c>
      <c r="C402" s="39" t="s">
        <v>488</v>
      </c>
      <c r="D402" s="39"/>
      <c r="F402" s="53" t="e">
        <f t="shared" si="13"/>
        <v>#N/A</v>
      </c>
      <c r="H402" s="42">
        <f t="shared" si="14"/>
        <v>0</v>
      </c>
      <c r="I402" s="42"/>
    </row>
    <row r="403" spans="1:9" x14ac:dyDescent="0.2">
      <c r="B403" t="str">
        <f>IF(OR(C403="", ISNUMBER(SEARCH("~*",C403))),"",MAX($B$1:B402)+1)</f>
        <v/>
      </c>
      <c r="C403" s="39"/>
      <c r="D403" s="39"/>
      <c r="F403" s="53" t="e">
        <f t="shared" si="13"/>
        <v>#N/A</v>
      </c>
      <c r="H403" s="42">
        <f t="shared" si="14"/>
        <v>0</v>
      </c>
      <c r="I403" s="42"/>
    </row>
    <row r="404" spans="1:9" x14ac:dyDescent="0.2">
      <c r="B404">
        <f>IF(OR(C404="", ISNUMBER(SEARCH("~*",C404))),"",MAX($B$1:B403)+1)</f>
        <v>216</v>
      </c>
      <c r="C404" s="39" t="s">
        <v>489</v>
      </c>
      <c r="D404" s="39"/>
      <c r="F404" s="53" t="e">
        <f t="shared" si="13"/>
        <v>#N/A</v>
      </c>
      <c r="H404" s="42">
        <f t="shared" si="14"/>
        <v>0</v>
      </c>
      <c r="I404" s="42"/>
    </row>
    <row r="405" spans="1:9" x14ac:dyDescent="0.2">
      <c r="B405" t="str">
        <f>IF(OR(C405="", ISNUMBER(SEARCH("~*",C405))),"",MAX($B$1:B404)+1)</f>
        <v/>
      </c>
      <c r="C405" s="39" t="s">
        <v>490</v>
      </c>
      <c r="D405" s="39"/>
      <c r="F405" s="53" t="e">
        <f t="shared" si="13"/>
        <v>#N/A</v>
      </c>
      <c r="H405" s="42">
        <f t="shared" si="14"/>
        <v>0</v>
      </c>
      <c r="I405" s="42"/>
    </row>
    <row r="406" spans="1:9" x14ac:dyDescent="0.2">
      <c r="B406" t="str">
        <f>IF(OR(C406="", ISNUMBER(SEARCH("~*",C406))),"",MAX($B$1:B405)+1)</f>
        <v/>
      </c>
      <c r="C406" s="39"/>
      <c r="D406" s="39"/>
      <c r="F406" s="53" t="e">
        <f t="shared" si="13"/>
        <v>#N/A</v>
      </c>
      <c r="H406" s="42">
        <f t="shared" si="14"/>
        <v>0</v>
      </c>
      <c r="I406" s="42"/>
    </row>
    <row r="407" spans="1:9" x14ac:dyDescent="0.2">
      <c r="B407" t="str">
        <f>IF(OR(C407="", ISNUMBER(SEARCH("~*",C407))),"",MAX($B$1:B406)+1)</f>
        <v/>
      </c>
      <c r="C407" s="39" t="s">
        <v>781</v>
      </c>
      <c r="D407" s="39"/>
      <c r="F407" s="53" t="e">
        <f t="shared" si="13"/>
        <v>#N/A</v>
      </c>
      <c r="H407" s="42">
        <f t="shared" si="14"/>
        <v>0</v>
      </c>
      <c r="I407" s="42"/>
    </row>
    <row r="408" spans="1:9" ht="30" x14ac:dyDescent="0.2">
      <c r="B408">
        <f>IF(OR(C408="", ISNUMBER(SEARCH("~*",C408))),"",MAX($B$1:B407)+1)</f>
        <v>217</v>
      </c>
      <c r="C408" s="39" t="s">
        <v>492</v>
      </c>
      <c r="D408" s="39"/>
      <c r="F408" s="53" t="e">
        <f t="shared" si="13"/>
        <v>#N/A</v>
      </c>
      <c r="H408" s="42">
        <f t="shared" si="14"/>
        <v>0</v>
      </c>
      <c r="I408" s="42"/>
    </row>
    <row r="409" spans="1:9" x14ac:dyDescent="0.2">
      <c r="B409">
        <f>IF(OR(C409="", ISNUMBER(SEARCH("~*",C409))),"",MAX($B$1:B408)+1)</f>
        <v>218</v>
      </c>
      <c r="C409" s="39" t="s">
        <v>493</v>
      </c>
      <c r="D409" s="39"/>
      <c r="F409" s="53" t="e">
        <f t="shared" si="13"/>
        <v>#N/A</v>
      </c>
      <c r="H409" s="42">
        <f t="shared" si="14"/>
        <v>0</v>
      </c>
      <c r="I409" s="42"/>
    </row>
    <row r="410" spans="1:9" x14ac:dyDescent="0.2">
      <c r="B410">
        <f>IF(OR(C410="", ISNUMBER(SEARCH("~*",C410))),"",MAX($B$1:B409)+1)</f>
        <v>219</v>
      </c>
      <c r="C410" s="39" t="s">
        <v>494</v>
      </c>
      <c r="D410" s="39"/>
      <c r="F410" s="53" t="e">
        <f t="shared" si="13"/>
        <v>#N/A</v>
      </c>
      <c r="H410" s="42">
        <f t="shared" si="14"/>
        <v>0</v>
      </c>
      <c r="I410" s="42"/>
    </row>
    <row r="411" spans="1:9" x14ac:dyDescent="0.2">
      <c r="B411" t="str">
        <f>IF(OR(C411="", ISNUMBER(SEARCH("~*",C411))),"",MAX($B$1:B410)+1)</f>
        <v/>
      </c>
      <c r="C411" s="39" t="s">
        <v>782</v>
      </c>
      <c r="D411" s="39"/>
      <c r="F411" s="53" t="e">
        <f t="shared" si="13"/>
        <v>#N/A</v>
      </c>
      <c r="H411" s="42">
        <f t="shared" si="14"/>
        <v>0</v>
      </c>
      <c r="I411" s="42"/>
    </row>
    <row r="412" spans="1:9" x14ac:dyDescent="0.2">
      <c r="B412" t="str">
        <f>IF(OR(C412="", ISNUMBER(SEARCH("~*",C412))),"",MAX($B$1:B411)+1)</f>
        <v/>
      </c>
      <c r="C412" s="39"/>
      <c r="D412" s="39"/>
      <c r="F412" s="53" t="e">
        <f t="shared" si="13"/>
        <v>#N/A</v>
      </c>
      <c r="H412" s="42">
        <f t="shared" si="14"/>
        <v>0</v>
      </c>
      <c r="I412" s="42"/>
    </row>
    <row r="413" spans="1:9" ht="30" x14ac:dyDescent="0.2">
      <c r="B413">
        <f>IF(OR(C413="", ISNUMBER(SEARCH("~*",C413))),"",MAX($B$1:B412)+1)</f>
        <v>220</v>
      </c>
      <c r="C413" s="39" t="s">
        <v>496</v>
      </c>
      <c r="D413" s="39"/>
      <c r="F413" s="53" t="e">
        <f t="shared" si="13"/>
        <v>#N/A</v>
      </c>
      <c r="H413" s="42">
        <f t="shared" si="14"/>
        <v>0</v>
      </c>
      <c r="I413" s="42"/>
    </row>
    <row r="414" spans="1:9" x14ac:dyDescent="0.2">
      <c r="A414" s="49">
        <v>1.2437500000000001</v>
      </c>
      <c r="B414">
        <f>IF(OR(C414="", ISNUMBER(SEARCH("~*",C414))),"",MAX($B$1:B413)+1)</f>
        <v>221</v>
      </c>
      <c r="C414" s="39" t="s">
        <v>497</v>
      </c>
      <c r="D414" s="39"/>
      <c r="E414" t="s">
        <v>706</v>
      </c>
      <c r="F414" s="53">
        <f t="shared" si="13"/>
        <v>2</v>
      </c>
      <c r="H414" s="42">
        <f t="shared" si="14"/>
        <v>1.2437500000000001</v>
      </c>
      <c r="I414" s="42"/>
    </row>
    <row r="415" spans="1:9" x14ac:dyDescent="0.2">
      <c r="B415">
        <f>IF(OR(C415="", ISNUMBER(SEARCH("~*",C415))),"",MAX($B$1:B414)+1)</f>
        <v>222</v>
      </c>
      <c r="C415" s="39" t="s">
        <v>498</v>
      </c>
      <c r="D415" s="39"/>
      <c r="F415" s="53" t="e">
        <f t="shared" si="13"/>
        <v>#N/A</v>
      </c>
      <c r="H415" s="42">
        <f t="shared" si="14"/>
        <v>0</v>
      </c>
      <c r="I415" s="42"/>
    </row>
    <row r="416" spans="1:9" x14ac:dyDescent="0.2">
      <c r="B416">
        <f>IF(OR(C416="", ISNUMBER(SEARCH("~*",C416))),"",MAX($B$1:B415)+1)</f>
        <v>223</v>
      </c>
      <c r="C416" s="39" t="s">
        <v>499</v>
      </c>
      <c r="D416" s="39"/>
      <c r="F416" s="53" t="e">
        <f t="shared" si="13"/>
        <v>#N/A</v>
      </c>
      <c r="H416" s="42">
        <f t="shared" si="14"/>
        <v>0</v>
      </c>
      <c r="I416" s="42"/>
    </row>
    <row r="417" spans="1:9" x14ac:dyDescent="0.2">
      <c r="B417">
        <f>IF(OR(C417="", ISNUMBER(SEARCH("~*",C417))),"",MAX($B$1:B416)+1)</f>
        <v>224</v>
      </c>
      <c r="C417" s="39" t="s">
        <v>500</v>
      </c>
      <c r="D417" s="39"/>
      <c r="F417" s="53" t="e">
        <f t="shared" si="13"/>
        <v>#N/A</v>
      </c>
      <c r="H417" s="42">
        <f t="shared" si="14"/>
        <v>0</v>
      </c>
      <c r="I417" s="42"/>
    </row>
    <row r="418" spans="1:9" x14ac:dyDescent="0.2">
      <c r="B418">
        <f>IF(OR(C418="", ISNUMBER(SEARCH("~*",C418))),"",MAX($B$1:B417)+1)</f>
        <v>225</v>
      </c>
      <c r="C418" s="39" t="s">
        <v>501</v>
      </c>
      <c r="D418" s="39"/>
      <c r="F418" s="53" t="e">
        <f t="shared" si="13"/>
        <v>#N/A</v>
      </c>
      <c r="H418" s="42">
        <f t="shared" si="14"/>
        <v>0</v>
      </c>
      <c r="I418" s="42"/>
    </row>
    <row r="419" spans="1:9" ht="30" x14ac:dyDescent="0.2">
      <c r="A419"/>
      <c r="B419">
        <f>IF(OR(C419="", ISNUMBER(SEARCH("~*",C419))),"",MAX($B$1:B418)+1)</f>
        <v>226</v>
      </c>
      <c r="C419" s="39" t="s">
        <v>502</v>
      </c>
      <c r="D419" s="39"/>
      <c r="F419" s="53" t="e">
        <f t="shared" si="13"/>
        <v>#N/A</v>
      </c>
      <c r="H419" s="42">
        <f t="shared" si="14"/>
        <v>0</v>
      </c>
      <c r="I419" s="42"/>
    </row>
    <row r="420" spans="1:9" x14ac:dyDescent="0.2">
      <c r="A420"/>
      <c r="B420" t="str">
        <f>IF(OR(C420="", ISNUMBER(SEARCH("~*",C420))),"",MAX($B$1:B419)+1)</f>
        <v/>
      </c>
      <c r="C420" s="32"/>
      <c r="D420" s="32"/>
      <c r="F420" s="53" t="e">
        <f t="shared" si="13"/>
        <v>#N/A</v>
      </c>
      <c r="H420" s="42">
        <f t="shared" si="14"/>
        <v>0</v>
      </c>
      <c r="I420" s="42"/>
    </row>
    <row r="421" spans="1:9" x14ac:dyDescent="0.2">
      <c r="A421"/>
      <c r="B421" t="str">
        <f>IF(OR(C421="", ISNUMBER(SEARCH("~*",C421))),"",MAX($B$1:B420)+1)</f>
        <v/>
      </c>
      <c r="C421" s="32" t="s">
        <v>274</v>
      </c>
      <c r="D421" s="32"/>
      <c r="F421" s="53" t="e">
        <f t="shared" si="13"/>
        <v>#N/A</v>
      </c>
      <c r="H421" s="42">
        <f t="shared" si="14"/>
        <v>0</v>
      </c>
      <c r="I421" s="42"/>
    </row>
    <row r="422" spans="1:9" x14ac:dyDescent="0.2">
      <c r="A422"/>
      <c r="B422" t="str">
        <f>IF(OR(C422="", ISNUMBER(SEARCH("~*",C422))),"",MAX($B$1:B421)+1)</f>
        <v/>
      </c>
      <c r="C422" s="32"/>
      <c r="D422" s="32"/>
      <c r="F422" s="53" t="e">
        <f t="shared" si="13"/>
        <v>#N/A</v>
      </c>
      <c r="H422" s="42">
        <f t="shared" si="14"/>
        <v>0</v>
      </c>
      <c r="I422" s="42"/>
    </row>
    <row r="423" spans="1:9" x14ac:dyDescent="0.2">
      <c r="A423"/>
      <c r="B423" t="str">
        <f>IF(OR(C423="", ISNUMBER(SEARCH("~*",C423))),"",MAX($B$1:B422)+1)</f>
        <v/>
      </c>
      <c r="C423" s="32" t="s">
        <v>275</v>
      </c>
      <c r="D423" s="32"/>
      <c r="F423" s="53" t="e">
        <f t="shared" si="13"/>
        <v>#N/A</v>
      </c>
      <c r="H423" s="42">
        <f t="shared" si="14"/>
        <v>0</v>
      </c>
      <c r="I423" s="42"/>
    </row>
    <row r="424" spans="1:9" x14ac:dyDescent="0.2">
      <c r="A424"/>
      <c r="B424" t="str">
        <f>IF(OR(C424="", ISNUMBER(SEARCH("~*",C424))),"",MAX($B$1:B423)+1)</f>
        <v/>
      </c>
      <c r="C424" s="32"/>
      <c r="D424" s="32"/>
      <c r="F424" s="53" t="e">
        <f t="shared" si="13"/>
        <v>#N/A</v>
      </c>
      <c r="H424" s="42">
        <f t="shared" si="14"/>
        <v>0</v>
      </c>
      <c r="I424" s="42"/>
    </row>
    <row r="425" spans="1:9" x14ac:dyDescent="0.2">
      <c r="A425"/>
      <c r="B425" t="str">
        <f>IF(OR(C425="", ISNUMBER(SEARCH("~*",C425))),"",MAX($B$1:B424)+1)</f>
        <v/>
      </c>
      <c r="C425" s="32" t="s">
        <v>276</v>
      </c>
      <c r="D425" s="32"/>
      <c r="F425" s="53" t="e">
        <f t="shared" si="13"/>
        <v>#N/A</v>
      </c>
      <c r="H425" s="42">
        <f t="shared" si="14"/>
        <v>0</v>
      </c>
      <c r="I425" s="42"/>
    </row>
    <row r="426" spans="1:9" x14ac:dyDescent="0.2">
      <c r="A426"/>
      <c r="B426" t="str">
        <f>IF(OR(C426="", ISNUMBER(SEARCH("~*",C426))),"",MAX($B$1:B425)+1)</f>
        <v/>
      </c>
      <c r="C426" s="32"/>
      <c r="D426" s="32"/>
      <c r="F426" s="53" t="e">
        <f t="shared" si="13"/>
        <v>#N/A</v>
      </c>
      <c r="H426" s="42">
        <f t="shared" si="14"/>
        <v>0</v>
      </c>
      <c r="I426" s="42"/>
    </row>
    <row r="427" spans="1:9" x14ac:dyDescent="0.2">
      <c r="A427"/>
      <c r="B427" t="str">
        <f>IF(OR(C427="", ISNUMBER(SEARCH("~*",C427))),"",MAX($B$1:B426)+1)</f>
        <v/>
      </c>
      <c r="C427" s="39" t="s">
        <v>503</v>
      </c>
      <c r="D427" s="39"/>
      <c r="F427" s="53" t="e">
        <f t="shared" si="13"/>
        <v>#N/A</v>
      </c>
      <c r="H427" s="42">
        <f t="shared" si="14"/>
        <v>0</v>
      </c>
      <c r="I427" s="42"/>
    </row>
    <row r="428" spans="1:9" x14ac:dyDescent="0.2">
      <c r="A428"/>
      <c r="B428">
        <f>IF(OR(C428="", ISNUMBER(SEARCH("~*",C428))),"",MAX($B$1:B427)+1)</f>
        <v>227</v>
      </c>
      <c r="C428" s="39" t="s">
        <v>504</v>
      </c>
      <c r="D428" s="39"/>
      <c r="F428" s="53" t="e">
        <f t="shared" si="13"/>
        <v>#N/A</v>
      </c>
      <c r="H428" s="42">
        <f t="shared" si="14"/>
        <v>0</v>
      </c>
      <c r="I428" s="42"/>
    </row>
    <row r="429" spans="1:9" ht="30" x14ac:dyDescent="0.2">
      <c r="A429"/>
      <c r="B429">
        <f>IF(OR(C429="", ISNUMBER(SEARCH("~*",C429))),"",MAX($B$1:B428)+1)</f>
        <v>228</v>
      </c>
      <c r="C429" s="39" t="s">
        <v>505</v>
      </c>
      <c r="D429" s="39"/>
      <c r="F429" s="53" t="e">
        <f t="shared" si="13"/>
        <v>#N/A</v>
      </c>
      <c r="H429" s="42">
        <f t="shared" si="14"/>
        <v>0</v>
      </c>
      <c r="I429" s="42"/>
    </row>
    <row r="430" spans="1:9" x14ac:dyDescent="0.2">
      <c r="A430"/>
      <c r="B430">
        <f>IF(OR(C430="", ISNUMBER(SEARCH("~*",C430))),"",MAX($B$1:B429)+1)</f>
        <v>229</v>
      </c>
      <c r="C430" s="39" t="s">
        <v>506</v>
      </c>
      <c r="D430" s="39"/>
      <c r="F430" s="53" t="e">
        <f t="shared" si="13"/>
        <v>#N/A</v>
      </c>
      <c r="H430" s="42">
        <f t="shared" si="14"/>
        <v>0</v>
      </c>
      <c r="I430" s="42"/>
    </row>
    <row r="431" spans="1:9" x14ac:dyDescent="0.2">
      <c r="A431"/>
      <c r="B431">
        <f>IF(OR(C431="", ISNUMBER(SEARCH("~*",C431))),"",MAX($B$1:B430)+1)</f>
        <v>230</v>
      </c>
      <c r="C431" s="39" t="s">
        <v>507</v>
      </c>
      <c r="D431" s="39"/>
      <c r="F431" s="53" t="e">
        <f t="shared" si="13"/>
        <v>#N/A</v>
      </c>
      <c r="H431" s="42">
        <f t="shared" si="14"/>
        <v>0</v>
      </c>
      <c r="I431" s="42"/>
    </row>
    <row r="432" spans="1:9" x14ac:dyDescent="0.2">
      <c r="A432"/>
      <c r="B432" t="str">
        <f>IF(OR(C432="", ISNUMBER(SEARCH("~*",C432))),"",MAX($B$1:B431)+1)</f>
        <v/>
      </c>
      <c r="C432" s="39" t="s">
        <v>508</v>
      </c>
      <c r="D432" s="39"/>
      <c r="F432" s="53" t="e">
        <f t="shared" si="13"/>
        <v>#N/A</v>
      </c>
      <c r="H432" s="42">
        <f t="shared" si="14"/>
        <v>0</v>
      </c>
      <c r="I432" s="42"/>
    </row>
    <row r="433" spans="1:9" x14ac:dyDescent="0.2">
      <c r="A433"/>
      <c r="B433">
        <f>IF(OR(C433="", ISNUMBER(SEARCH("~*",C433))),"",MAX($B$1:B432)+1)</f>
        <v>231</v>
      </c>
      <c r="C433" s="39" t="s">
        <v>509</v>
      </c>
      <c r="D433" s="39"/>
      <c r="F433" s="53" t="e">
        <f t="shared" si="13"/>
        <v>#N/A</v>
      </c>
      <c r="H433" s="42">
        <f t="shared" si="14"/>
        <v>0</v>
      </c>
      <c r="I433" s="42"/>
    </row>
    <row r="434" spans="1:9" x14ac:dyDescent="0.2">
      <c r="A434"/>
      <c r="B434">
        <f>IF(OR(C434="", ISNUMBER(SEARCH("~*",C434))),"",MAX($B$1:B433)+1)</f>
        <v>232</v>
      </c>
      <c r="C434" s="39" t="s">
        <v>510</v>
      </c>
      <c r="D434" s="39"/>
      <c r="F434" s="53" t="e">
        <f t="shared" si="13"/>
        <v>#N/A</v>
      </c>
      <c r="H434" s="42">
        <f t="shared" si="14"/>
        <v>0</v>
      </c>
      <c r="I434" s="42"/>
    </row>
    <row r="435" spans="1:9" x14ac:dyDescent="0.2">
      <c r="A435" s="49">
        <v>1.2777777777777779</v>
      </c>
      <c r="B435">
        <f>IF(OR(C435="", ISNUMBER(SEARCH("~*",C435))),"",MAX($B$1:B434)+1)</f>
        <v>233</v>
      </c>
      <c r="C435" s="39" t="s">
        <v>511</v>
      </c>
      <c r="D435" s="39"/>
      <c r="E435" t="s">
        <v>706</v>
      </c>
      <c r="F435" s="53">
        <f t="shared" si="13"/>
        <v>2</v>
      </c>
      <c r="H435" s="42">
        <f t="shared" si="14"/>
        <v>1.2777777777777779</v>
      </c>
      <c r="I435" s="42"/>
    </row>
    <row r="436" spans="1:9" x14ac:dyDescent="0.2">
      <c r="A436"/>
      <c r="B436">
        <f>IF(OR(C436="", ISNUMBER(SEARCH("~*",C436))),"",MAX($B$1:B435)+1)</f>
        <v>234</v>
      </c>
      <c r="C436" s="39" t="s">
        <v>512</v>
      </c>
      <c r="D436" s="39"/>
      <c r="F436" s="53" t="e">
        <f t="shared" si="13"/>
        <v>#N/A</v>
      </c>
      <c r="H436" s="42">
        <f t="shared" si="14"/>
        <v>0</v>
      </c>
      <c r="I436" s="42"/>
    </row>
    <row r="437" spans="1:9" x14ac:dyDescent="0.2">
      <c r="A437"/>
      <c r="B437">
        <f>IF(OR(C437="", ISNUMBER(SEARCH("~*",C437))),"",MAX($B$1:B436)+1)</f>
        <v>235</v>
      </c>
      <c r="C437" s="39" t="s">
        <v>513</v>
      </c>
      <c r="D437" s="39"/>
      <c r="F437" s="53" t="e">
        <f t="shared" si="13"/>
        <v>#N/A</v>
      </c>
      <c r="H437" s="42">
        <f t="shared" si="14"/>
        <v>0</v>
      </c>
      <c r="I437" s="42"/>
    </row>
    <row r="438" spans="1:9" x14ac:dyDescent="0.2">
      <c r="A438"/>
      <c r="B438" t="str">
        <f>IF(OR(C438="", ISNUMBER(SEARCH("~*",C438))),"",MAX($B$1:B437)+1)</f>
        <v/>
      </c>
      <c r="C438" s="32"/>
      <c r="D438" s="32"/>
      <c r="F438" s="53" t="e">
        <f t="shared" si="13"/>
        <v>#N/A</v>
      </c>
      <c r="H438" s="42">
        <f t="shared" si="14"/>
        <v>0</v>
      </c>
      <c r="I438" s="42"/>
    </row>
    <row r="439" spans="1:9" x14ac:dyDescent="0.2">
      <c r="A439"/>
      <c r="B439" t="str">
        <f>IF(OR(C439="", ISNUMBER(SEARCH("~*",C439))),"",MAX($B$1:B438)+1)</f>
        <v/>
      </c>
      <c r="C439" s="32" t="s">
        <v>277</v>
      </c>
      <c r="D439" s="32"/>
      <c r="F439" s="53" t="e">
        <f t="shared" si="13"/>
        <v>#N/A</v>
      </c>
      <c r="H439" s="42">
        <f t="shared" si="14"/>
        <v>0</v>
      </c>
      <c r="I439" s="42"/>
    </row>
    <row r="440" spans="1:9" x14ac:dyDescent="0.2">
      <c r="A440"/>
      <c r="B440" t="str">
        <f>IF(OR(C440="", ISNUMBER(SEARCH("~*",C440))),"",MAX($B$1:B439)+1)</f>
        <v/>
      </c>
      <c r="C440" s="32"/>
      <c r="D440" s="32"/>
      <c r="F440" s="53" t="e">
        <f t="shared" si="13"/>
        <v>#N/A</v>
      </c>
      <c r="H440" s="42">
        <f t="shared" si="14"/>
        <v>0</v>
      </c>
      <c r="I440" s="42"/>
    </row>
    <row r="441" spans="1:9" x14ac:dyDescent="0.2">
      <c r="A441"/>
      <c r="B441">
        <f>IF(OR(C441="", ISNUMBER(SEARCH("~*",C441))),"",MAX($B$1:B440)+1)</f>
        <v>236</v>
      </c>
      <c r="C441" s="39" t="s">
        <v>514</v>
      </c>
      <c r="D441" s="39"/>
      <c r="F441" s="53" t="e">
        <f t="shared" si="13"/>
        <v>#N/A</v>
      </c>
      <c r="H441" s="42">
        <f t="shared" si="14"/>
        <v>0</v>
      </c>
      <c r="I441" s="42"/>
    </row>
    <row r="442" spans="1:9" x14ac:dyDescent="0.2">
      <c r="A442"/>
      <c r="B442" t="str">
        <f>IF(OR(C442="", ISNUMBER(SEARCH("~*",C442))),"",MAX($B$1:B441)+1)</f>
        <v/>
      </c>
      <c r="C442" s="32"/>
      <c r="D442" s="32"/>
      <c r="F442" s="53" t="e">
        <f t="shared" si="13"/>
        <v>#N/A</v>
      </c>
      <c r="H442" s="42">
        <f t="shared" si="14"/>
        <v>0</v>
      </c>
      <c r="I442" s="42"/>
    </row>
    <row r="443" spans="1:9" x14ac:dyDescent="0.2">
      <c r="A443"/>
      <c r="B443">
        <f>IF(OR(C443="", ISNUMBER(SEARCH("~*",C443))),"",MAX($B$1:B442)+1)</f>
        <v>237</v>
      </c>
      <c r="C443" s="32" t="s">
        <v>278</v>
      </c>
      <c r="D443" s="32"/>
      <c r="F443" s="53" t="e">
        <f t="shared" si="13"/>
        <v>#N/A</v>
      </c>
      <c r="H443" s="42">
        <f t="shared" si="14"/>
        <v>0</v>
      </c>
      <c r="I443" s="42"/>
    </row>
    <row r="444" spans="1:9" x14ac:dyDescent="0.2">
      <c r="A444"/>
      <c r="B444" t="str">
        <f>IF(OR(C444="", ISNUMBER(SEARCH("~*",C444))),"",MAX($B$1:B443)+1)</f>
        <v/>
      </c>
      <c r="C444" s="32"/>
      <c r="D444" s="32"/>
      <c r="F444" s="53" t="e">
        <f t="shared" si="13"/>
        <v>#N/A</v>
      </c>
      <c r="H444" s="42">
        <f t="shared" si="14"/>
        <v>0</v>
      </c>
      <c r="I444" s="42"/>
    </row>
    <row r="445" spans="1:9" x14ac:dyDescent="0.2">
      <c r="A445"/>
      <c r="B445">
        <f>IF(OR(C445="", ISNUMBER(SEARCH("~*",C445))),"",MAX($B$1:B444)+1)</f>
        <v>238</v>
      </c>
      <c r="C445" s="39" t="s">
        <v>515</v>
      </c>
      <c r="D445" s="39"/>
      <c r="F445" s="53" t="e">
        <f t="shared" si="13"/>
        <v>#N/A</v>
      </c>
      <c r="H445" s="42">
        <f t="shared" si="14"/>
        <v>0</v>
      </c>
      <c r="I445" s="42"/>
    </row>
    <row r="446" spans="1:9" x14ac:dyDescent="0.2">
      <c r="A446"/>
      <c r="B446" t="str">
        <f>IF(OR(C446="", ISNUMBER(SEARCH("~*",C446))),"",MAX($B$1:B445)+1)</f>
        <v/>
      </c>
      <c r="C446" s="39" t="s">
        <v>516</v>
      </c>
      <c r="D446" s="39"/>
      <c r="F446" s="53" t="e">
        <f t="shared" si="13"/>
        <v>#N/A</v>
      </c>
      <c r="H446" s="42">
        <f t="shared" si="14"/>
        <v>0</v>
      </c>
      <c r="I446" s="42"/>
    </row>
    <row r="447" spans="1:9" x14ac:dyDescent="0.2">
      <c r="A447"/>
      <c r="B447">
        <f>IF(OR(C447="", ISNUMBER(SEARCH("~*",C447))),"",MAX($B$1:B446)+1)</f>
        <v>239</v>
      </c>
      <c r="C447" s="39" t="s">
        <v>517</v>
      </c>
      <c r="D447" s="39"/>
      <c r="F447" s="53" t="e">
        <f t="shared" si="13"/>
        <v>#N/A</v>
      </c>
      <c r="H447" s="42">
        <f t="shared" si="14"/>
        <v>0</v>
      </c>
      <c r="I447" s="42"/>
    </row>
    <row r="448" spans="1:9" x14ac:dyDescent="0.2">
      <c r="A448"/>
      <c r="B448">
        <f>IF(OR(C448="", ISNUMBER(SEARCH("~*",C448))),"",MAX($B$1:B447)+1)</f>
        <v>240</v>
      </c>
      <c r="C448" s="39" t="s">
        <v>518</v>
      </c>
      <c r="D448" s="39"/>
      <c r="F448" s="53" t="e">
        <f t="shared" si="13"/>
        <v>#N/A</v>
      </c>
      <c r="H448" s="42">
        <f t="shared" si="14"/>
        <v>0</v>
      </c>
      <c r="I448" s="42"/>
    </row>
    <row r="449" spans="1:9" x14ac:dyDescent="0.2">
      <c r="A449"/>
      <c r="B449">
        <f>IF(OR(C449="", ISNUMBER(SEARCH("~*",C449))),"",MAX($B$1:B448)+1)</f>
        <v>241</v>
      </c>
      <c r="C449" s="39" t="s">
        <v>519</v>
      </c>
      <c r="D449" s="39"/>
      <c r="F449" s="53" t="e">
        <f t="shared" si="13"/>
        <v>#N/A</v>
      </c>
      <c r="H449" s="42">
        <f t="shared" si="14"/>
        <v>0</v>
      </c>
      <c r="I449" s="42"/>
    </row>
    <row r="450" spans="1:9" x14ac:dyDescent="0.2">
      <c r="A450"/>
      <c r="B450">
        <f>IF(OR(C450="", ISNUMBER(SEARCH("~*",C450))),"",MAX($B$1:B449)+1)</f>
        <v>242</v>
      </c>
      <c r="C450" s="39" t="s">
        <v>520</v>
      </c>
      <c r="D450" s="39"/>
      <c r="F450" s="53" t="e">
        <f t="shared" si="13"/>
        <v>#N/A</v>
      </c>
      <c r="H450" s="42">
        <f t="shared" si="14"/>
        <v>0</v>
      </c>
      <c r="I450" s="42"/>
    </row>
    <row r="451" spans="1:9" x14ac:dyDescent="0.2">
      <c r="A451"/>
      <c r="B451" t="str">
        <f>IF(OR(C451="", ISNUMBER(SEARCH("~*",C451))),"",MAX($B$1:B450)+1)</f>
        <v/>
      </c>
      <c r="C451" s="39"/>
      <c r="D451" s="39"/>
      <c r="F451" s="53" t="e">
        <f t="shared" si="13"/>
        <v>#N/A</v>
      </c>
      <c r="H451" s="42">
        <f t="shared" si="14"/>
        <v>0</v>
      </c>
      <c r="I451" s="42"/>
    </row>
    <row r="452" spans="1:9" x14ac:dyDescent="0.2">
      <c r="B452" t="str">
        <f>IF(OR(C452="", ISNUMBER(SEARCH("~*",C452))),"",MAX($B$1:B451)+1)</f>
        <v/>
      </c>
      <c r="C452" s="33" t="s">
        <v>722</v>
      </c>
      <c r="D452" s="33"/>
      <c r="F452" s="53" t="e">
        <f t="shared" si="13"/>
        <v>#N/A</v>
      </c>
      <c r="H452" s="42">
        <f t="shared" si="14"/>
        <v>0</v>
      </c>
      <c r="I452" s="42"/>
    </row>
    <row r="453" spans="1:9" x14ac:dyDescent="0.2">
      <c r="B453" t="str">
        <f>IF(OR(C453="", ISNUMBER(SEARCH("~*",C453))),"",MAX($B$1:B452)+1)</f>
        <v/>
      </c>
      <c r="C453" s="39"/>
      <c r="D453" s="39"/>
      <c r="F453" s="53" t="e">
        <f t="shared" si="13"/>
        <v>#N/A</v>
      </c>
      <c r="H453" s="42">
        <f t="shared" si="14"/>
        <v>0</v>
      </c>
      <c r="I453" s="42"/>
    </row>
    <row r="454" spans="1:9" x14ac:dyDescent="0.2">
      <c r="B454">
        <f>IF(OR(C454="", ISNUMBER(SEARCH("~*",C454))),"",MAX($B$1:B453)+1)</f>
        <v>243</v>
      </c>
      <c r="C454" s="39" t="s">
        <v>522</v>
      </c>
      <c r="D454" s="39"/>
      <c r="F454" s="53" t="e">
        <f t="shared" si="13"/>
        <v>#N/A</v>
      </c>
      <c r="H454" s="42">
        <f t="shared" si="14"/>
        <v>0</v>
      </c>
      <c r="I454" s="42"/>
    </row>
    <row r="455" spans="1:9" x14ac:dyDescent="0.2">
      <c r="B455">
        <f>IF(OR(C455="", ISNUMBER(SEARCH("~*",C455))),"",MAX($B$1:B454)+1)</f>
        <v>244</v>
      </c>
      <c r="C455" s="39" t="s">
        <v>523</v>
      </c>
      <c r="D455" s="39"/>
      <c r="F455" s="53" t="e">
        <f t="shared" si="13"/>
        <v>#N/A</v>
      </c>
      <c r="H455" s="42">
        <f t="shared" si="14"/>
        <v>0</v>
      </c>
    </row>
    <row r="456" spans="1:9" x14ac:dyDescent="0.2">
      <c r="B456">
        <f>IF(OR(C456="", ISNUMBER(SEARCH("~*",C456))),"",MAX($B$1:B455)+1)</f>
        <v>245</v>
      </c>
      <c r="C456" s="39" t="s">
        <v>524</v>
      </c>
      <c r="D456" s="39"/>
      <c r="F456" s="53" t="e">
        <f t="shared" si="13"/>
        <v>#N/A</v>
      </c>
      <c r="H456" s="42">
        <f t="shared" si="14"/>
        <v>0</v>
      </c>
    </row>
    <row r="457" spans="1:9" x14ac:dyDescent="0.2">
      <c r="B457">
        <f>IF(OR(C457="", ISNUMBER(SEARCH("~*",C457))),"",MAX($B$1:B456)+1)</f>
        <v>246</v>
      </c>
      <c r="C457" s="39" t="s">
        <v>525</v>
      </c>
      <c r="D457" s="39"/>
      <c r="F457" s="53" t="e">
        <f t="shared" si="13"/>
        <v>#N/A</v>
      </c>
      <c r="H457" s="42">
        <f t="shared" si="14"/>
        <v>0</v>
      </c>
    </row>
    <row r="458" spans="1:9" x14ac:dyDescent="0.2">
      <c r="B458" t="str">
        <f>IF(OR(C458="", ISNUMBER(SEARCH("~*",C458))),"",MAX($B$1:B457)+1)</f>
        <v/>
      </c>
      <c r="C458" s="39" t="s">
        <v>526</v>
      </c>
      <c r="D458" s="39"/>
      <c r="F458" s="53" t="e">
        <f t="shared" si="13"/>
        <v>#N/A</v>
      </c>
      <c r="H458" s="42">
        <f t="shared" si="14"/>
        <v>0</v>
      </c>
    </row>
    <row r="459" spans="1:9" x14ac:dyDescent="0.2">
      <c r="B459">
        <f>IF(OR(C459="", ISNUMBER(SEARCH("~*",C459))),"",MAX($B$1:B458)+1)</f>
        <v>247</v>
      </c>
      <c r="C459" s="39" t="s">
        <v>527</v>
      </c>
      <c r="D459" s="39"/>
      <c r="F459" s="53" t="e">
        <f t="shared" si="13"/>
        <v>#N/A</v>
      </c>
      <c r="H459" s="42">
        <f t="shared" si="14"/>
        <v>0</v>
      </c>
      <c r="I459" s="42"/>
    </row>
    <row r="460" spans="1:9" x14ac:dyDescent="0.2">
      <c r="B460">
        <f>IF(OR(C460="", ISNUMBER(SEARCH("~*",C460))),"",MAX($B$1:B459)+1)</f>
        <v>248</v>
      </c>
      <c r="C460" s="39" t="s">
        <v>528</v>
      </c>
      <c r="D460" s="39"/>
      <c r="F460" s="53" t="e">
        <f t="shared" si="13"/>
        <v>#N/A</v>
      </c>
      <c r="H460" s="42">
        <f t="shared" si="14"/>
        <v>0</v>
      </c>
      <c r="I460" s="42"/>
    </row>
    <row r="461" spans="1:9" x14ac:dyDescent="0.2">
      <c r="B461">
        <f>IF(OR(C461="", ISNUMBER(SEARCH("~*",C461))),"",MAX($B$1:B460)+1)</f>
        <v>249</v>
      </c>
      <c r="C461" s="39" t="s">
        <v>529</v>
      </c>
      <c r="D461" s="39"/>
      <c r="F461" s="53" t="e">
        <f t="shared" si="13"/>
        <v>#N/A</v>
      </c>
      <c r="H461" s="42">
        <f t="shared" si="14"/>
        <v>0</v>
      </c>
      <c r="I461" s="42"/>
    </row>
    <row r="462" spans="1:9" x14ac:dyDescent="0.2">
      <c r="B462">
        <f>IF(OR(C462="", ISNUMBER(SEARCH("~*",C462))),"",MAX($B$1:B461)+1)</f>
        <v>250</v>
      </c>
      <c r="C462" s="39" t="s">
        <v>530</v>
      </c>
      <c r="D462" s="39"/>
      <c r="F462" s="53" t="e">
        <f t="shared" ref="F462:F525" si="15">VLOOKUP(E462,$R$7:$T$12,3,0)</f>
        <v>#N/A</v>
      </c>
      <c r="H462" s="42">
        <f t="shared" si="14"/>
        <v>0</v>
      </c>
      <c r="I462" s="42"/>
    </row>
    <row r="463" spans="1:9" x14ac:dyDescent="0.2">
      <c r="B463">
        <f>IF(OR(C463="", ISNUMBER(SEARCH("~*",C463))),"",MAX($B$1:B462)+1)</f>
        <v>251</v>
      </c>
      <c r="C463" s="39" t="s">
        <v>531</v>
      </c>
      <c r="D463" s="39"/>
      <c r="F463" s="53" t="e">
        <f t="shared" si="15"/>
        <v>#N/A</v>
      </c>
      <c r="H463" s="42">
        <f t="shared" si="14"/>
        <v>0</v>
      </c>
      <c r="I463" s="42"/>
    </row>
    <row r="464" spans="1:9" x14ac:dyDescent="0.2">
      <c r="B464">
        <f>IF(OR(C464="", ISNUMBER(SEARCH("~*",C464))),"",MAX($B$1:B463)+1)</f>
        <v>252</v>
      </c>
      <c r="C464" s="39" t="s">
        <v>532</v>
      </c>
      <c r="D464" s="39"/>
      <c r="F464" s="53" t="e">
        <f t="shared" si="15"/>
        <v>#N/A</v>
      </c>
      <c r="H464" s="42">
        <f t="shared" si="14"/>
        <v>0</v>
      </c>
      <c r="I464" s="42"/>
    </row>
    <row r="465" spans="1:9" x14ac:dyDescent="0.2">
      <c r="B465">
        <f>IF(OR(C465="", ISNUMBER(SEARCH("~*",C465))),"",MAX($B$1:B464)+1)</f>
        <v>253</v>
      </c>
      <c r="C465" s="39" t="s">
        <v>533</v>
      </c>
      <c r="D465" s="39"/>
      <c r="F465" s="53" t="e">
        <f t="shared" si="15"/>
        <v>#N/A</v>
      </c>
      <c r="H465" s="42">
        <f t="shared" ref="H465:H477" si="16">A465</f>
        <v>0</v>
      </c>
      <c r="I465" s="42"/>
    </row>
    <row r="466" spans="1:9" x14ac:dyDescent="0.2">
      <c r="B466" t="str">
        <f>IF(OR(C466="", ISNUMBER(SEARCH("~*",C466))),"",MAX($B$1:B465)+1)</f>
        <v/>
      </c>
      <c r="C466" s="32"/>
      <c r="D466" s="32"/>
      <c r="F466" s="53" t="e">
        <f t="shared" si="15"/>
        <v>#N/A</v>
      </c>
      <c r="H466" s="42">
        <f t="shared" si="16"/>
        <v>0</v>
      </c>
      <c r="I466" s="42"/>
    </row>
    <row r="467" spans="1:9" x14ac:dyDescent="0.2">
      <c r="A467"/>
      <c r="B467" t="str">
        <f>IF(OR(C467="", ISNUMBER(SEARCH("~*",C467))),"",MAX($B$1:B466)+1)</f>
        <v/>
      </c>
      <c r="C467" s="32"/>
      <c r="D467" s="32"/>
      <c r="F467" s="53" t="e">
        <f t="shared" si="15"/>
        <v>#N/A</v>
      </c>
      <c r="H467" s="42">
        <f t="shared" si="16"/>
        <v>0</v>
      </c>
      <c r="I467" s="42"/>
    </row>
    <row r="468" spans="1:9" x14ac:dyDescent="0.2">
      <c r="A468"/>
      <c r="B468">
        <f>IF(OR(C468="", ISNUMBER(SEARCH("~*",C468))),"",MAX($B$1:B467)+1)</f>
        <v>254</v>
      </c>
      <c r="C468" s="39" t="s">
        <v>534</v>
      </c>
      <c r="D468" s="39"/>
      <c r="F468" s="53" t="e">
        <f t="shared" si="15"/>
        <v>#N/A</v>
      </c>
      <c r="H468" s="42">
        <f t="shared" si="16"/>
        <v>0</v>
      </c>
      <c r="I468" s="42"/>
    </row>
    <row r="469" spans="1:9" x14ac:dyDescent="0.2">
      <c r="A469" s="41">
        <v>1.4152777777777779</v>
      </c>
      <c r="B469">
        <f>IF(OR(C469="", ISNUMBER(SEARCH("~*",C469))),"",MAX($B$1:B468)+1)</f>
        <v>255</v>
      </c>
      <c r="C469" s="39" t="s">
        <v>535</v>
      </c>
      <c r="D469" s="39"/>
      <c r="E469" t="s">
        <v>709</v>
      </c>
      <c r="F469" s="53">
        <f t="shared" si="15"/>
        <v>6</v>
      </c>
      <c r="H469" s="42">
        <f t="shared" si="16"/>
        <v>1.4152777777777779</v>
      </c>
      <c r="I469" s="42"/>
    </row>
    <row r="470" spans="1:9" x14ac:dyDescent="0.2">
      <c r="A470"/>
      <c r="B470" t="str">
        <f>IF(OR(C470="", ISNUMBER(SEARCH("~*",C470))),"",MAX($B$1:B469)+1)</f>
        <v/>
      </c>
      <c r="C470" s="39" t="s">
        <v>536</v>
      </c>
      <c r="D470" s="39"/>
      <c r="F470" s="53" t="e">
        <f t="shared" si="15"/>
        <v>#N/A</v>
      </c>
      <c r="H470" s="42">
        <f t="shared" si="16"/>
        <v>0</v>
      </c>
      <c r="I470" s="42"/>
    </row>
    <row r="471" spans="1:9" x14ac:dyDescent="0.2">
      <c r="A471"/>
      <c r="B471">
        <f>IF(OR(C471="", ISNUMBER(SEARCH("~*",C471))),"",MAX($B$1:B470)+1)</f>
        <v>256</v>
      </c>
      <c r="C471" s="39" t="s">
        <v>537</v>
      </c>
      <c r="D471" s="39"/>
      <c r="F471" s="53" t="e">
        <f t="shared" si="15"/>
        <v>#N/A</v>
      </c>
      <c r="H471" s="42">
        <f t="shared" si="16"/>
        <v>0</v>
      </c>
      <c r="I471" s="42"/>
    </row>
    <row r="472" spans="1:9" x14ac:dyDescent="0.2">
      <c r="A472"/>
      <c r="B472">
        <f>IF(OR(C472="", ISNUMBER(SEARCH("~*",C472))),"",MAX($B$1:B471)+1)</f>
        <v>257</v>
      </c>
      <c r="C472" s="39" t="s">
        <v>538</v>
      </c>
      <c r="D472" s="39"/>
      <c r="F472" s="53" t="e">
        <f t="shared" si="15"/>
        <v>#N/A</v>
      </c>
      <c r="H472" s="42">
        <f t="shared" si="16"/>
        <v>0</v>
      </c>
      <c r="I472" s="42"/>
    </row>
    <row r="473" spans="1:9" x14ac:dyDescent="0.2">
      <c r="A473"/>
      <c r="B473">
        <f>IF(OR(C473="", ISNUMBER(SEARCH("~*",C473))),"",MAX($B$1:B472)+1)</f>
        <v>258</v>
      </c>
      <c r="C473" s="39" t="s">
        <v>539</v>
      </c>
      <c r="D473" s="39"/>
      <c r="F473" s="53" t="e">
        <f t="shared" si="15"/>
        <v>#N/A</v>
      </c>
      <c r="H473" s="42">
        <f t="shared" si="16"/>
        <v>0</v>
      </c>
      <c r="I473" s="42"/>
    </row>
    <row r="474" spans="1:9" x14ac:dyDescent="0.2">
      <c r="A474"/>
      <c r="B474" t="str">
        <f>IF(OR(C474="", ISNUMBER(SEARCH("~*",C474))),"",MAX($B$1:B473)+1)</f>
        <v/>
      </c>
      <c r="C474" s="32"/>
      <c r="D474" s="32"/>
      <c r="F474" s="53" t="e">
        <f t="shared" si="15"/>
        <v>#N/A</v>
      </c>
      <c r="H474" s="42">
        <f t="shared" si="16"/>
        <v>0</v>
      </c>
      <c r="I474" s="42"/>
    </row>
    <row r="475" spans="1:9" x14ac:dyDescent="0.2">
      <c r="A475"/>
      <c r="B475" t="str">
        <f>IF(OR(C475="", ISNUMBER(SEARCH("~*",C475))),"",MAX($B$1:B474)+1)</f>
        <v/>
      </c>
      <c r="C475" s="32"/>
      <c r="D475" s="32"/>
      <c r="F475" s="53" t="e">
        <f t="shared" si="15"/>
        <v>#N/A</v>
      </c>
      <c r="H475" s="42">
        <f t="shared" si="16"/>
        <v>0</v>
      </c>
      <c r="I475" s="42"/>
    </row>
    <row r="476" spans="1:9" x14ac:dyDescent="0.2">
      <c r="A476"/>
      <c r="B476">
        <f>IF(OR(C476="", ISNUMBER(SEARCH("~*",C476))),"",MAX($B$1:B475)+1)</f>
        <v>259</v>
      </c>
      <c r="C476" s="39" t="s">
        <v>540</v>
      </c>
      <c r="D476" s="39"/>
      <c r="F476" s="53" t="e">
        <f t="shared" si="15"/>
        <v>#N/A</v>
      </c>
      <c r="H476" s="42">
        <f t="shared" si="16"/>
        <v>0</v>
      </c>
      <c r="I476" s="42"/>
    </row>
    <row r="477" spans="1:9" ht="30" x14ac:dyDescent="0.2">
      <c r="A477"/>
      <c r="B477">
        <f>IF(OR(C477="", ISNUMBER(SEARCH("~*",C477))),"",MAX($B$1:B476)+1)</f>
        <v>260</v>
      </c>
      <c r="C477" s="39" t="s">
        <v>644</v>
      </c>
      <c r="D477" s="39"/>
      <c r="F477" s="53" t="e">
        <f t="shared" si="15"/>
        <v>#N/A</v>
      </c>
      <c r="H477" s="42">
        <f t="shared" si="16"/>
        <v>0</v>
      </c>
      <c r="I477" s="42"/>
    </row>
    <row r="478" spans="1:9" x14ac:dyDescent="0.2">
      <c r="A478"/>
      <c r="B478" t="str">
        <f>IF(OR(C478="", ISNUMBER(SEARCH("~*",C478))),"",MAX($B$1:B477)+1)</f>
        <v/>
      </c>
      <c r="C478" s="32"/>
      <c r="D478" s="32"/>
      <c r="F478" s="53" t="e">
        <f t="shared" si="15"/>
        <v>#N/A</v>
      </c>
      <c r="H478" s="42"/>
      <c r="I478" s="42"/>
    </row>
    <row r="479" spans="1:9" x14ac:dyDescent="0.2">
      <c r="A479"/>
      <c r="B479" t="str">
        <f>IF(OR(C479="", ISNUMBER(SEARCH("~*",C479))),"",MAX($B$1:B478)+1)</f>
        <v/>
      </c>
      <c r="C479" s="32"/>
      <c r="D479" s="32"/>
      <c r="F479" s="53" t="e">
        <f t="shared" si="15"/>
        <v>#N/A</v>
      </c>
      <c r="H479" s="42"/>
      <c r="I479" s="42"/>
    </row>
    <row r="480" spans="1:9" x14ac:dyDescent="0.2">
      <c r="A480"/>
      <c r="B480" t="str">
        <f>IF(OR(C480="", ISNUMBER(SEARCH("~*",C480))),"",MAX($B$1:B479)+1)</f>
        <v/>
      </c>
      <c r="C480" s="33" t="s">
        <v>723</v>
      </c>
      <c r="D480" s="33"/>
      <c r="F480" s="53" t="e">
        <f t="shared" si="15"/>
        <v>#N/A</v>
      </c>
      <c r="H480" s="42"/>
      <c r="I480" s="42"/>
    </row>
    <row r="481" spans="1:10" x14ac:dyDescent="0.2">
      <c r="A481"/>
      <c r="B481" t="str">
        <f>IF(OR(C481="", ISNUMBER(SEARCH("~*",C481))),"",MAX($B$1:B480)+1)</f>
        <v/>
      </c>
      <c r="C481" s="33"/>
      <c r="D481" s="33"/>
      <c r="F481" s="53" t="e">
        <f t="shared" si="15"/>
        <v>#N/A</v>
      </c>
      <c r="H481" s="42"/>
      <c r="I481" s="42"/>
    </row>
    <row r="482" spans="1:10" x14ac:dyDescent="0.2">
      <c r="A482"/>
      <c r="B482" t="str">
        <f>IF(OR(C482="", ISNUMBER(SEARCH("~*",C482))),"",MAX($B$1:B481)+1)</f>
        <v/>
      </c>
      <c r="C482" s="40" t="s">
        <v>783</v>
      </c>
      <c r="D482" s="40"/>
      <c r="F482" s="53" t="e">
        <f t="shared" si="15"/>
        <v>#N/A</v>
      </c>
      <c r="H482" s="42"/>
      <c r="I482" s="42"/>
    </row>
    <row r="483" spans="1:10" x14ac:dyDescent="0.2">
      <c r="B483" t="str">
        <f>IF(OR(C483="", ISNUMBER(SEARCH("~*",C483))),"",MAX($B$1:B482)+1)</f>
        <v/>
      </c>
      <c r="C483" s="32"/>
      <c r="D483" s="32"/>
      <c r="F483" s="53" t="e">
        <f t="shared" si="15"/>
        <v>#N/A</v>
      </c>
      <c r="H483" s="42"/>
      <c r="I483" s="42"/>
    </row>
    <row r="484" spans="1:10" x14ac:dyDescent="0.2">
      <c r="B484" t="str">
        <f>IF(OR(C484="", ISNUMBER(SEARCH("~*",C484))),"",MAX($B$1:B483)+1)</f>
        <v/>
      </c>
      <c r="C484" s="32" t="s">
        <v>784</v>
      </c>
      <c r="D484" s="32"/>
      <c r="F484" s="53" t="e">
        <f t="shared" si="15"/>
        <v>#N/A</v>
      </c>
      <c r="H484" s="42"/>
      <c r="I484" s="42"/>
    </row>
    <row r="485" spans="1:10" x14ac:dyDescent="0.2">
      <c r="B485" t="str">
        <f>IF(OR(C485="", ISNUMBER(SEARCH("~*",C485))),"",MAX($B$1:B484)+1)</f>
        <v/>
      </c>
      <c r="C485" s="32" t="s">
        <v>785</v>
      </c>
      <c r="D485" s="32"/>
      <c r="F485" s="53" t="e">
        <f t="shared" si="15"/>
        <v>#N/A</v>
      </c>
      <c r="H485" s="42"/>
      <c r="I485" s="42"/>
    </row>
    <row r="486" spans="1:10" x14ac:dyDescent="0.2">
      <c r="B486" t="str">
        <f>IF(OR(C486="", ISNUMBER(SEARCH("~*",C486))),"",MAX($B$1:B485)+1)</f>
        <v/>
      </c>
      <c r="C486" s="32" t="s">
        <v>786</v>
      </c>
      <c r="D486" s="32"/>
      <c r="F486" s="53" t="e">
        <f t="shared" si="15"/>
        <v>#N/A</v>
      </c>
      <c r="H486" s="42"/>
      <c r="I486" s="42"/>
    </row>
    <row r="487" spans="1:10" x14ac:dyDescent="0.2">
      <c r="B487" t="str">
        <f>IF(OR(C487="", ISNUMBER(SEARCH("~*",C487))),"",MAX($B$1:B486)+1)</f>
        <v/>
      </c>
      <c r="C487" s="32" t="s">
        <v>787</v>
      </c>
      <c r="D487" s="32"/>
      <c r="F487" s="53" t="e">
        <f t="shared" si="15"/>
        <v>#N/A</v>
      </c>
      <c r="H487" s="42"/>
      <c r="I487" s="42"/>
    </row>
    <row r="488" spans="1:10" x14ac:dyDescent="0.2">
      <c r="B488" t="str">
        <f>IF(OR(C488="", ISNUMBER(SEARCH("~*",C488))),"",MAX($B$1:B487)+1)</f>
        <v/>
      </c>
      <c r="C488" s="32"/>
      <c r="D488" s="32"/>
      <c r="F488" s="53" t="e">
        <f t="shared" si="15"/>
        <v>#N/A</v>
      </c>
      <c r="H488" s="42"/>
      <c r="I488" s="42"/>
    </row>
    <row r="489" spans="1:10" x14ac:dyDescent="0.2">
      <c r="B489" t="str">
        <f>IF(OR(C489="", ISNUMBER(SEARCH("~*",C489))),"",MAX($B$1:B488)+1)</f>
        <v/>
      </c>
      <c r="C489" s="32" t="s">
        <v>788</v>
      </c>
      <c r="D489" s="32"/>
      <c r="F489" s="53" t="e">
        <f t="shared" si="15"/>
        <v>#N/A</v>
      </c>
      <c r="H489" s="42"/>
      <c r="I489" s="42"/>
    </row>
    <row r="490" spans="1:10" x14ac:dyDescent="0.2">
      <c r="B490" t="str">
        <f>IF(OR(C490="", ISNUMBER(SEARCH("~*",C490))),"",MAX($B$1:B489)+1)</f>
        <v/>
      </c>
      <c r="C490" s="32"/>
      <c r="D490" s="32"/>
      <c r="F490" s="53" t="e">
        <f t="shared" si="15"/>
        <v>#N/A</v>
      </c>
      <c r="H490" s="42"/>
      <c r="I490" s="42"/>
    </row>
    <row r="491" spans="1:10" x14ac:dyDescent="0.2">
      <c r="B491" t="str">
        <f>IF(OR(C491="", ISNUMBER(SEARCH("~*",C491))),"",MAX($B$1:B490)+1)</f>
        <v/>
      </c>
      <c r="C491" s="32" t="s">
        <v>724</v>
      </c>
      <c r="D491" s="32"/>
      <c r="F491" s="53" t="e">
        <f t="shared" si="15"/>
        <v>#N/A</v>
      </c>
      <c r="H491" s="42"/>
      <c r="I491" s="42"/>
    </row>
    <row r="492" spans="1:10" x14ac:dyDescent="0.2">
      <c r="B492" t="str">
        <f>IF(OR(C492="", ISNUMBER(SEARCH("~*",C492))),"",MAX($B$1:B491)+1)</f>
        <v/>
      </c>
      <c r="C492" s="32"/>
      <c r="D492" s="32"/>
      <c r="F492" s="53" t="e">
        <f t="shared" si="15"/>
        <v>#N/A</v>
      </c>
      <c r="H492" s="42"/>
      <c r="I492" s="42"/>
    </row>
    <row r="493" spans="1:10" x14ac:dyDescent="0.2">
      <c r="A493" s="42">
        <v>6.9444444444444447E-4</v>
      </c>
      <c r="B493">
        <f>IF(OR(C493="", ISNUMBER(SEARCH("~*",C493))),"",MAX($B$1:B492)+1)</f>
        <v>261</v>
      </c>
      <c r="C493" s="32" t="s">
        <v>284</v>
      </c>
      <c r="D493" s="32"/>
      <c r="F493" s="53" t="e">
        <f t="shared" si="15"/>
        <v>#N/A</v>
      </c>
      <c r="H493" s="48">
        <f>IF(A493&gt;0,A493+H$1,0)</f>
        <v>1.4520833333333336</v>
      </c>
      <c r="I493" s="42"/>
      <c r="J493" t="s">
        <v>704</v>
      </c>
    </row>
    <row r="494" spans="1:10" x14ac:dyDescent="0.2">
      <c r="B494">
        <f>IF(OR(C494="", ISNUMBER(SEARCH("~*",C494))),"",MAX($B$1:B493)+1)</f>
        <v>262</v>
      </c>
      <c r="C494" s="32" t="s">
        <v>285</v>
      </c>
      <c r="D494" s="32"/>
      <c r="F494" s="53" t="e">
        <f t="shared" si="15"/>
        <v>#N/A</v>
      </c>
      <c r="H494" s="42">
        <f t="shared" ref="H494:H557" si="17">IF(A494&gt;0,A494+H$1,0)</f>
        <v>0</v>
      </c>
      <c r="I494" s="42"/>
    </row>
    <row r="495" spans="1:10" x14ac:dyDescent="0.2">
      <c r="B495">
        <f>IF(OR(C495="", ISNUMBER(SEARCH("~*",C495))),"",MAX($B$1:B494)+1)</f>
        <v>263</v>
      </c>
      <c r="C495" s="32" t="s">
        <v>286</v>
      </c>
      <c r="D495" s="32"/>
      <c r="F495" s="53" t="e">
        <f t="shared" si="15"/>
        <v>#N/A</v>
      </c>
      <c r="H495" s="42">
        <f t="shared" si="17"/>
        <v>0</v>
      </c>
      <c r="I495" s="42"/>
    </row>
    <row r="496" spans="1:10" x14ac:dyDescent="0.2">
      <c r="B496" t="str">
        <f>IF(OR(C496="", ISNUMBER(SEARCH("~*",C496))),"",MAX($B$1:B495)+1)</f>
        <v/>
      </c>
      <c r="C496" s="32" t="s">
        <v>287</v>
      </c>
      <c r="D496" s="32"/>
      <c r="F496" s="53" t="e">
        <f t="shared" si="15"/>
        <v>#N/A</v>
      </c>
      <c r="H496" s="42">
        <f t="shared" si="17"/>
        <v>0</v>
      </c>
      <c r="I496" s="42"/>
    </row>
    <row r="497" spans="1:9" x14ac:dyDescent="0.2">
      <c r="B497">
        <f>IF(OR(C497="", ISNUMBER(SEARCH("~*",C497))),"",MAX($B$1:B496)+1)</f>
        <v>264</v>
      </c>
      <c r="C497" s="32" t="s">
        <v>288</v>
      </c>
      <c r="D497" s="32"/>
      <c r="F497" s="53" t="e">
        <f t="shared" si="15"/>
        <v>#N/A</v>
      </c>
      <c r="H497" s="42">
        <f t="shared" si="17"/>
        <v>0</v>
      </c>
      <c r="I497" s="42"/>
    </row>
    <row r="498" spans="1:9" x14ac:dyDescent="0.2">
      <c r="B498">
        <f>IF(OR(C498="", ISNUMBER(SEARCH("~*",C498))),"",MAX($B$1:B497)+1)</f>
        <v>265</v>
      </c>
      <c r="C498" s="32" t="s">
        <v>289</v>
      </c>
      <c r="D498" s="32"/>
      <c r="F498" s="53" t="e">
        <f t="shared" si="15"/>
        <v>#N/A</v>
      </c>
      <c r="H498" s="42">
        <f t="shared" si="17"/>
        <v>0</v>
      </c>
      <c r="I498" s="42"/>
    </row>
    <row r="499" spans="1:9" x14ac:dyDescent="0.2">
      <c r="B499" t="str">
        <f>IF(OR(C499="", ISNUMBER(SEARCH("~*",C499))),"",MAX($B$1:B498)+1)</f>
        <v/>
      </c>
      <c r="C499" s="32"/>
      <c r="D499" s="32"/>
      <c r="F499" s="53" t="e">
        <f t="shared" si="15"/>
        <v>#N/A</v>
      </c>
      <c r="H499" s="42">
        <f t="shared" si="17"/>
        <v>0</v>
      </c>
      <c r="I499" s="42"/>
    </row>
    <row r="500" spans="1:9" x14ac:dyDescent="0.2">
      <c r="A500"/>
      <c r="B500" t="str">
        <f>IF(OR(C500="", ISNUMBER(SEARCH("~*",C500))),"",MAX($B$1:B499)+1)</f>
        <v/>
      </c>
      <c r="C500" s="32" t="s">
        <v>290</v>
      </c>
      <c r="D500" s="32"/>
      <c r="F500" s="53" t="e">
        <f t="shared" si="15"/>
        <v>#N/A</v>
      </c>
      <c r="H500" s="42">
        <f t="shared" si="17"/>
        <v>0</v>
      </c>
      <c r="I500" s="42"/>
    </row>
    <row r="501" spans="1:9" x14ac:dyDescent="0.2">
      <c r="A501"/>
      <c r="B501" t="str">
        <f>IF(OR(C501="", ISNUMBER(SEARCH("~*",C501))),"",MAX($B$1:B500)+1)</f>
        <v/>
      </c>
      <c r="C501" s="32"/>
      <c r="D501" s="32"/>
      <c r="F501" s="53" t="e">
        <f t="shared" si="15"/>
        <v>#N/A</v>
      </c>
      <c r="H501" s="42">
        <f t="shared" si="17"/>
        <v>0</v>
      </c>
      <c r="I501" s="42"/>
    </row>
    <row r="502" spans="1:9" x14ac:dyDescent="0.2">
      <c r="A502"/>
      <c r="B502" t="str">
        <f>IF(OR(C502="", ISNUMBER(SEARCH("~*",C502))),"",MAX($B$1:B501)+1)</f>
        <v/>
      </c>
      <c r="C502" s="32" t="s">
        <v>291</v>
      </c>
      <c r="D502" s="32"/>
      <c r="F502" s="53" t="e">
        <f t="shared" si="15"/>
        <v>#N/A</v>
      </c>
      <c r="H502" s="42">
        <f t="shared" si="17"/>
        <v>0</v>
      </c>
      <c r="I502" s="42"/>
    </row>
    <row r="503" spans="1:9" x14ac:dyDescent="0.2">
      <c r="A503"/>
      <c r="B503" t="str">
        <f>IF(OR(C503="", ISNUMBER(SEARCH("~*",C503))),"",MAX($B$1:B502)+1)</f>
        <v/>
      </c>
      <c r="C503" s="32" t="s">
        <v>292</v>
      </c>
      <c r="D503" s="32"/>
      <c r="F503" s="53" t="e">
        <f t="shared" si="15"/>
        <v>#N/A</v>
      </c>
      <c r="H503" s="42">
        <f t="shared" si="17"/>
        <v>0</v>
      </c>
      <c r="I503" s="42"/>
    </row>
    <row r="504" spans="1:9" x14ac:dyDescent="0.2">
      <c r="A504"/>
      <c r="B504" t="str">
        <f>IF(OR(C504="", ISNUMBER(SEARCH("~*",C504))),"",MAX($B$1:B503)+1)</f>
        <v/>
      </c>
      <c r="C504" s="32" t="s">
        <v>293</v>
      </c>
      <c r="D504" s="32"/>
      <c r="F504" s="53" t="e">
        <f t="shared" si="15"/>
        <v>#N/A</v>
      </c>
      <c r="H504" s="42">
        <f t="shared" si="17"/>
        <v>0</v>
      </c>
      <c r="I504" s="42"/>
    </row>
    <row r="505" spans="1:9" x14ac:dyDescent="0.2">
      <c r="A505"/>
      <c r="B505" t="str">
        <f>IF(OR(C505="", ISNUMBER(SEARCH("~*",C505))),"",MAX($B$1:B504)+1)</f>
        <v/>
      </c>
      <c r="C505" s="32"/>
      <c r="D505" s="32"/>
      <c r="F505" s="53" t="e">
        <f t="shared" si="15"/>
        <v>#N/A</v>
      </c>
      <c r="H505" s="42">
        <f t="shared" si="17"/>
        <v>0</v>
      </c>
      <c r="I505" s="42"/>
    </row>
    <row r="506" spans="1:9" x14ac:dyDescent="0.2">
      <c r="A506"/>
      <c r="B506">
        <f>IF(OR(C506="", ISNUMBER(SEARCH("~*",C506))),"",MAX($B$1:B505)+1)</f>
        <v>266</v>
      </c>
      <c r="C506" s="32" t="s">
        <v>294</v>
      </c>
      <c r="D506" s="32"/>
      <c r="F506" s="53" t="e">
        <f t="shared" si="15"/>
        <v>#N/A</v>
      </c>
      <c r="H506" s="42">
        <f t="shared" si="17"/>
        <v>0</v>
      </c>
      <c r="I506" s="42"/>
    </row>
    <row r="507" spans="1:9" x14ac:dyDescent="0.2">
      <c r="A507"/>
      <c r="B507">
        <f>IF(OR(C507="", ISNUMBER(SEARCH("~*",C507))),"",MAX($B$1:B506)+1)</f>
        <v>267</v>
      </c>
      <c r="C507" s="32" t="s">
        <v>295</v>
      </c>
      <c r="D507" s="32"/>
      <c r="F507" s="53" t="e">
        <f t="shared" si="15"/>
        <v>#N/A</v>
      </c>
      <c r="H507" s="42">
        <f t="shared" si="17"/>
        <v>0</v>
      </c>
      <c r="I507" s="42"/>
    </row>
    <row r="508" spans="1:9" x14ac:dyDescent="0.2">
      <c r="A508"/>
      <c r="B508" t="str">
        <f>IF(OR(C508="", ISNUMBER(SEARCH("~*",C508))),"",MAX($B$1:B507)+1)</f>
        <v/>
      </c>
      <c r="C508" s="32"/>
      <c r="D508" s="32"/>
      <c r="F508" s="53" t="e">
        <f t="shared" si="15"/>
        <v>#N/A</v>
      </c>
      <c r="H508" s="42">
        <f t="shared" si="17"/>
        <v>0</v>
      </c>
      <c r="I508" s="42"/>
    </row>
    <row r="509" spans="1:9" x14ac:dyDescent="0.2">
      <c r="A509"/>
      <c r="B509" t="str">
        <f>IF(OR(C509="", ISNUMBER(SEARCH("~*",C509))),"",MAX($B$1:B508)+1)</f>
        <v/>
      </c>
      <c r="C509" s="39" t="s">
        <v>544</v>
      </c>
      <c r="D509" s="39"/>
      <c r="F509" s="53" t="e">
        <f t="shared" si="15"/>
        <v>#N/A</v>
      </c>
      <c r="H509" s="42">
        <f t="shared" si="17"/>
        <v>0</v>
      </c>
      <c r="I509" s="42"/>
    </row>
    <row r="510" spans="1:9" x14ac:dyDescent="0.2">
      <c r="A510"/>
      <c r="B510">
        <f>IF(OR(C510="", ISNUMBER(SEARCH("~*",C510))),"",MAX($B$1:B509)+1)</f>
        <v>268</v>
      </c>
      <c r="C510" s="39" t="s">
        <v>545</v>
      </c>
      <c r="D510" s="39"/>
      <c r="F510" s="53" t="e">
        <f t="shared" si="15"/>
        <v>#N/A</v>
      </c>
      <c r="H510" s="42">
        <f t="shared" si="17"/>
        <v>0</v>
      </c>
      <c r="I510" s="42"/>
    </row>
    <row r="511" spans="1:9" ht="30" x14ac:dyDescent="0.2">
      <c r="A511"/>
      <c r="B511">
        <f>IF(OR(C511="", ISNUMBER(SEARCH("~*",C511))),"",MAX($B$1:B510)+1)</f>
        <v>269</v>
      </c>
      <c r="C511" s="39" t="s">
        <v>546</v>
      </c>
      <c r="D511" s="39"/>
      <c r="F511" s="53" t="e">
        <f t="shared" si="15"/>
        <v>#N/A</v>
      </c>
      <c r="H511" s="42">
        <f t="shared" si="17"/>
        <v>0</v>
      </c>
      <c r="I511" s="42"/>
    </row>
    <row r="512" spans="1:9" x14ac:dyDescent="0.2">
      <c r="A512"/>
      <c r="B512">
        <f>IF(OR(C512="", ISNUMBER(SEARCH("~*",C512))),"",MAX($B$1:B511)+1)</f>
        <v>270</v>
      </c>
      <c r="C512" s="39" t="s">
        <v>547</v>
      </c>
      <c r="D512" s="39"/>
      <c r="F512" s="53" t="e">
        <f t="shared" si="15"/>
        <v>#N/A</v>
      </c>
      <c r="H512" s="42">
        <f t="shared" si="17"/>
        <v>0</v>
      </c>
      <c r="I512" s="42"/>
    </row>
    <row r="513" spans="1:9" x14ac:dyDescent="0.2">
      <c r="A513"/>
      <c r="B513">
        <f>IF(OR(C513="", ISNUMBER(SEARCH("~*",C513))),"",MAX($B$1:B512)+1)</f>
        <v>271</v>
      </c>
      <c r="C513" s="39" t="s">
        <v>548</v>
      </c>
      <c r="D513" s="39"/>
      <c r="F513" s="53" t="e">
        <f t="shared" si="15"/>
        <v>#N/A</v>
      </c>
      <c r="H513" s="42">
        <f t="shared" si="17"/>
        <v>0</v>
      </c>
      <c r="I513" s="42"/>
    </row>
    <row r="514" spans="1:9" ht="45" x14ac:dyDescent="0.2">
      <c r="A514"/>
      <c r="B514">
        <f>IF(OR(C514="", ISNUMBER(SEARCH("~*",C514))),"",MAX($B$1:B513)+1)</f>
        <v>272</v>
      </c>
      <c r="C514" s="39" t="s">
        <v>549</v>
      </c>
      <c r="D514" s="39"/>
      <c r="F514" s="53" t="e">
        <f t="shared" si="15"/>
        <v>#N/A</v>
      </c>
      <c r="H514" s="42">
        <f t="shared" si="17"/>
        <v>0</v>
      </c>
      <c r="I514" s="42"/>
    </row>
    <row r="515" spans="1:9" x14ac:dyDescent="0.2">
      <c r="A515"/>
      <c r="B515">
        <f>IF(OR(C515="", ISNUMBER(SEARCH("~*",C515))),"",MAX($B$1:B514)+1)</f>
        <v>273</v>
      </c>
      <c r="C515" s="39" t="s">
        <v>550</v>
      </c>
      <c r="D515" s="39"/>
      <c r="F515" s="53" t="e">
        <f t="shared" si="15"/>
        <v>#N/A</v>
      </c>
      <c r="H515" s="42">
        <f t="shared" si="17"/>
        <v>0</v>
      </c>
      <c r="I515" s="42"/>
    </row>
    <row r="516" spans="1:9" ht="30" x14ac:dyDescent="0.2">
      <c r="B516">
        <f>IF(OR(C516="", ISNUMBER(SEARCH("~*",C516))),"",MAX($B$1:B515)+1)</f>
        <v>274</v>
      </c>
      <c r="C516" s="39" t="s">
        <v>645</v>
      </c>
      <c r="D516" s="39"/>
      <c r="F516" s="53" t="e">
        <f t="shared" si="15"/>
        <v>#N/A</v>
      </c>
      <c r="H516" s="42">
        <f t="shared" si="17"/>
        <v>0</v>
      </c>
      <c r="I516" s="42"/>
    </row>
    <row r="517" spans="1:9" x14ac:dyDescent="0.2">
      <c r="B517">
        <f>IF(OR(C517="", ISNUMBER(SEARCH("~*",C517))),"",MAX($B$1:B516)+1)</f>
        <v>275</v>
      </c>
      <c r="C517" s="39" t="s">
        <v>552</v>
      </c>
      <c r="D517" s="39"/>
      <c r="F517" s="53" t="e">
        <f t="shared" si="15"/>
        <v>#N/A</v>
      </c>
      <c r="H517" s="42">
        <f t="shared" si="17"/>
        <v>0</v>
      </c>
      <c r="I517" s="42"/>
    </row>
    <row r="518" spans="1:9" x14ac:dyDescent="0.2">
      <c r="B518">
        <f>IF(OR(C518="", ISNUMBER(SEARCH("~*",C518))),"",MAX($B$1:B517)+1)</f>
        <v>276</v>
      </c>
      <c r="C518" s="39" t="s">
        <v>553</v>
      </c>
      <c r="D518" s="39"/>
      <c r="F518" s="53" t="e">
        <f t="shared" si="15"/>
        <v>#N/A</v>
      </c>
      <c r="H518" s="42">
        <f t="shared" si="17"/>
        <v>0</v>
      </c>
      <c r="I518" s="42"/>
    </row>
    <row r="519" spans="1:9" x14ac:dyDescent="0.2">
      <c r="B519" t="str">
        <f>IF(OR(C519="", ISNUMBER(SEARCH("~*",C519))),"",MAX($B$1:B518)+1)</f>
        <v/>
      </c>
      <c r="C519" s="32"/>
      <c r="D519" s="32"/>
      <c r="F519" s="53" t="e">
        <f t="shared" si="15"/>
        <v>#N/A</v>
      </c>
      <c r="H519" s="42">
        <f t="shared" si="17"/>
        <v>0</v>
      </c>
      <c r="I519" s="42"/>
    </row>
    <row r="520" spans="1:9" x14ac:dyDescent="0.2">
      <c r="B520" t="str">
        <f>IF(OR(C520="", ISNUMBER(SEARCH("~*",C520))),"",MAX($B$1:B519)+1)</f>
        <v/>
      </c>
      <c r="C520" s="32" t="s">
        <v>296</v>
      </c>
      <c r="D520" s="32"/>
      <c r="F520" s="53" t="e">
        <f t="shared" si="15"/>
        <v>#N/A</v>
      </c>
      <c r="H520" s="42">
        <f t="shared" si="17"/>
        <v>0</v>
      </c>
      <c r="I520" s="42"/>
    </row>
    <row r="521" spans="1:9" x14ac:dyDescent="0.2">
      <c r="B521" t="str">
        <f>IF(OR(C521="", ISNUMBER(SEARCH("~*",C521))),"",MAX($B$1:B520)+1)</f>
        <v/>
      </c>
      <c r="C521" s="32" t="s">
        <v>297</v>
      </c>
      <c r="D521" s="32"/>
      <c r="F521" s="53" t="e">
        <f t="shared" si="15"/>
        <v>#N/A</v>
      </c>
      <c r="H521" s="42">
        <f t="shared" si="17"/>
        <v>0</v>
      </c>
      <c r="I521" s="42"/>
    </row>
    <row r="522" spans="1:9" x14ac:dyDescent="0.2">
      <c r="B522" t="str">
        <f>IF(OR(C522="", ISNUMBER(SEARCH("~*",C522))),"",MAX($B$1:B521)+1)</f>
        <v/>
      </c>
      <c r="C522" s="32"/>
      <c r="D522" s="32"/>
      <c r="F522" s="53" t="e">
        <f t="shared" si="15"/>
        <v>#N/A</v>
      </c>
      <c r="H522" s="42">
        <f t="shared" si="17"/>
        <v>0</v>
      </c>
      <c r="I522" s="42"/>
    </row>
    <row r="523" spans="1:9" x14ac:dyDescent="0.2">
      <c r="B523" t="str">
        <f>IF(OR(C523="", ISNUMBER(SEARCH("~*",C523))),"",MAX($B$1:B522)+1)</f>
        <v/>
      </c>
      <c r="C523" s="32" t="s">
        <v>298</v>
      </c>
      <c r="D523" s="32"/>
      <c r="F523" s="53" t="e">
        <f t="shared" si="15"/>
        <v>#N/A</v>
      </c>
      <c r="H523" s="42">
        <f t="shared" si="17"/>
        <v>0</v>
      </c>
      <c r="I523" s="42"/>
    </row>
    <row r="524" spans="1:9" x14ac:dyDescent="0.2">
      <c r="B524" t="str">
        <f>IF(OR(C524="", ISNUMBER(SEARCH("~*",C524))),"",MAX($B$1:B523)+1)</f>
        <v/>
      </c>
      <c r="C524" s="32" t="s">
        <v>299</v>
      </c>
      <c r="D524" s="32"/>
      <c r="F524" s="53" t="e">
        <f t="shared" si="15"/>
        <v>#N/A</v>
      </c>
      <c r="H524" s="42">
        <f t="shared" si="17"/>
        <v>0</v>
      </c>
      <c r="I524" s="42"/>
    </row>
    <row r="525" spans="1:9" x14ac:dyDescent="0.2">
      <c r="B525" t="str">
        <f>IF(OR(C525="", ISNUMBER(SEARCH("~*",C525))),"",MAX($B$1:B524)+1)</f>
        <v/>
      </c>
      <c r="C525" s="32"/>
      <c r="D525" s="32"/>
      <c r="F525" s="53" t="e">
        <f t="shared" si="15"/>
        <v>#N/A</v>
      </c>
      <c r="H525" s="42">
        <f t="shared" si="17"/>
        <v>0</v>
      </c>
      <c r="I525" s="42"/>
    </row>
    <row r="526" spans="1:9" x14ac:dyDescent="0.2">
      <c r="B526" t="str">
        <f>IF(OR(C526="", ISNUMBER(SEARCH("~*",C526))),"",MAX($B$1:B525)+1)</f>
        <v/>
      </c>
      <c r="C526" s="39" t="s">
        <v>554</v>
      </c>
      <c r="D526" s="39"/>
      <c r="F526" s="53" t="e">
        <f t="shared" ref="F526:F589" si="18">VLOOKUP(E526,$R$7:$T$12,3,0)</f>
        <v>#N/A</v>
      </c>
      <c r="H526" s="42">
        <f t="shared" si="17"/>
        <v>0</v>
      </c>
      <c r="I526" s="42"/>
    </row>
    <row r="527" spans="1:9" x14ac:dyDescent="0.2">
      <c r="A527" s="49">
        <v>0.14166666666666666</v>
      </c>
      <c r="B527">
        <f>IF(OR(C527="", ISNUMBER(SEARCH("~*",C527))),"",MAX($B$1:B526)+1)</f>
        <v>277</v>
      </c>
      <c r="C527" s="39" t="s">
        <v>555</v>
      </c>
      <c r="D527" s="39"/>
      <c r="E527" t="s">
        <v>706</v>
      </c>
      <c r="F527" s="53">
        <f t="shared" si="18"/>
        <v>2</v>
      </c>
      <c r="H527" s="42">
        <f t="shared" si="17"/>
        <v>1.5930555555555557</v>
      </c>
      <c r="I527" s="42"/>
    </row>
    <row r="528" spans="1:9" x14ac:dyDescent="0.2">
      <c r="B528">
        <f>IF(OR(C528="", ISNUMBER(SEARCH("~*",C528))),"",MAX($B$1:B527)+1)</f>
        <v>278</v>
      </c>
      <c r="C528" s="39" t="s">
        <v>556</v>
      </c>
      <c r="D528" s="39"/>
      <c r="F528" s="53" t="e">
        <f t="shared" si="18"/>
        <v>#N/A</v>
      </c>
      <c r="H528" s="42">
        <f t="shared" si="17"/>
        <v>0</v>
      </c>
      <c r="I528" s="42"/>
    </row>
    <row r="529" spans="1:9" x14ac:dyDescent="0.2">
      <c r="B529" t="str">
        <f>IF(OR(C529="", ISNUMBER(SEARCH("~*",C529))),"",MAX($B$1:B528)+1)</f>
        <v/>
      </c>
      <c r="C529" s="39" t="s">
        <v>726</v>
      </c>
      <c r="D529" s="39"/>
      <c r="F529" s="53" t="e">
        <f t="shared" si="18"/>
        <v>#N/A</v>
      </c>
      <c r="H529" s="42">
        <f t="shared" si="17"/>
        <v>0</v>
      </c>
      <c r="I529" s="42"/>
    </row>
    <row r="530" spans="1:9" x14ac:dyDescent="0.2">
      <c r="B530" t="str">
        <f>IF(OR(C530="", ISNUMBER(SEARCH("~*",C530))),"",MAX($B$1:B529)+1)</f>
        <v/>
      </c>
      <c r="C530" s="39"/>
      <c r="D530" s="39"/>
      <c r="F530" s="53" t="e">
        <f t="shared" si="18"/>
        <v>#N/A</v>
      </c>
      <c r="H530" s="42">
        <f t="shared" si="17"/>
        <v>0</v>
      </c>
      <c r="I530" s="42"/>
    </row>
    <row r="531" spans="1:9" x14ac:dyDescent="0.2">
      <c r="A531"/>
      <c r="B531" t="str">
        <f>IF(OR(C531="", ISNUMBER(SEARCH("~*",C531))),"",MAX($B$1:B530)+1)</f>
        <v/>
      </c>
      <c r="C531" s="40" t="s">
        <v>725</v>
      </c>
      <c r="D531" s="40"/>
      <c r="F531" s="53" t="e">
        <f t="shared" si="18"/>
        <v>#N/A</v>
      </c>
      <c r="H531" s="42">
        <f t="shared" si="17"/>
        <v>0</v>
      </c>
      <c r="I531" s="42"/>
    </row>
    <row r="532" spans="1:9" x14ac:dyDescent="0.2">
      <c r="A532"/>
      <c r="B532" t="str">
        <f>IF(OR(C532="", ISNUMBER(SEARCH("~*",C532))),"",MAX($B$1:B531)+1)</f>
        <v/>
      </c>
      <c r="C532" s="32"/>
      <c r="D532" s="32"/>
      <c r="F532" s="53" t="e">
        <f t="shared" si="18"/>
        <v>#N/A</v>
      </c>
      <c r="H532" s="42">
        <f t="shared" si="17"/>
        <v>0</v>
      </c>
      <c r="I532" s="42"/>
    </row>
    <row r="533" spans="1:9" x14ac:dyDescent="0.2">
      <c r="A533"/>
      <c r="B533" t="str">
        <f>IF(OR(C533="", ISNUMBER(SEARCH("~*",C533))),"",MAX($B$1:B532)+1)</f>
        <v/>
      </c>
      <c r="C533" s="32" t="s">
        <v>300</v>
      </c>
      <c r="D533" s="32"/>
      <c r="F533" s="53" t="e">
        <f t="shared" si="18"/>
        <v>#N/A</v>
      </c>
      <c r="H533" s="42">
        <f t="shared" si="17"/>
        <v>0</v>
      </c>
      <c r="I533" s="42"/>
    </row>
    <row r="534" spans="1:9" x14ac:dyDescent="0.2">
      <c r="A534"/>
      <c r="B534" t="str">
        <f>IF(OR(C534="", ISNUMBER(SEARCH("~*",C534))),"",MAX($B$1:B533)+1)</f>
        <v/>
      </c>
      <c r="C534" s="32"/>
      <c r="D534" s="32"/>
      <c r="F534" s="53" t="e">
        <f t="shared" si="18"/>
        <v>#N/A</v>
      </c>
      <c r="H534" s="42">
        <f t="shared" si="17"/>
        <v>0</v>
      </c>
      <c r="I534" s="42"/>
    </row>
    <row r="535" spans="1:9" ht="30" x14ac:dyDescent="0.2">
      <c r="A535"/>
      <c r="B535" t="str">
        <f>IF(OR(C535="", ISNUMBER(SEARCH("~*",C535))),"",MAX($B$1:B534)+1)</f>
        <v/>
      </c>
      <c r="C535" s="44" t="s">
        <v>789</v>
      </c>
      <c r="D535" s="44"/>
      <c r="F535" s="53" t="e">
        <f t="shared" si="18"/>
        <v>#N/A</v>
      </c>
      <c r="H535" s="42">
        <f t="shared" si="17"/>
        <v>0</v>
      </c>
      <c r="I535" s="42"/>
    </row>
    <row r="536" spans="1:9" x14ac:dyDescent="0.2">
      <c r="A536"/>
      <c r="B536" t="str">
        <f>IF(OR(C536="", ISNUMBER(SEARCH("~*",C536))),"",MAX($B$1:B535)+1)</f>
        <v/>
      </c>
      <c r="C536" s="44" t="s">
        <v>797</v>
      </c>
      <c r="D536" s="44"/>
      <c r="F536" s="53" t="e">
        <f t="shared" si="18"/>
        <v>#N/A</v>
      </c>
      <c r="H536" s="42">
        <f t="shared" si="17"/>
        <v>0</v>
      </c>
      <c r="I536" s="42"/>
    </row>
    <row r="537" spans="1:9" x14ac:dyDescent="0.2">
      <c r="A537"/>
      <c r="B537" t="str">
        <f>IF(OR(C537="", ISNUMBER(SEARCH("~*",C537))),"",MAX($B$1:B536)+1)</f>
        <v/>
      </c>
      <c r="C537" s="44" t="s">
        <v>798</v>
      </c>
      <c r="D537" s="44"/>
      <c r="F537" s="53" t="e">
        <f t="shared" si="18"/>
        <v>#N/A</v>
      </c>
      <c r="H537" s="42">
        <f t="shared" si="17"/>
        <v>0</v>
      </c>
      <c r="I537" s="42"/>
    </row>
    <row r="538" spans="1:9" x14ac:dyDescent="0.2">
      <c r="A538"/>
      <c r="B538">
        <f>IF(OR(C538="", ISNUMBER(SEARCH("~*",C538))),"",MAX($B$1:B537)+1)</f>
        <v>279</v>
      </c>
      <c r="C538" s="44" t="s">
        <v>649</v>
      </c>
      <c r="D538" s="44"/>
      <c r="F538" s="53" t="e">
        <f t="shared" si="18"/>
        <v>#N/A</v>
      </c>
      <c r="H538" s="42">
        <f t="shared" si="17"/>
        <v>0</v>
      </c>
      <c r="I538" s="42"/>
    </row>
    <row r="539" spans="1:9" x14ac:dyDescent="0.2">
      <c r="A539"/>
      <c r="B539" t="str">
        <f>IF(OR(C539="", ISNUMBER(SEARCH("~*",C539))),"",MAX($B$1:B538)+1)</f>
        <v/>
      </c>
      <c r="C539" s="44" t="s">
        <v>727</v>
      </c>
      <c r="D539" s="44"/>
      <c r="F539" s="53" t="e">
        <f t="shared" si="18"/>
        <v>#N/A</v>
      </c>
      <c r="H539" s="42">
        <f t="shared" si="17"/>
        <v>0</v>
      </c>
      <c r="I539" s="42"/>
    </row>
    <row r="540" spans="1:9" ht="30" x14ac:dyDescent="0.2">
      <c r="A540"/>
      <c r="B540">
        <f>IF(OR(C540="", ISNUMBER(SEARCH("~*",C540))),"",MAX($B$1:B539)+1)</f>
        <v>280</v>
      </c>
      <c r="C540" s="44" t="s">
        <v>651</v>
      </c>
      <c r="D540" s="44"/>
      <c r="F540" s="53" t="e">
        <f t="shared" si="18"/>
        <v>#N/A</v>
      </c>
      <c r="H540" s="42">
        <f t="shared" si="17"/>
        <v>0</v>
      </c>
      <c r="I540" s="42"/>
    </row>
    <row r="541" spans="1:9" x14ac:dyDescent="0.2">
      <c r="A541"/>
      <c r="B541">
        <f>IF(OR(C541="", ISNUMBER(SEARCH("~*",C541))),"",MAX($B$1:B540)+1)</f>
        <v>281</v>
      </c>
      <c r="C541" s="44" t="s">
        <v>652</v>
      </c>
      <c r="D541" s="44"/>
      <c r="F541" s="53" t="e">
        <f t="shared" si="18"/>
        <v>#N/A</v>
      </c>
      <c r="H541" s="42">
        <f t="shared" si="17"/>
        <v>0</v>
      </c>
      <c r="I541" s="42"/>
    </row>
    <row r="542" spans="1:9" ht="30" x14ac:dyDescent="0.2">
      <c r="A542"/>
      <c r="B542">
        <f>IF(OR(C542="", ISNUMBER(SEARCH("~*",C542))),"",MAX($B$1:B541)+1)</f>
        <v>282</v>
      </c>
      <c r="C542" s="44" t="s">
        <v>653</v>
      </c>
      <c r="D542" s="44"/>
      <c r="F542" s="53" t="e">
        <f t="shared" si="18"/>
        <v>#N/A</v>
      </c>
      <c r="H542" s="42">
        <f t="shared" si="17"/>
        <v>0</v>
      </c>
      <c r="I542" s="42"/>
    </row>
    <row r="543" spans="1:9" x14ac:dyDescent="0.2">
      <c r="A543"/>
      <c r="B543">
        <f>IF(OR(C543="", ISNUMBER(SEARCH("~*",C543))),"",MAX($B$1:B542)+1)</f>
        <v>283</v>
      </c>
      <c r="C543" s="44" t="s">
        <v>654</v>
      </c>
      <c r="D543" s="44"/>
      <c r="F543" s="53" t="e">
        <f t="shared" si="18"/>
        <v>#N/A</v>
      </c>
      <c r="H543" s="42">
        <f t="shared" si="17"/>
        <v>0</v>
      </c>
      <c r="I543" s="42"/>
    </row>
    <row r="544" spans="1:9" x14ac:dyDescent="0.2">
      <c r="A544"/>
      <c r="B544" t="str">
        <f>IF(OR(C544="", ISNUMBER(SEARCH("~*",C544))),"",MAX($B$1:B543)+1)</f>
        <v/>
      </c>
      <c r="C544" s="44"/>
      <c r="D544" s="44"/>
      <c r="F544" s="53" t="e">
        <f t="shared" si="18"/>
        <v>#N/A</v>
      </c>
      <c r="H544" s="42">
        <f t="shared" si="17"/>
        <v>0</v>
      </c>
      <c r="I544" s="42"/>
    </row>
    <row r="545" spans="1:9" x14ac:dyDescent="0.2">
      <c r="A545"/>
      <c r="B545" t="str">
        <f>IF(OR(C545="", ISNUMBER(SEARCH("~*",C545))),"",MAX($B$1:B544)+1)</f>
        <v/>
      </c>
      <c r="C545" s="32" t="s">
        <v>301</v>
      </c>
      <c r="D545" s="32"/>
      <c r="F545" s="53" t="e">
        <f t="shared" si="18"/>
        <v>#N/A</v>
      </c>
      <c r="H545" s="42">
        <f t="shared" si="17"/>
        <v>0</v>
      </c>
      <c r="I545" s="42"/>
    </row>
    <row r="546" spans="1:9" x14ac:dyDescent="0.2">
      <c r="A546"/>
      <c r="B546" t="str">
        <f>IF(OR(C546="", ISNUMBER(SEARCH("~*",C546))),"",MAX($B$1:B545)+1)</f>
        <v/>
      </c>
      <c r="C546" s="32"/>
      <c r="D546" s="32"/>
      <c r="F546" s="53" t="e">
        <f t="shared" si="18"/>
        <v>#N/A</v>
      </c>
      <c r="H546" s="42">
        <f t="shared" si="17"/>
        <v>0</v>
      </c>
      <c r="I546" s="42"/>
    </row>
    <row r="547" spans="1:9" x14ac:dyDescent="0.2">
      <c r="A547"/>
      <c r="B547" t="str">
        <f>IF(OR(C547="", ISNUMBER(SEARCH("~*",C547))),"",MAX($B$1:B546)+1)</f>
        <v/>
      </c>
      <c r="C547" s="44" t="s">
        <v>728</v>
      </c>
      <c r="D547" s="44"/>
      <c r="F547" s="53" t="e">
        <f t="shared" si="18"/>
        <v>#N/A</v>
      </c>
      <c r="H547" s="42">
        <f t="shared" si="17"/>
        <v>0</v>
      </c>
      <c r="I547" s="42"/>
    </row>
    <row r="548" spans="1:9" x14ac:dyDescent="0.2">
      <c r="A548"/>
      <c r="B548" t="str">
        <f>IF(OR(C548="", ISNUMBER(SEARCH("~*",C548))),"",MAX($B$1:B547)+1)</f>
        <v/>
      </c>
      <c r="C548" s="44" t="s">
        <v>655</v>
      </c>
      <c r="D548" s="44"/>
      <c r="F548" s="53" t="e">
        <f t="shared" si="18"/>
        <v>#N/A</v>
      </c>
      <c r="H548" s="42">
        <f t="shared" si="17"/>
        <v>0</v>
      </c>
      <c r="I548" s="42"/>
    </row>
    <row r="549" spans="1:9" x14ac:dyDescent="0.2">
      <c r="A549"/>
      <c r="B549">
        <f>IF(OR(C549="", ISNUMBER(SEARCH("~*",C549))),"",MAX($B$1:B548)+1)</f>
        <v>284</v>
      </c>
      <c r="C549" s="44" t="s">
        <v>656</v>
      </c>
      <c r="D549" s="44"/>
      <c r="F549" s="53" t="e">
        <f t="shared" si="18"/>
        <v>#N/A</v>
      </c>
      <c r="H549" s="42">
        <f t="shared" si="17"/>
        <v>0</v>
      </c>
      <c r="I549" s="42"/>
    </row>
    <row r="550" spans="1:9" x14ac:dyDescent="0.2">
      <c r="A550"/>
      <c r="B550" t="str">
        <f>IF(OR(C550="", ISNUMBER(SEARCH("~*",C550))),"",MAX($B$1:B549)+1)</f>
        <v/>
      </c>
      <c r="C550" s="44" t="s">
        <v>657</v>
      </c>
      <c r="D550" s="44"/>
      <c r="F550" s="53" t="e">
        <f t="shared" si="18"/>
        <v>#N/A</v>
      </c>
      <c r="H550" s="42">
        <f t="shared" si="17"/>
        <v>0</v>
      </c>
      <c r="I550" s="42"/>
    </row>
    <row r="551" spans="1:9" ht="30" x14ac:dyDescent="0.2">
      <c r="A551"/>
      <c r="B551">
        <f>IF(OR(C551="", ISNUMBER(SEARCH("~*",C551))),"",MAX($B$1:B550)+1)</f>
        <v>285</v>
      </c>
      <c r="C551" s="44" t="s">
        <v>658</v>
      </c>
      <c r="D551" s="44"/>
      <c r="F551" s="53" t="e">
        <f t="shared" si="18"/>
        <v>#N/A</v>
      </c>
      <c r="H551" s="42">
        <f t="shared" si="17"/>
        <v>0</v>
      </c>
      <c r="I551" s="42"/>
    </row>
    <row r="552" spans="1:9" x14ac:dyDescent="0.2">
      <c r="A552"/>
      <c r="B552" t="str">
        <f>IF(OR(C552="", ISNUMBER(SEARCH("~*",C552))),"",MAX($B$1:B551)+1)</f>
        <v/>
      </c>
      <c r="C552" s="44" t="s">
        <v>659</v>
      </c>
      <c r="D552" s="44"/>
      <c r="F552" s="53" t="e">
        <f t="shared" si="18"/>
        <v>#N/A</v>
      </c>
      <c r="H552" s="42">
        <f t="shared" si="17"/>
        <v>0</v>
      </c>
      <c r="I552" s="42"/>
    </row>
    <row r="553" spans="1:9" x14ac:dyDescent="0.2">
      <c r="A553"/>
      <c r="B553">
        <f>IF(OR(C553="", ISNUMBER(SEARCH("~*",C553))),"",MAX($B$1:B552)+1)</f>
        <v>286</v>
      </c>
      <c r="C553" s="44" t="s">
        <v>660</v>
      </c>
      <c r="D553" s="44"/>
      <c r="F553" s="53" t="e">
        <f t="shared" si="18"/>
        <v>#N/A</v>
      </c>
      <c r="H553" s="42">
        <f t="shared" si="17"/>
        <v>0</v>
      </c>
      <c r="I553" s="42"/>
    </row>
    <row r="554" spans="1:9" x14ac:dyDescent="0.2">
      <c r="A554"/>
      <c r="B554">
        <f>IF(OR(C554="", ISNUMBER(SEARCH("~*",C554))),"",MAX($B$1:B553)+1)</f>
        <v>287</v>
      </c>
      <c r="C554" s="44" t="s">
        <v>661</v>
      </c>
      <c r="D554" s="44"/>
      <c r="F554" s="53" t="e">
        <f t="shared" si="18"/>
        <v>#N/A</v>
      </c>
      <c r="H554" s="42">
        <f t="shared" si="17"/>
        <v>0</v>
      </c>
      <c r="I554" s="42"/>
    </row>
    <row r="555" spans="1:9" x14ac:dyDescent="0.2">
      <c r="A555"/>
      <c r="B555" t="str">
        <f>IF(OR(C555="", ISNUMBER(SEARCH("~*",C555))),"",MAX($B$1:B554)+1)</f>
        <v/>
      </c>
      <c r="C555" s="44" t="s">
        <v>662</v>
      </c>
      <c r="D555" s="44"/>
      <c r="F555" s="53" t="e">
        <f t="shared" si="18"/>
        <v>#N/A</v>
      </c>
      <c r="H555" s="42">
        <f t="shared" si="17"/>
        <v>0</v>
      </c>
      <c r="I555" s="42"/>
    </row>
    <row r="556" spans="1:9" x14ac:dyDescent="0.2">
      <c r="A556"/>
      <c r="B556">
        <f>IF(OR(C556="", ISNUMBER(SEARCH("~*",C556))),"",MAX($B$1:B555)+1)</f>
        <v>288</v>
      </c>
      <c r="C556" s="44" t="s">
        <v>663</v>
      </c>
      <c r="D556" s="44"/>
      <c r="F556" s="53" t="e">
        <f t="shared" si="18"/>
        <v>#N/A</v>
      </c>
      <c r="H556" s="42">
        <f t="shared" si="17"/>
        <v>0</v>
      </c>
      <c r="I556" s="42"/>
    </row>
    <row r="557" spans="1:9" x14ac:dyDescent="0.2">
      <c r="A557"/>
      <c r="B557">
        <f>IF(OR(C557="", ISNUMBER(SEARCH("~*",C557))),"",MAX($B$1:B556)+1)</f>
        <v>289</v>
      </c>
      <c r="C557" s="44" t="s">
        <v>664</v>
      </c>
      <c r="D557" s="44"/>
      <c r="F557" s="53" t="e">
        <f t="shared" si="18"/>
        <v>#N/A</v>
      </c>
      <c r="H557" s="42">
        <f t="shared" si="17"/>
        <v>0</v>
      </c>
      <c r="I557" s="42"/>
    </row>
    <row r="558" spans="1:9" x14ac:dyDescent="0.2">
      <c r="A558"/>
      <c r="B558" t="str">
        <f>IF(OR(C558="", ISNUMBER(SEARCH("~*",C558))),"",MAX($B$1:B557)+1)</f>
        <v/>
      </c>
      <c r="C558" s="44" t="s">
        <v>729</v>
      </c>
      <c r="D558" s="44"/>
      <c r="F558" s="53" t="e">
        <f t="shared" si="18"/>
        <v>#N/A</v>
      </c>
      <c r="H558" s="42">
        <f t="shared" ref="H558:H621" si="19">IF(A558&gt;0,A558+H$1,0)</f>
        <v>0</v>
      </c>
      <c r="I558" s="42"/>
    </row>
    <row r="559" spans="1:9" x14ac:dyDescent="0.2">
      <c r="A559"/>
      <c r="B559" t="str">
        <f>IF(OR(C559="", ISNUMBER(SEARCH("~*",C559))),"",MAX($B$1:B558)+1)</f>
        <v/>
      </c>
      <c r="C559" s="32"/>
      <c r="D559" s="32"/>
      <c r="F559" s="53" t="e">
        <f t="shared" si="18"/>
        <v>#N/A</v>
      </c>
      <c r="H559" s="42">
        <f t="shared" si="19"/>
        <v>0</v>
      </c>
      <c r="I559" s="42"/>
    </row>
    <row r="560" spans="1:9" x14ac:dyDescent="0.2">
      <c r="A560"/>
      <c r="B560">
        <f>IF(OR(C560="", ISNUMBER(SEARCH("~*",C560))),"",MAX($B$1:B559)+1)</f>
        <v>290</v>
      </c>
      <c r="C560" s="32" t="s">
        <v>302</v>
      </c>
      <c r="D560" s="32"/>
      <c r="F560" s="53" t="e">
        <f t="shared" si="18"/>
        <v>#N/A</v>
      </c>
      <c r="H560" s="42">
        <f t="shared" si="19"/>
        <v>0</v>
      </c>
      <c r="I560" s="42"/>
    </row>
    <row r="561" spans="1:9" x14ac:dyDescent="0.2">
      <c r="A561"/>
      <c r="B561" t="str">
        <f>IF(OR(C561="", ISNUMBER(SEARCH("~*",C561))),"",MAX($B$1:B560)+1)</f>
        <v/>
      </c>
      <c r="C561" s="32" t="s">
        <v>303</v>
      </c>
      <c r="D561" s="32"/>
      <c r="F561" s="53" t="e">
        <f t="shared" si="18"/>
        <v>#N/A</v>
      </c>
      <c r="H561" s="42">
        <f t="shared" si="19"/>
        <v>0</v>
      </c>
      <c r="I561" s="42"/>
    </row>
    <row r="562" spans="1:9" x14ac:dyDescent="0.2">
      <c r="A562"/>
      <c r="B562" t="str">
        <f>IF(OR(C562="", ISNUMBER(SEARCH("~*",C562))),"",MAX($B$1:B561)+1)</f>
        <v/>
      </c>
      <c r="C562" s="32"/>
      <c r="D562" s="32"/>
      <c r="F562" s="53" t="e">
        <f t="shared" si="18"/>
        <v>#N/A</v>
      </c>
      <c r="H562" s="42">
        <f t="shared" si="19"/>
        <v>0</v>
      </c>
      <c r="I562" s="42"/>
    </row>
    <row r="563" spans="1:9" ht="30" x14ac:dyDescent="0.2">
      <c r="A563"/>
      <c r="B563" t="str">
        <f>IF(OR(C563="", ISNUMBER(SEARCH("~*",C563))),"",MAX($B$1:B562)+1)</f>
        <v/>
      </c>
      <c r="C563" s="32" t="s">
        <v>304</v>
      </c>
      <c r="D563" s="32"/>
      <c r="F563" s="53" t="e">
        <f t="shared" si="18"/>
        <v>#N/A</v>
      </c>
      <c r="H563" s="42">
        <f t="shared" si="19"/>
        <v>0</v>
      </c>
      <c r="I563" s="42"/>
    </row>
    <row r="564" spans="1:9" x14ac:dyDescent="0.2">
      <c r="A564"/>
      <c r="B564" t="str">
        <f>IF(OR(C564="", ISNUMBER(SEARCH("~*",C564))),"",MAX($B$1:B563)+1)</f>
        <v/>
      </c>
      <c r="C564" s="32"/>
      <c r="D564" s="32"/>
      <c r="F564" s="53" t="e">
        <f t="shared" si="18"/>
        <v>#N/A</v>
      </c>
      <c r="H564" s="42">
        <f t="shared" si="19"/>
        <v>0</v>
      </c>
      <c r="I564" s="42"/>
    </row>
    <row r="565" spans="1:9" x14ac:dyDescent="0.2">
      <c r="A565"/>
      <c r="B565" t="str">
        <f>IF(OR(C565="", ISNUMBER(SEARCH("~*",C565))),"",MAX($B$1:B564)+1)</f>
        <v/>
      </c>
      <c r="C565" s="39" t="s">
        <v>790</v>
      </c>
      <c r="D565" s="39"/>
      <c r="F565" s="53" t="e">
        <f t="shared" si="18"/>
        <v>#N/A</v>
      </c>
      <c r="H565" s="42">
        <f t="shared" si="19"/>
        <v>0</v>
      </c>
      <c r="I565" s="42"/>
    </row>
    <row r="566" spans="1:9" x14ac:dyDescent="0.2">
      <c r="A566"/>
      <c r="B566" t="str">
        <f>IF(OR(C566="", ISNUMBER(SEARCH("~*",C566))),"",MAX($B$1:B565)+1)</f>
        <v/>
      </c>
      <c r="C566" s="39" t="s">
        <v>560</v>
      </c>
      <c r="D566" s="39"/>
      <c r="F566" s="53" t="e">
        <f t="shared" si="18"/>
        <v>#N/A</v>
      </c>
      <c r="H566" s="42">
        <f t="shared" si="19"/>
        <v>0</v>
      </c>
      <c r="I566" s="42"/>
    </row>
    <row r="567" spans="1:9" x14ac:dyDescent="0.2">
      <c r="A567"/>
      <c r="B567">
        <f>IF(OR(C567="", ISNUMBER(SEARCH("~*",C567))),"",MAX($B$1:B566)+1)</f>
        <v>291</v>
      </c>
      <c r="C567" s="39" t="s">
        <v>561</v>
      </c>
      <c r="D567" s="39"/>
      <c r="F567" s="53" t="e">
        <f t="shared" si="18"/>
        <v>#N/A</v>
      </c>
      <c r="H567" s="42">
        <f t="shared" si="19"/>
        <v>0</v>
      </c>
      <c r="I567" s="42"/>
    </row>
    <row r="568" spans="1:9" x14ac:dyDescent="0.2">
      <c r="A568"/>
      <c r="B568">
        <f>IF(OR(C568="", ISNUMBER(SEARCH("~*",C568))),"",MAX($B$1:B567)+1)</f>
        <v>292</v>
      </c>
      <c r="C568" s="39" t="s">
        <v>562</v>
      </c>
      <c r="D568" s="39"/>
      <c r="F568" s="53" t="e">
        <f t="shared" si="18"/>
        <v>#N/A</v>
      </c>
      <c r="H568" s="42">
        <f t="shared" si="19"/>
        <v>0</v>
      </c>
      <c r="I568" s="42"/>
    </row>
    <row r="569" spans="1:9" x14ac:dyDescent="0.2">
      <c r="A569"/>
      <c r="B569">
        <f>IF(OR(C569="", ISNUMBER(SEARCH("~*",C569))),"",MAX($B$1:B568)+1)</f>
        <v>293</v>
      </c>
      <c r="C569" s="39" t="s">
        <v>563</v>
      </c>
      <c r="D569" s="39"/>
      <c r="F569" s="53" t="e">
        <f t="shared" si="18"/>
        <v>#N/A</v>
      </c>
      <c r="H569" s="42">
        <f t="shared" si="19"/>
        <v>0</v>
      </c>
      <c r="I569" s="42"/>
    </row>
    <row r="570" spans="1:9" x14ac:dyDescent="0.2">
      <c r="A570"/>
      <c r="B570" t="str">
        <f>IF(OR(C570="", ISNUMBER(SEARCH("~*",C570))),"",MAX($B$1:B569)+1)</f>
        <v/>
      </c>
      <c r="C570" s="32"/>
      <c r="D570" s="32"/>
      <c r="F570" s="53" t="e">
        <f t="shared" si="18"/>
        <v>#N/A</v>
      </c>
      <c r="H570" s="42">
        <f t="shared" si="19"/>
        <v>0</v>
      </c>
      <c r="I570" s="42"/>
    </row>
    <row r="571" spans="1:9" x14ac:dyDescent="0.2">
      <c r="A571"/>
      <c r="B571" t="str">
        <f>IF(OR(C571="", ISNUMBER(SEARCH("~*",C571))),"",MAX($B$1:B570)+1)</f>
        <v/>
      </c>
      <c r="C571" s="32" t="s">
        <v>305</v>
      </c>
      <c r="D571" s="32"/>
      <c r="F571" s="53" t="e">
        <f t="shared" si="18"/>
        <v>#N/A</v>
      </c>
      <c r="H571" s="42">
        <f t="shared" si="19"/>
        <v>0</v>
      </c>
      <c r="I571" s="42"/>
    </row>
    <row r="572" spans="1:9" x14ac:dyDescent="0.2">
      <c r="A572"/>
      <c r="B572" t="str">
        <f>IF(OR(C572="", ISNUMBER(SEARCH("~*",C572))),"",MAX($B$1:B571)+1)</f>
        <v/>
      </c>
      <c r="C572" s="32"/>
      <c r="D572" s="32"/>
      <c r="F572" s="53" t="e">
        <f t="shared" si="18"/>
        <v>#N/A</v>
      </c>
      <c r="H572" s="42">
        <f t="shared" si="19"/>
        <v>0</v>
      </c>
      <c r="I572" s="42"/>
    </row>
    <row r="573" spans="1:9" x14ac:dyDescent="0.2">
      <c r="A573"/>
      <c r="B573" t="str">
        <f>IF(OR(C573="", ISNUMBER(SEARCH("~*",C573))),"",MAX($B$1:B572)+1)</f>
        <v/>
      </c>
      <c r="C573" s="32" t="s">
        <v>306</v>
      </c>
      <c r="D573" s="32"/>
      <c r="F573" s="53" t="e">
        <f t="shared" si="18"/>
        <v>#N/A</v>
      </c>
      <c r="H573" s="42">
        <f t="shared" si="19"/>
        <v>0</v>
      </c>
      <c r="I573" s="42"/>
    </row>
    <row r="574" spans="1:9" x14ac:dyDescent="0.2">
      <c r="A574"/>
      <c r="B574" t="str">
        <f>IF(OR(C574="", ISNUMBER(SEARCH("~*",C574))),"",MAX($B$1:B573)+1)</f>
        <v/>
      </c>
      <c r="C574" s="32"/>
      <c r="D574" s="32"/>
      <c r="F574" s="53" t="e">
        <f t="shared" si="18"/>
        <v>#N/A</v>
      </c>
      <c r="H574" s="42">
        <f t="shared" si="19"/>
        <v>0</v>
      </c>
      <c r="I574" s="42"/>
    </row>
    <row r="575" spans="1:9" x14ac:dyDescent="0.2">
      <c r="A575"/>
      <c r="B575" t="str">
        <f>IF(OR(C575="", ISNUMBER(SEARCH("~*",C575))),"",MAX($B$1:B574)+1)</f>
        <v/>
      </c>
      <c r="C575" s="32" t="s">
        <v>307</v>
      </c>
      <c r="D575" s="32"/>
      <c r="F575" s="53" t="e">
        <f t="shared" si="18"/>
        <v>#N/A</v>
      </c>
      <c r="H575" s="42">
        <f t="shared" si="19"/>
        <v>0</v>
      </c>
      <c r="I575" s="42"/>
    </row>
    <row r="576" spans="1:9" x14ac:dyDescent="0.2">
      <c r="A576"/>
      <c r="B576" t="str">
        <f>IF(OR(C576="", ISNUMBER(SEARCH("~*",C576))),"",MAX($B$1:B575)+1)</f>
        <v/>
      </c>
      <c r="C576" s="39" t="s">
        <v>732</v>
      </c>
      <c r="D576" s="39"/>
      <c r="F576" s="53" t="e">
        <f t="shared" si="18"/>
        <v>#N/A</v>
      </c>
      <c r="H576" s="42">
        <f t="shared" si="19"/>
        <v>0</v>
      </c>
      <c r="I576" s="42"/>
    </row>
    <row r="577" spans="1:9" x14ac:dyDescent="0.2">
      <c r="A577"/>
      <c r="B577" t="str">
        <f>IF(OR(C577="", ISNUMBER(SEARCH("~*",C577))),"",MAX($B$1:B576)+1)</f>
        <v/>
      </c>
      <c r="C577" s="32"/>
      <c r="D577" s="32"/>
      <c r="F577" s="53" t="e">
        <f t="shared" si="18"/>
        <v>#N/A</v>
      </c>
      <c r="H577" s="42">
        <f t="shared" si="19"/>
        <v>0</v>
      </c>
      <c r="I577" s="42"/>
    </row>
    <row r="578" spans="1:9" x14ac:dyDescent="0.2">
      <c r="A578"/>
      <c r="B578" t="str">
        <f>IF(OR(C578="", ISNUMBER(SEARCH("~*",C578))),"",MAX($B$1:B577)+1)</f>
        <v/>
      </c>
      <c r="C578" s="32" t="s">
        <v>308</v>
      </c>
      <c r="D578" s="32"/>
      <c r="F578" s="53" t="e">
        <f t="shared" si="18"/>
        <v>#N/A</v>
      </c>
      <c r="H578" s="42">
        <f t="shared" si="19"/>
        <v>0</v>
      </c>
      <c r="I578" s="42"/>
    </row>
    <row r="579" spans="1:9" x14ac:dyDescent="0.2">
      <c r="B579" t="str">
        <f>IF(OR(C579="", ISNUMBER(SEARCH("~*",C579))),"",MAX($B$1:B578)+1)</f>
        <v/>
      </c>
      <c r="C579" s="32"/>
      <c r="D579" s="32"/>
      <c r="F579" s="53" t="e">
        <f t="shared" si="18"/>
        <v>#N/A</v>
      </c>
      <c r="H579" s="42">
        <f t="shared" si="19"/>
        <v>0</v>
      </c>
      <c r="I579" s="42"/>
    </row>
    <row r="580" spans="1:9" x14ac:dyDescent="0.2">
      <c r="A580"/>
      <c r="B580" t="str">
        <f>IF(OR(C580="", ISNUMBER(SEARCH("~*",C580))),"",MAX($B$1:B579)+1)</f>
        <v/>
      </c>
      <c r="C580" s="32" t="s">
        <v>666</v>
      </c>
      <c r="D580" s="32"/>
      <c r="F580" s="53" t="e">
        <f t="shared" si="18"/>
        <v>#N/A</v>
      </c>
      <c r="H580" s="42">
        <f t="shared" si="19"/>
        <v>0</v>
      </c>
      <c r="I580" s="42"/>
    </row>
    <row r="581" spans="1:9" x14ac:dyDescent="0.2">
      <c r="A581"/>
      <c r="B581" t="str">
        <f>IF(OR(C581="", ISNUMBER(SEARCH("~*",C581))),"",MAX($B$1:B580)+1)</f>
        <v/>
      </c>
      <c r="C581" s="32"/>
      <c r="D581" s="32"/>
      <c r="F581" s="53" t="e">
        <f t="shared" si="18"/>
        <v>#N/A</v>
      </c>
      <c r="H581" s="42">
        <f t="shared" si="19"/>
        <v>0</v>
      </c>
      <c r="I581" s="42"/>
    </row>
    <row r="582" spans="1:9" x14ac:dyDescent="0.2">
      <c r="A582"/>
      <c r="B582" t="str">
        <f>IF(OR(C582="", ISNUMBER(SEARCH("~*",C582))),"",MAX($B$1:B581)+1)</f>
        <v/>
      </c>
      <c r="C582" s="45" t="s">
        <v>791</v>
      </c>
      <c r="D582" s="45"/>
      <c r="F582" s="53" t="e">
        <f t="shared" si="18"/>
        <v>#N/A</v>
      </c>
      <c r="H582" s="42">
        <f t="shared" si="19"/>
        <v>0</v>
      </c>
      <c r="I582" s="42"/>
    </row>
    <row r="583" spans="1:9" x14ac:dyDescent="0.2">
      <c r="A583"/>
      <c r="B583" t="str">
        <f>IF(OR(C583="", ISNUMBER(SEARCH("~*",C583))),"",MAX($B$1:B582)+1)</f>
        <v/>
      </c>
      <c r="C583" s="32"/>
      <c r="D583" s="32"/>
      <c r="F583" s="53" t="e">
        <f t="shared" si="18"/>
        <v>#N/A</v>
      </c>
      <c r="H583" s="42">
        <f t="shared" si="19"/>
        <v>0</v>
      </c>
      <c r="I583" s="42"/>
    </row>
    <row r="584" spans="1:9" x14ac:dyDescent="0.2">
      <c r="A584"/>
      <c r="B584" t="str">
        <f>IF(OR(C584="", ISNUMBER(SEARCH("~*",C584))),"",MAX($B$1:B583)+1)</f>
        <v/>
      </c>
      <c r="C584" s="32" t="s">
        <v>311</v>
      </c>
      <c r="D584" s="32"/>
      <c r="F584" s="53" t="e">
        <f t="shared" si="18"/>
        <v>#N/A</v>
      </c>
      <c r="H584" s="42">
        <f t="shared" si="19"/>
        <v>0</v>
      </c>
      <c r="I584" s="42"/>
    </row>
    <row r="585" spans="1:9" x14ac:dyDescent="0.2">
      <c r="A585"/>
      <c r="B585" t="str">
        <f>IF(OR(C585="", ISNUMBER(SEARCH("~*",C585))),"",MAX($B$1:B584)+1)</f>
        <v/>
      </c>
      <c r="C585" s="32" t="s">
        <v>312</v>
      </c>
      <c r="D585" s="32"/>
      <c r="F585" s="53" t="e">
        <f t="shared" si="18"/>
        <v>#N/A</v>
      </c>
      <c r="H585" s="42">
        <f t="shared" si="19"/>
        <v>0</v>
      </c>
      <c r="I585" s="42"/>
    </row>
    <row r="586" spans="1:9" x14ac:dyDescent="0.2">
      <c r="A586"/>
      <c r="B586" t="str">
        <f>IF(OR(C586="", ISNUMBER(SEARCH("~*",C586))),"",MAX($B$1:B585)+1)</f>
        <v/>
      </c>
      <c r="C586" s="39" t="s">
        <v>734</v>
      </c>
      <c r="D586" s="39"/>
      <c r="F586" s="53" t="e">
        <f t="shared" si="18"/>
        <v>#N/A</v>
      </c>
      <c r="H586" s="42">
        <f t="shared" si="19"/>
        <v>0</v>
      </c>
      <c r="I586" s="42"/>
    </row>
    <row r="587" spans="1:9" x14ac:dyDescent="0.2">
      <c r="A587"/>
      <c r="B587" t="str">
        <f>IF(OR(C587="", ISNUMBER(SEARCH("~*",C587))),"",MAX($B$1:B586)+1)</f>
        <v/>
      </c>
      <c r="C587" s="32"/>
      <c r="D587" s="32"/>
      <c r="F587" s="53" t="e">
        <f t="shared" si="18"/>
        <v>#N/A</v>
      </c>
      <c r="H587" s="42">
        <f t="shared" si="19"/>
        <v>0</v>
      </c>
      <c r="I587" s="42"/>
    </row>
    <row r="588" spans="1:9" x14ac:dyDescent="0.2">
      <c r="A588"/>
      <c r="B588">
        <f>IF(OR(C588="", ISNUMBER(SEARCH("~*",C588))),"",MAX($B$1:B587)+1)</f>
        <v>294</v>
      </c>
      <c r="C588" s="32" t="s">
        <v>313</v>
      </c>
      <c r="D588" s="32"/>
      <c r="F588" s="53" t="e">
        <f t="shared" si="18"/>
        <v>#N/A</v>
      </c>
      <c r="H588" s="42">
        <f t="shared" si="19"/>
        <v>0</v>
      </c>
      <c r="I588" s="42"/>
    </row>
    <row r="589" spans="1:9" x14ac:dyDescent="0.2">
      <c r="A589"/>
      <c r="B589">
        <f>IF(OR(C589="", ISNUMBER(SEARCH("~*",C589))),"",MAX($B$1:B588)+1)</f>
        <v>295</v>
      </c>
      <c r="C589" s="32" t="s">
        <v>314</v>
      </c>
      <c r="D589" s="32"/>
      <c r="F589" s="53" t="e">
        <f t="shared" si="18"/>
        <v>#N/A</v>
      </c>
      <c r="H589" s="42">
        <f t="shared" si="19"/>
        <v>0</v>
      </c>
      <c r="I589" s="42"/>
    </row>
    <row r="590" spans="1:9" x14ac:dyDescent="0.2">
      <c r="A590"/>
      <c r="B590">
        <f>IF(OR(C590="", ISNUMBER(SEARCH("~*",C590))),"",MAX($B$1:B589)+1)</f>
        <v>296</v>
      </c>
      <c r="C590" s="32" t="s">
        <v>315</v>
      </c>
      <c r="D590" s="32"/>
      <c r="F590" s="53" t="e">
        <f t="shared" ref="F590:F653" si="20">VLOOKUP(E590,$R$7:$T$12,3,0)</f>
        <v>#N/A</v>
      </c>
      <c r="H590" s="42">
        <f t="shared" si="19"/>
        <v>0</v>
      </c>
      <c r="I590" s="42"/>
    </row>
    <row r="591" spans="1:9" x14ac:dyDescent="0.2">
      <c r="A591"/>
      <c r="B591" t="str">
        <f>IF(OR(C591="", ISNUMBER(SEARCH("~*",C591))),"",MAX($B$1:B590)+1)</f>
        <v/>
      </c>
      <c r="C591" s="32"/>
      <c r="D591" s="32"/>
      <c r="F591" s="53" t="e">
        <f t="shared" si="20"/>
        <v>#N/A</v>
      </c>
      <c r="H591" s="42">
        <f t="shared" si="19"/>
        <v>0</v>
      </c>
      <c r="I591" s="42"/>
    </row>
    <row r="592" spans="1:9" x14ac:dyDescent="0.2">
      <c r="A592"/>
      <c r="B592">
        <f>IF(OR(C592="", ISNUMBER(SEARCH("~*",C592))),"",MAX($B$1:B591)+1)</f>
        <v>297</v>
      </c>
      <c r="C592" s="32" t="s">
        <v>316</v>
      </c>
      <c r="D592" s="32"/>
      <c r="F592" s="53" t="e">
        <f t="shared" si="20"/>
        <v>#N/A</v>
      </c>
      <c r="H592" s="42">
        <f t="shared" si="19"/>
        <v>0</v>
      </c>
      <c r="I592" s="42"/>
    </row>
    <row r="593" spans="1:9" x14ac:dyDescent="0.2">
      <c r="A593"/>
      <c r="B593">
        <f>IF(OR(C593="", ISNUMBER(SEARCH("~*",C593))),"",MAX($B$1:B592)+1)</f>
        <v>298</v>
      </c>
      <c r="C593" s="32" t="s">
        <v>317</v>
      </c>
      <c r="D593" s="32"/>
      <c r="F593" s="53" t="e">
        <f t="shared" si="20"/>
        <v>#N/A</v>
      </c>
      <c r="H593" s="42">
        <f t="shared" si="19"/>
        <v>0</v>
      </c>
      <c r="I593" s="42"/>
    </row>
    <row r="594" spans="1:9" x14ac:dyDescent="0.2">
      <c r="A594"/>
      <c r="B594" t="str">
        <f>IF(OR(C594="", ISNUMBER(SEARCH("~*",C594))),"",MAX($B$1:B593)+1)</f>
        <v/>
      </c>
      <c r="C594" s="32"/>
      <c r="D594" s="32"/>
      <c r="F594" s="53" t="e">
        <f t="shared" si="20"/>
        <v>#N/A</v>
      </c>
      <c r="H594" s="42">
        <f t="shared" si="19"/>
        <v>0</v>
      </c>
      <c r="I594" s="42"/>
    </row>
    <row r="595" spans="1:9" x14ac:dyDescent="0.2">
      <c r="A595"/>
      <c r="B595" t="str">
        <f>IF(OR(C595="", ISNUMBER(SEARCH("~*",C595))),"",MAX($B$1:B594)+1)</f>
        <v/>
      </c>
      <c r="C595" s="32" t="s">
        <v>318</v>
      </c>
      <c r="D595" s="32"/>
      <c r="F595" s="53" t="e">
        <f t="shared" si="20"/>
        <v>#N/A</v>
      </c>
      <c r="H595" s="42">
        <f t="shared" si="19"/>
        <v>0</v>
      </c>
      <c r="I595" s="42"/>
    </row>
    <row r="596" spans="1:9" x14ac:dyDescent="0.2">
      <c r="B596" t="str">
        <f>IF(OR(C596="", ISNUMBER(SEARCH("~*",C596))),"",MAX($B$1:B595)+1)</f>
        <v/>
      </c>
      <c r="C596" s="32"/>
      <c r="D596" s="32"/>
      <c r="F596" s="53" t="e">
        <f t="shared" si="20"/>
        <v>#N/A</v>
      </c>
      <c r="H596" s="42">
        <f t="shared" si="19"/>
        <v>0</v>
      </c>
      <c r="I596" s="42"/>
    </row>
    <row r="597" spans="1:9" x14ac:dyDescent="0.2">
      <c r="B597" t="str">
        <f>IF(OR(C597="", ISNUMBER(SEARCH("~*",C597))),"",MAX($B$1:B596)+1)</f>
        <v/>
      </c>
      <c r="C597" s="32" t="s">
        <v>319</v>
      </c>
      <c r="D597" s="32"/>
      <c r="F597" s="53" t="e">
        <f t="shared" si="20"/>
        <v>#N/A</v>
      </c>
      <c r="H597" s="42">
        <f t="shared" si="19"/>
        <v>0</v>
      </c>
      <c r="I597" s="42"/>
    </row>
    <row r="598" spans="1:9" x14ac:dyDescent="0.2">
      <c r="B598" t="str">
        <f>IF(OR(C598="", ISNUMBER(SEARCH("~*",C598))),"",MAX($B$1:B597)+1)</f>
        <v/>
      </c>
      <c r="C598" s="32"/>
      <c r="D598" s="32"/>
      <c r="F598" s="53" t="e">
        <f t="shared" si="20"/>
        <v>#N/A</v>
      </c>
      <c r="H598" s="42">
        <f t="shared" si="19"/>
        <v>0</v>
      </c>
      <c r="I598" s="42"/>
    </row>
    <row r="599" spans="1:9" x14ac:dyDescent="0.2">
      <c r="B599" t="str">
        <f>IF(OR(C599="", ISNUMBER(SEARCH("~*",C599))),"",MAX($B$1:B598)+1)</f>
        <v/>
      </c>
      <c r="C599" s="44" t="s">
        <v>735</v>
      </c>
      <c r="D599" s="44"/>
      <c r="F599" s="53" t="e">
        <f t="shared" si="20"/>
        <v>#N/A</v>
      </c>
      <c r="H599" s="42">
        <f t="shared" si="19"/>
        <v>0</v>
      </c>
      <c r="I599" s="42"/>
    </row>
    <row r="600" spans="1:9" x14ac:dyDescent="0.2">
      <c r="B600">
        <f>IF(OR(C600="", ISNUMBER(SEARCH("~*",C600))),"",MAX($B$1:B599)+1)</f>
        <v>299</v>
      </c>
      <c r="C600" s="44" t="s">
        <v>669</v>
      </c>
      <c r="D600" s="44"/>
      <c r="F600" s="53" t="e">
        <f t="shared" si="20"/>
        <v>#N/A</v>
      </c>
      <c r="H600" s="42">
        <f t="shared" si="19"/>
        <v>0</v>
      </c>
      <c r="I600" s="42"/>
    </row>
    <row r="601" spans="1:9" x14ac:dyDescent="0.2">
      <c r="B601">
        <f>IF(OR(C601="", ISNUMBER(SEARCH("~*",C601))),"",MAX($B$1:B600)+1)</f>
        <v>300</v>
      </c>
      <c r="C601" s="44" t="s">
        <v>670</v>
      </c>
      <c r="D601" s="44"/>
      <c r="F601" s="53" t="e">
        <f t="shared" si="20"/>
        <v>#N/A</v>
      </c>
      <c r="H601" s="42">
        <f t="shared" si="19"/>
        <v>0</v>
      </c>
      <c r="I601" s="42"/>
    </row>
    <row r="602" spans="1:9" x14ac:dyDescent="0.2">
      <c r="B602">
        <f>IF(OR(C602="", ISNUMBER(SEARCH("~*",C602))),"",MAX($B$1:B601)+1)</f>
        <v>301</v>
      </c>
      <c r="C602" s="44" t="s">
        <v>671</v>
      </c>
      <c r="D602" s="44"/>
      <c r="F602" s="53" t="e">
        <f t="shared" si="20"/>
        <v>#N/A</v>
      </c>
      <c r="H602" s="42">
        <f t="shared" si="19"/>
        <v>0</v>
      </c>
      <c r="I602" s="42"/>
    </row>
    <row r="603" spans="1:9" x14ac:dyDescent="0.2">
      <c r="B603">
        <f>IF(OR(C603="", ISNUMBER(SEARCH("~*",C603))),"",MAX($B$1:B602)+1)</f>
        <v>302</v>
      </c>
      <c r="C603" s="44" t="s">
        <v>672</v>
      </c>
      <c r="D603" s="44"/>
      <c r="F603" s="53" t="e">
        <f t="shared" si="20"/>
        <v>#N/A</v>
      </c>
      <c r="H603" s="42">
        <f t="shared" si="19"/>
        <v>0</v>
      </c>
      <c r="I603" s="42"/>
    </row>
    <row r="604" spans="1:9" x14ac:dyDescent="0.2">
      <c r="B604">
        <f>IF(OR(C604="", ISNUMBER(SEARCH("~*",C604))),"",MAX($B$1:B603)+1)</f>
        <v>303</v>
      </c>
      <c r="C604" s="44" t="s">
        <v>673</v>
      </c>
      <c r="D604" s="44"/>
      <c r="F604" s="53" t="e">
        <f t="shared" si="20"/>
        <v>#N/A</v>
      </c>
      <c r="H604" s="42">
        <f t="shared" si="19"/>
        <v>0</v>
      </c>
      <c r="I604" s="42"/>
    </row>
    <row r="605" spans="1:9" x14ac:dyDescent="0.2">
      <c r="B605">
        <f>IF(OR(C605="", ISNUMBER(SEARCH("~*",C605))),"",MAX($B$1:B604)+1)</f>
        <v>304</v>
      </c>
      <c r="C605" s="44" t="s">
        <v>674</v>
      </c>
      <c r="D605" s="44"/>
      <c r="F605" s="53" t="e">
        <f t="shared" si="20"/>
        <v>#N/A</v>
      </c>
      <c r="H605" s="42">
        <f t="shared" si="19"/>
        <v>0</v>
      </c>
      <c r="I605" s="42"/>
    </row>
    <row r="606" spans="1:9" x14ac:dyDescent="0.2">
      <c r="B606">
        <f>IF(OR(C606="", ISNUMBER(SEARCH("~*",C606))),"",MAX($B$1:B605)+1)</f>
        <v>305</v>
      </c>
      <c r="C606" s="44" t="s">
        <v>675</v>
      </c>
      <c r="D606" s="44"/>
      <c r="F606" s="53" t="e">
        <f t="shared" si="20"/>
        <v>#N/A</v>
      </c>
      <c r="H606" s="42">
        <f t="shared" si="19"/>
        <v>0</v>
      </c>
      <c r="I606" s="42"/>
    </row>
    <row r="607" spans="1:9" x14ac:dyDescent="0.2">
      <c r="B607" t="str">
        <f>IF(OR(C607="", ISNUMBER(SEARCH("~*",C607))),"",MAX($B$1:B606)+1)</f>
        <v/>
      </c>
      <c r="C607" s="44"/>
      <c r="D607" s="44"/>
      <c r="F607" s="53" t="e">
        <f t="shared" si="20"/>
        <v>#N/A</v>
      </c>
      <c r="H607" s="42">
        <f t="shared" si="19"/>
        <v>0</v>
      </c>
      <c r="I607" s="42"/>
    </row>
    <row r="608" spans="1:9" x14ac:dyDescent="0.2">
      <c r="B608">
        <f>IF(OR(C608="", ISNUMBER(SEARCH("~*",C608))),"",MAX($B$1:B607)+1)</f>
        <v>306</v>
      </c>
      <c r="C608" s="44" t="s">
        <v>676</v>
      </c>
      <c r="D608" s="44"/>
      <c r="F608" s="53" t="e">
        <f t="shared" si="20"/>
        <v>#N/A</v>
      </c>
      <c r="H608" s="42">
        <f t="shared" si="19"/>
        <v>0</v>
      </c>
      <c r="I608" s="42"/>
    </row>
    <row r="609" spans="2:9" x14ac:dyDescent="0.2">
      <c r="B609" t="str">
        <f>IF(OR(C609="", ISNUMBER(SEARCH("~*",C609))),"",MAX($B$1:B608)+1)</f>
        <v/>
      </c>
      <c r="C609" s="44"/>
      <c r="D609" s="44"/>
      <c r="F609" s="53" t="e">
        <f t="shared" si="20"/>
        <v>#N/A</v>
      </c>
      <c r="H609" s="42">
        <f t="shared" si="19"/>
        <v>0</v>
      </c>
      <c r="I609" s="42"/>
    </row>
    <row r="610" spans="2:9" x14ac:dyDescent="0.2">
      <c r="B610">
        <f>IF(OR(C610="", ISNUMBER(SEARCH("~*",C610))),"",MAX($B$1:B609)+1)</f>
        <v>307</v>
      </c>
      <c r="C610" s="44" t="s">
        <v>677</v>
      </c>
      <c r="D610" s="44"/>
      <c r="F610" s="53" t="e">
        <f t="shared" si="20"/>
        <v>#N/A</v>
      </c>
      <c r="H610" s="42">
        <f t="shared" si="19"/>
        <v>0</v>
      </c>
      <c r="I610" s="42"/>
    </row>
    <row r="611" spans="2:9" x14ac:dyDescent="0.2">
      <c r="B611">
        <f>IF(OR(C611="", ISNUMBER(SEARCH("~*",C611))),"",MAX($B$1:B610)+1)</f>
        <v>308</v>
      </c>
      <c r="C611" s="44" t="s">
        <v>678</v>
      </c>
      <c r="D611" s="44"/>
      <c r="F611" s="53" t="e">
        <f t="shared" si="20"/>
        <v>#N/A</v>
      </c>
      <c r="H611" s="42">
        <f t="shared" si="19"/>
        <v>0</v>
      </c>
      <c r="I611" s="42"/>
    </row>
    <row r="612" spans="2:9" x14ac:dyDescent="0.2">
      <c r="B612" t="str">
        <f>IF(OR(C612="", ISNUMBER(SEARCH("~*",C612))),"",MAX($B$1:B611)+1)</f>
        <v/>
      </c>
      <c r="C612" s="32"/>
      <c r="D612" s="32"/>
      <c r="F612" s="53" t="e">
        <f t="shared" si="20"/>
        <v>#N/A</v>
      </c>
      <c r="H612" s="42">
        <f t="shared" si="19"/>
        <v>0</v>
      </c>
      <c r="I612" s="42"/>
    </row>
    <row r="613" spans="2:9" x14ac:dyDescent="0.2">
      <c r="B613" t="str">
        <f>IF(OR(C613="", ISNUMBER(SEARCH("~*",C613))),"",MAX($B$1:B612)+1)</f>
        <v/>
      </c>
      <c r="C613" s="32" t="s">
        <v>320</v>
      </c>
      <c r="D613" s="32"/>
      <c r="F613" s="53" t="e">
        <f t="shared" si="20"/>
        <v>#N/A</v>
      </c>
      <c r="H613" s="42">
        <f t="shared" si="19"/>
        <v>0</v>
      </c>
      <c r="I613" s="42"/>
    </row>
    <row r="614" spans="2:9" x14ac:dyDescent="0.2">
      <c r="B614" t="str">
        <f>IF(OR(C614="", ISNUMBER(SEARCH("~*",C614))),"",MAX($B$1:B613)+1)</f>
        <v/>
      </c>
      <c r="C614" s="32"/>
      <c r="D614" s="32"/>
      <c r="F614" s="53" t="e">
        <f t="shared" si="20"/>
        <v>#N/A</v>
      </c>
      <c r="H614" s="42">
        <f t="shared" si="19"/>
        <v>0</v>
      </c>
      <c r="I614" s="42"/>
    </row>
    <row r="615" spans="2:9" x14ac:dyDescent="0.2">
      <c r="B615" t="str">
        <f>IF(OR(C615="", ISNUMBER(SEARCH("~*",C615))),"",MAX($B$1:B614)+1)</f>
        <v/>
      </c>
      <c r="C615" s="40" t="s">
        <v>736</v>
      </c>
      <c r="D615" s="40"/>
      <c r="F615" s="53" t="e">
        <f t="shared" si="20"/>
        <v>#N/A</v>
      </c>
      <c r="H615" s="42">
        <f t="shared" si="19"/>
        <v>0</v>
      </c>
      <c r="I615" s="42"/>
    </row>
    <row r="616" spans="2:9" x14ac:dyDescent="0.2">
      <c r="B616" t="str">
        <f>IF(OR(C616="", ISNUMBER(SEARCH("~*",C616))),"",MAX($B$1:B615)+1)</f>
        <v/>
      </c>
      <c r="C616" s="32"/>
      <c r="D616" s="32"/>
      <c r="F616" s="53" t="e">
        <f t="shared" si="20"/>
        <v>#N/A</v>
      </c>
      <c r="H616" s="42">
        <f t="shared" si="19"/>
        <v>0</v>
      </c>
      <c r="I616" s="42"/>
    </row>
    <row r="617" spans="2:9" ht="30" x14ac:dyDescent="0.2">
      <c r="B617" t="str">
        <f>IF(OR(C617="", ISNUMBER(SEARCH("~*",C617))),"",MAX($B$1:B616)+1)</f>
        <v/>
      </c>
      <c r="C617" s="32" t="s">
        <v>321</v>
      </c>
      <c r="D617" s="32"/>
      <c r="F617" s="53" t="e">
        <f t="shared" si="20"/>
        <v>#N/A</v>
      </c>
      <c r="H617" s="42">
        <f t="shared" si="19"/>
        <v>0</v>
      </c>
      <c r="I617" s="42"/>
    </row>
    <row r="618" spans="2:9" x14ac:dyDescent="0.2">
      <c r="B618" t="str">
        <f>IF(OR(C618="", ISNUMBER(SEARCH("~*",C618))),"",MAX($B$1:B617)+1)</f>
        <v/>
      </c>
      <c r="C618" s="32"/>
      <c r="D618" s="32"/>
      <c r="F618" s="53" t="e">
        <f t="shared" si="20"/>
        <v>#N/A</v>
      </c>
      <c r="H618" s="42">
        <f t="shared" si="19"/>
        <v>0</v>
      </c>
      <c r="I618" s="42"/>
    </row>
    <row r="619" spans="2:9" x14ac:dyDescent="0.2">
      <c r="B619">
        <f>IF(OR(C619="", ISNUMBER(SEARCH("~*",C619))),"",MAX($B$1:B618)+1)</f>
        <v>309</v>
      </c>
      <c r="C619" s="39" t="s">
        <v>567</v>
      </c>
      <c r="D619" s="39"/>
      <c r="F619" s="53" t="e">
        <f t="shared" si="20"/>
        <v>#N/A</v>
      </c>
      <c r="H619" s="42">
        <f t="shared" si="19"/>
        <v>0</v>
      </c>
      <c r="I619" s="42"/>
    </row>
    <row r="620" spans="2:9" x14ac:dyDescent="0.2">
      <c r="B620">
        <f>IF(OR(C620="", ISNUMBER(SEARCH("~*",C620))),"",MAX($B$1:B619)+1)</f>
        <v>310</v>
      </c>
      <c r="C620" s="39" t="s">
        <v>679</v>
      </c>
      <c r="D620" s="39"/>
      <c r="F620" s="53" t="e">
        <f t="shared" si="20"/>
        <v>#N/A</v>
      </c>
      <c r="H620" s="42">
        <f t="shared" si="19"/>
        <v>0</v>
      </c>
      <c r="I620" s="42"/>
    </row>
    <row r="621" spans="2:9" x14ac:dyDescent="0.2">
      <c r="B621" t="str">
        <f>IF(OR(C621="", ISNUMBER(SEARCH("~*",C621))),"",MAX($B$1:B620)+1)</f>
        <v/>
      </c>
      <c r="C621" s="39" t="s">
        <v>569</v>
      </c>
      <c r="D621" s="39"/>
      <c r="F621" s="53" t="e">
        <f t="shared" si="20"/>
        <v>#N/A</v>
      </c>
      <c r="H621" s="42">
        <f t="shared" si="19"/>
        <v>0</v>
      </c>
      <c r="I621" s="42"/>
    </row>
    <row r="622" spans="2:9" ht="30" x14ac:dyDescent="0.2">
      <c r="B622">
        <f>IF(OR(C622="", ISNUMBER(SEARCH("~*",C622))),"",MAX($B$1:B621)+1)</f>
        <v>311</v>
      </c>
      <c r="C622" s="39" t="s">
        <v>680</v>
      </c>
      <c r="D622" s="39"/>
      <c r="F622" s="53" t="e">
        <f t="shared" si="20"/>
        <v>#N/A</v>
      </c>
      <c r="H622" s="42">
        <f t="shared" ref="H622:H685" si="21">IF(A622&gt;0,A622+H$1,0)</f>
        <v>0</v>
      </c>
      <c r="I622" s="42"/>
    </row>
    <row r="623" spans="2:9" x14ac:dyDescent="0.2">
      <c r="B623">
        <f>IF(OR(C623="", ISNUMBER(SEARCH("~*",C623))),"",MAX($B$1:B622)+1)</f>
        <v>312</v>
      </c>
      <c r="C623" s="39" t="s">
        <v>571</v>
      </c>
      <c r="D623" s="39"/>
      <c r="F623" s="53" t="e">
        <f t="shared" si="20"/>
        <v>#N/A</v>
      </c>
      <c r="H623" s="42">
        <f t="shared" si="21"/>
        <v>0</v>
      </c>
      <c r="I623" s="42"/>
    </row>
    <row r="624" spans="2:9" x14ac:dyDescent="0.2">
      <c r="B624">
        <f>IF(OR(C624="", ISNUMBER(SEARCH("~*",C624))),"",MAX($B$1:B623)+1)</f>
        <v>313</v>
      </c>
      <c r="C624" s="39" t="s">
        <v>572</v>
      </c>
      <c r="D624" s="39"/>
      <c r="F624" s="53" t="e">
        <f t="shared" si="20"/>
        <v>#N/A</v>
      </c>
      <c r="H624" s="42">
        <f t="shared" si="21"/>
        <v>0</v>
      </c>
      <c r="I624" s="42"/>
    </row>
    <row r="625" spans="1:10" x14ac:dyDescent="0.2">
      <c r="A625" s="51">
        <v>0.4777777777777778</v>
      </c>
      <c r="B625">
        <f>IF(OR(C625="", ISNUMBER(SEARCH("~*",C625))),"",MAX($B$1:B624)+1)</f>
        <v>314</v>
      </c>
      <c r="C625" s="47" t="s">
        <v>681</v>
      </c>
      <c r="D625" s="56"/>
      <c r="E625" t="s">
        <v>710</v>
      </c>
      <c r="F625" s="53">
        <f t="shared" si="20"/>
        <v>4</v>
      </c>
      <c r="H625" s="42">
        <f t="shared" si="21"/>
        <v>1.9291666666666669</v>
      </c>
      <c r="I625" s="42"/>
    </row>
    <row r="626" spans="1:10" x14ac:dyDescent="0.2">
      <c r="A626" s="51"/>
      <c r="B626">
        <f>IF(OR(C626="", ISNUMBER(SEARCH("~*",C626))),"",MAX($B$1:B625)+1)</f>
        <v>315</v>
      </c>
      <c r="C626" s="39" t="s">
        <v>574</v>
      </c>
      <c r="D626" s="39"/>
      <c r="F626" s="53" t="e">
        <f t="shared" si="20"/>
        <v>#N/A</v>
      </c>
      <c r="H626" s="42">
        <f t="shared" si="21"/>
        <v>0</v>
      </c>
      <c r="I626" s="42"/>
    </row>
    <row r="627" spans="1:10" x14ac:dyDescent="0.2">
      <c r="A627" s="51">
        <v>0.48055555555555557</v>
      </c>
      <c r="B627">
        <f>IF(OR(C627="", ISNUMBER(SEARCH("~*",C627))),"",MAX($B$1:B626)+1)</f>
        <v>316</v>
      </c>
      <c r="C627" s="39" t="s">
        <v>682</v>
      </c>
      <c r="D627" s="39"/>
      <c r="E627" t="s">
        <v>709</v>
      </c>
      <c r="F627" s="53">
        <f t="shared" si="20"/>
        <v>6</v>
      </c>
      <c r="H627" s="42">
        <f t="shared" si="21"/>
        <v>1.9319444444444447</v>
      </c>
      <c r="I627" s="42"/>
    </row>
    <row r="628" spans="1:10" x14ac:dyDescent="0.2">
      <c r="A628" s="20"/>
      <c r="B628" t="str">
        <f>IF(OR(C628="", ISNUMBER(SEARCH("~*",C628))),"",MAX($B$1:B627)+1)</f>
        <v/>
      </c>
      <c r="C628" s="39" t="s">
        <v>576</v>
      </c>
      <c r="D628" s="39"/>
      <c r="F628" s="53" t="e">
        <f t="shared" si="20"/>
        <v>#N/A</v>
      </c>
      <c r="H628" s="42">
        <f t="shared" si="21"/>
        <v>0</v>
      </c>
      <c r="I628" s="42"/>
    </row>
    <row r="629" spans="1:10" x14ac:dyDescent="0.2">
      <c r="A629" s="52">
        <v>0.4861111111111111</v>
      </c>
      <c r="B629">
        <f>IF(OR(C629="", ISNUMBER(SEARCH("~*",C629))),"",MAX($B$1:B628)+1)</f>
        <v>317</v>
      </c>
      <c r="C629" s="39" t="s">
        <v>683</v>
      </c>
      <c r="D629" s="39"/>
      <c r="F629" s="53" t="e">
        <f t="shared" si="20"/>
        <v>#N/A</v>
      </c>
      <c r="H629" s="42">
        <f t="shared" si="21"/>
        <v>1.9375000000000002</v>
      </c>
      <c r="I629" s="42"/>
    </row>
    <row r="630" spans="1:10" x14ac:dyDescent="0.2">
      <c r="A630" s="20"/>
      <c r="B630">
        <f>IF(OR(C630="", ISNUMBER(SEARCH("~*",C630))),"",MAX($B$1:B629)+1)</f>
        <v>318</v>
      </c>
      <c r="C630" s="39" t="s">
        <v>684</v>
      </c>
      <c r="D630" s="39"/>
      <c r="F630" s="53" t="e">
        <f t="shared" si="20"/>
        <v>#N/A</v>
      </c>
      <c r="H630" s="42">
        <f t="shared" si="21"/>
        <v>0</v>
      </c>
      <c r="I630" s="42"/>
    </row>
    <row r="631" spans="1:10" x14ac:dyDescent="0.2">
      <c r="A631" s="20"/>
      <c r="B631">
        <f>IF(OR(C631="", ISNUMBER(SEARCH("~*",C631))),"",MAX($B$1:B630)+1)</f>
        <v>319</v>
      </c>
      <c r="C631" s="39" t="s">
        <v>685</v>
      </c>
      <c r="D631" s="39"/>
      <c r="F631" s="53" t="e">
        <f t="shared" si="20"/>
        <v>#N/A</v>
      </c>
      <c r="H631" s="42">
        <f t="shared" si="21"/>
        <v>0</v>
      </c>
      <c r="I631" s="42"/>
    </row>
    <row r="632" spans="1:10" x14ac:dyDescent="0.2">
      <c r="A632" s="20"/>
      <c r="B632">
        <f>IF(OR(C632="", ISNUMBER(SEARCH("~*",C632))),"",MAX($B$1:B631)+1)</f>
        <v>320</v>
      </c>
      <c r="C632" s="39" t="s">
        <v>686</v>
      </c>
      <c r="D632" s="39"/>
      <c r="F632" s="53" t="e">
        <f t="shared" si="20"/>
        <v>#N/A</v>
      </c>
      <c r="H632" s="42">
        <f t="shared" si="21"/>
        <v>0</v>
      </c>
      <c r="I632" s="42"/>
    </row>
    <row r="633" spans="1:10" x14ac:dyDescent="0.2">
      <c r="A633" s="20"/>
      <c r="B633">
        <f>IF(OR(C633="", ISNUMBER(SEARCH("~*",C633))),"",MAX($B$1:B632)+1)</f>
        <v>321</v>
      </c>
      <c r="C633" s="39" t="s">
        <v>687</v>
      </c>
      <c r="D633" s="39"/>
      <c r="F633" s="53" t="e">
        <f t="shared" si="20"/>
        <v>#N/A</v>
      </c>
      <c r="H633" s="42">
        <f t="shared" si="21"/>
        <v>0</v>
      </c>
      <c r="I633" s="42"/>
    </row>
    <row r="634" spans="1:10" x14ac:dyDescent="0.2">
      <c r="A634" s="20"/>
      <c r="B634">
        <f>IF(OR(C634="", ISNUMBER(SEARCH("~*",C634))),"",MAX($B$1:B633)+1)</f>
        <v>322</v>
      </c>
      <c r="C634" s="39" t="s">
        <v>688</v>
      </c>
      <c r="D634" s="39"/>
      <c r="F634" s="53" t="e">
        <f t="shared" si="20"/>
        <v>#N/A</v>
      </c>
      <c r="H634" s="42">
        <f t="shared" si="21"/>
        <v>0</v>
      </c>
      <c r="I634" s="42"/>
    </row>
    <row r="635" spans="1:10" x14ac:dyDescent="0.2">
      <c r="A635" s="52">
        <v>0.50208333333333333</v>
      </c>
      <c r="B635">
        <f>IF(OR(C635="", ISNUMBER(SEARCH("~*",C635))),"",MAX($B$1:B634)+1)</f>
        <v>323</v>
      </c>
      <c r="C635" s="47" t="s">
        <v>689</v>
      </c>
      <c r="D635" s="56"/>
      <c r="E635" t="s">
        <v>710</v>
      </c>
      <c r="F635" s="53">
        <f t="shared" si="20"/>
        <v>4</v>
      </c>
      <c r="H635" s="42">
        <f t="shared" si="21"/>
        <v>1.9534722222222225</v>
      </c>
      <c r="I635" s="42"/>
    </row>
    <row r="636" spans="1:10" x14ac:dyDescent="0.2">
      <c r="A636"/>
      <c r="B636">
        <f>IF(OR(C636="", ISNUMBER(SEARCH("~*",C636))),"",MAX($B$1:B635)+1)</f>
        <v>324</v>
      </c>
      <c r="C636" s="39" t="s">
        <v>582</v>
      </c>
      <c r="D636" s="39"/>
      <c r="F636" s="53" t="e">
        <f t="shared" si="20"/>
        <v>#N/A</v>
      </c>
      <c r="H636" s="42">
        <f t="shared" si="21"/>
        <v>0</v>
      </c>
      <c r="I636" s="42"/>
    </row>
    <row r="637" spans="1:10" x14ac:dyDescent="0.2">
      <c r="A637"/>
      <c r="B637">
        <f>IF(OR(C637="", ISNUMBER(SEARCH("~*",C637))),"",MAX($B$1:B636)+1)</f>
        <v>325</v>
      </c>
      <c r="C637" s="39" t="s">
        <v>583</v>
      </c>
      <c r="D637" s="39"/>
      <c r="F637" s="53" t="e">
        <f t="shared" si="20"/>
        <v>#N/A</v>
      </c>
      <c r="H637" s="42">
        <f t="shared" si="21"/>
        <v>0</v>
      </c>
      <c r="I637" s="42"/>
    </row>
    <row r="638" spans="1:10" ht="30" x14ac:dyDescent="0.2">
      <c r="A638"/>
      <c r="B638">
        <f>IF(OR(C638="", ISNUMBER(SEARCH("~*",C638))),"",MAX($B$1:B637)+1)</f>
        <v>326</v>
      </c>
      <c r="C638" s="39" t="s">
        <v>690</v>
      </c>
      <c r="D638" s="39"/>
      <c r="F638" s="53" t="e">
        <f t="shared" si="20"/>
        <v>#N/A</v>
      </c>
      <c r="H638" s="42">
        <f t="shared" si="21"/>
        <v>0</v>
      </c>
      <c r="I638" s="42"/>
    </row>
    <row r="639" spans="1:10" ht="30" x14ac:dyDescent="0.2">
      <c r="A639" s="52">
        <v>0.52083333333333337</v>
      </c>
      <c r="B639">
        <f>IF(OR(C639="", ISNUMBER(SEARCH("~*",C639))),"",MAX($B$1:B638)+1)</f>
        <v>327</v>
      </c>
      <c r="C639" s="39" t="s">
        <v>691</v>
      </c>
      <c r="D639" s="39"/>
      <c r="E639" t="s">
        <v>709</v>
      </c>
      <c r="F639" s="53">
        <f t="shared" si="20"/>
        <v>6</v>
      </c>
      <c r="H639" s="42">
        <f t="shared" si="21"/>
        <v>1.9722222222222223</v>
      </c>
      <c r="I639" s="42"/>
      <c r="J639" s="42"/>
    </row>
    <row r="640" spans="1:10" ht="30" x14ac:dyDescent="0.2">
      <c r="A640"/>
      <c r="B640">
        <f>IF(OR(C640="", ISNUMBER(SEARCH("~*",C640))),"",MAX($B$1:B639)+1)</f>
        <v>328</v>
      </c>
      <c r="C640" s="39" t="s">
        <v>692</v>
      </c>
      <c r="D640" s="39"/>
      <c r="F640" s="53" t="e">
        <f t="shared" si="20"/>
        <v>#N/A</v>
      </c>
      <c r="H640" s="42">
        <f t="shared" si="21"/>
        <v>0</v>
      </c>
      <c r="I640" s="42"/>
      <c r="J640" s="41"/>
    </row>
    <row r="641" spans="1:9" x14ac:dyDescent="0.2">
      <c r="A641" s="22"/>
      <c r="B641" t="str">
        <f>IF(OR(C641="", ISNUMBER(SEARCH("~*",C641))),"",MAX($B$1:B640)+1)</f>
        <v/>
      </c>
      <c r="C641" s="39" t="s">
        <v>720</v>
      </c>
      <c r="D641" s="39"/>
      <c r="F641" s="53" t="e">
        <f t="shared" si="20"/>
        <v>#N/A</v>
      </c>
      <c r="H641" s="42">
        <f t="shared" si="21"/>
        <v>0</v>
      </c>
      <c r="I641" s="42"/>
    </row>
    <row r="642" spans="1:9" x14ac:dyDescent="0.2">
      <c r="A642"/>
      <c r="B642" t="str">
        <f>IF(OR(C642="", ISNUMBER(SEARCH("~*",C642))),"",MAX($B$1:B641)+1)</f>
        <v/>
      </c>
      <c r="C642" s="39" t="s">
        <v>721</v>
      </c>
      <c r="D642" s="39"/>
      <c r="F642" s="53" t="e">
        <f t="shared" si="20"/>
        <v>#N/A</v>
      </c>
      <c r="H642" s="42">
        <f t="shared" si="21"/>
        <v>0</v>
      </c>
      <c r="I642" s="42"/>
    </row>
    <row r="643" spans="1:9" x14ac:dyDescent="0.2">
      <c r="A643"/>
      <c r="B643">
        <f>IF(OR(C643="", ISNUMBER(SEARCH("~*",C643))),"",MAX($B$1:B642)+1)</f>
        <v>329</v>
      </c>
      <c r="C643" s="39" t="s">
        <v>587</v>
      </c>
      <c r="D643" s="39"/>
      <c r="F643" s="53" t="e">
        <f t="shared" si="20"/>
        <v>#N/A</v>
      </c>
      <c r="H643" s="42">
        <f t="shared" si="21"/>
        <v>0</v>
      </c>
      <c r="I643" s="42"/>
    </row>
    <row r="644" spans="1:9" x14ac:dyDescent="0.2">
      <c r="B644">
        <f>IF(OR(C644="", ISNUMBER(SEARCH("~*",C644))),"",MAX($B$1:B643)+1)</f>
        <v>330</v>
      </c>
      <c r="C644" s="39" t="s">
        <v>693</v>
      </c>
      <c r="D644" s="39"/>
      <c r="F644" s="53" t="e">
        <f t="shared" si="20"/>
        <v>#N/A</v>
      </c>
      <c r="H644" s="42">
        <f t="shared" si="21"/>
        <v>0</v>
      </c>
      <c r="I644" s="42"/>
    </row>
    <row r="645" spans="1:9" ht="30" x14ac:dyDescent="0.2">
      <c r="B645">
        <f>IF(OR(C645="", ISNUMBER(SEARCH("~*",C645))),"",MAX($B$1:B644)+1)</f>
        <v>331</v>
      </c>
      <c r="C645" s="39" t="s">
        <v>694</v>
      </c>
      <c r="D645" s="39"/>
      <c r="F645" s="53" t="e">
        <f t="shared" si="20"/>
        <v>#N/A</v>
      </c>
      <c r="H645" s="42">
        <f t="shared" si="21"/>
        <v>0</v>
      </c>
      <c r="I645" s="42"/>
    </row>
    <row r="646" spans="1:9" ht="30" x14ac:dyDescent="0.2">
      <c r="A646" s="51">
        <v>0.55277777777777781</v>
      </c>
      <c r="B646">
        <f>IF(OR(C646="", ISNUMBER(SEARCH("~*",C646))),"",MAX($B$1:B645)+1)</f>
        <v>332</v>
      </c>
      <c r="C646" s="39" t="s">
        <v>695</v>
      </c>
      <c r="D646" s="39"/>
      <c r="E646" t="s">
        <v>709</v>
      </c>
      <c r="F646" s="53">
        <f t="shared" si="20"/>
        <v>6</v>
      </c>
      <c r="H646" s="42">
        <f t="shared" si="21"/>
        <v>2.0041666666666669</v>
      </c>
      <c r="I646" s="42"/>
    </row>
    <row r="647" spans="1:9" x14ac:dyDescent="0.2">
      <c r="B647">
        <f>IF(OR(C647="", ISNUMBER(SEARCH("~*",C647))),"",MAX($B$1:B646)+1)</f>
        <v>333</v>
      </c>
      <c r="C647" s="39" t="s">
        <v>696</v>
      </c>
      <c r="D647" s="39"/>
      <c r="F647" s="53" t="e">
        <f t="shared" si="20"/>
        <v>#N/A</v>
      </c>
      <c r="H647" s="42">
        <f t="shared" si="21"/>
        <v>0</v>
      </c>
      <c r="I647" s="42"/>
    </row>
    <row r="648" spans="1:9" x14ac:dyDescent="0.2">
      <c r="B648" t="str">
        <f>IF(OR(C648="", ISNUMBER(SEARCH("~*",C648))),"",MAX($B$1:B647)+1)</f>
        <v/>
      </c>
      <c r="C648" s="32"/>
      <c r="D648" s="32"/>
      <c r="F648" s="53" t="e">
        <f t="shared" si="20"/>
        <v>#N/A</v>
      </c>
      <c r="H648" s="42">
        <f t="shared" si="21"/>
        <v>0</v>
      </c>
      <c r="I648" s="42"/>
    </row>
    <row r="649" spans="1:9" x14ac:dyDescent="0.2">
      <c r="B649" t="str">
        <f>IF(OR(C649="", ISNUMBER(SEARCH("~*",C649))),"",MAX($B$1:B648)+1)</f>
        <v/>
      </c>
      <c r="C649" s="32"/>
      <c r="D649" s="32"/>
      <c r="F649" s="53" t="e">
        <f t="shared" si="20"/>
        <v>#N/A</v>
      </c>
      <c r="H649" s="42">
        <f t="shared" si="21"/>
        <v>0</v>
      </c>
      <c r="I649" s="42"/>
    </row>
    <row r="650" spans="1:9" x14ac:dyDescent="0.2">
      <c r="B650" t="str">
        <f>IF(OR(C650="", ISNUMBER(SEARCH("~*",C650))),"",MAX($B$1:B649)+1)</f>
        <v/>
      </c>
      <c r="C650" s="32" t="s">
        <v>322</v>
      </c>
      <c r="D650" s="32"/>
      <c r="F650" s="53" t="e">
        <f t="shared" si="20"/>
        <v>#N/A</v>
      </c>
      <c r="H650" s="42">
        <f t="shared" si="21"/>
        <v>0</v>
      </c>
      <c r="I650" s="42"/>
    </row>
    <row r="651" spans="1:9" x14ac:dyDescent="0.2">
      <c r="B651" t="str">
        <f>IF(OR(C651="", ISNUMBER(SEARCH("~*",C651))),"",MAX($B$1:B650)+1)</f>
        <v/>
      </c>
      <c r="C651" s="32" t="s">
        <v>323</v>
      </c>
      <c r="D651" s="32"/>
      <c r="F651" s="53" t="e">
        <f t="shared" si="20"/>
        <v>#N/A</v>
      </c>
      <c r="H651" s="42">
        <f t="shared" si="21"/>
        <v>0</v>
      </c>
      <c r="I651" s="42"/>
    </row>
    <row r="652" spans="1:9" x14ac:dyDescent="0.2">
      <c r="B652" t="str">
        <f>IF(OR(C652="", ISNUMBER(SEARCH("~*",C652))),"",MAX($B$1:B651)+1)</f>
        <v/>
      </c>
      <c r="C652" s="32"/>
      <c r="D652" s="32"/>
      <c r="F652" s="53" t="e">
        <f t="shared" si="20"/>
        <v>#N/A</v>
      </c>
      <c r="H652" s="42">
        <f t="shared" si="21"/>
        <v>0</v>
      </c>
      <c r="I652" s="42"/>
    </row>
    <row r="653" spans="1:9" x14ac:dyDescent="0.2">
      <c r="B653" t="str">
        <f>IF(OR(C653="", ISNUMBER(SEARCH("~*",C653))),"",MAX($B$1:B652)+1)</f>
        <v/>
      </c>
      <c r="C653" s="32" t="s">
        <v>697</v>
      </c>
      <c r="D653" s="32"/>
      <c r="F653" s="53" t="e">
        <f t="shared" si="20"/>
        <v>#N/A</v>
      </c>
      <c r="H653" s="42">
        <f t="shared" si="21"/>
        <v>0</v>
      </c>
      <c r="I653" s="42"/>
    </row>
    <row r="654" spans="1:9" x14ac:dyDescent="0.2">
      <c r="B654" t="str">
        <f>IF(OR(C654="", ISNUMBER(SEARCH("~*",C654))),"",MAX($B$1:B653)+1)</f>
        <v/>
      </c>
      <c r="C654" s="32"/>
      <c r="D654" s="32"/>
      <c r="F654" s="53" t="e">
        <f t="shared" ref="F654:F717" si="22">VLOOKUP(E654,$R$7:$T$12,3,0)</f>
        <v>#N/A</v>
      </c>
      <c r="H654" s="42">
        <f t="shared" si="21"/>
        <v>0</v>
      </c>
      <c r="I654" s="42"/>
    </row>
    <row r="655" spans="1:9" x14ac:dyDescent="0.2">
      <c r="B655" t="str">
        <f>IF(OR(C655="", ISNUMBER(SEARCH("~*",C655))),"",MAX($B$1:B654)+1)</f>
        <v/>
      </c>
      <c r="C655" s="32" t="s">
        <v>325</v>
      </c>
      <c r="D655" s="32"/>
      <c r="F655" s="53" t="e">
        <f t="shared" si="22"/>
        <v>#N/A</v>
      </c>
      <c r="H655" s="42">
        <f t="shared" si="21"/>
        <v>0</v>
      </c>
      <c r="I655" s="42"/>
    </row>
    <row r="656" spans="1:9" x14ac:dyDescent="0.2">
      <c r="B656" t="str">
        <f>IF(OR(C656="", ISNUMBER(SEARCH("~*",C656))),"",MAX($B$1:B655)+1)</f>
        <v/>
      </c>
      <c r="C656" s="32"/>
      <c r="D656" s="32"/>
      <c r="F656" s="53" t="e">
        <f t="shared" si="22"/>
        <v>#N/A</v>
      </c>
      <c r="H656" s="42">
        <f t="shared" si="21"/>
        <v>0</v>
      </c>
      <c r="I656" s="42"/>
    </row>
    <row r="657" spans="1:9" x14ac:dyDescent="0.2">
      <c r="B657">
        <f>IF(OR(C657="", ISNUMBER(SEARCH("~*",C657))),"",MAX($B$1:B656)+1)</f>
        <v>334</v>
      </c>
      <c r="C657" s="32" t="s">
        <v>326</v>
      </c>
      <c r="D657" s="32"/>
      <c r="F657" s="53" t="e">
        <f t="shared" si="22"/>
        <v>#N/A</v>
      </c>
      <c r="H657" s="42">
        <f t="shared" si="21"/>
        <v>0</v>
      </c>
      <c r="I657" s="42"/>
    </row>
    <row r="658" spans="1:9" x14ac:dyDescent="0.2">
      <c r="B658">
        <f>IF(OR(C658="", ISNUMBER(SEARCH("~*",C658))),"",MAX($B$1:B657)+1)</f>
        <v>335</v>
      </c>
      <c r="C658" s="32" t="s">
        <v>327</v>
      </c>
      <c r="D658" s="32"/>
      <c r="F658" s="53" t="e">
        <f t="shared" si="22"/>
        <v>#N/A</v>
      </c>
      <c r="H658" s="42">
        <f t="shared" si="21"/>
        <v>0</v>
      </c>
      <c r="I658" s="42"/>
    </row>
    <row r="659" spans="1:9" x14ac:dyDescent="0.2">
      <c r="B659">
        <f>IF(OR(C659="", ISNUMBER(SEARCH("~*",C659))),"",MAX($B$1:B658)+1)</f>
        <v>336</v>
      </c>
      <c r="C659" s="32" t="s">
        <v>328</v>
      </c>
      <c r="D659" s="32"/>
      <c r="F659" s="53" t="e">
        <f t="shared" si="22"/>
        <v>#N/A</v>
      </c>
      <c r="H659" s="42">
        <f t="shared" si="21"/>
        <v>0</v>
      </c>
      <c r="I659" s="42"/>
    </row>
    <row r="660" spans="1:9" x14ac:dyDescent="0.2">
      <c r="A660"/>
      <c r="B660">
        <f>IF(OR(C660="", ISNUMBER(SEARCH("~*",C660))),"",MAX($B$1:B659)+1)</f>
        <v>337</v>
      </c>
      <c r="C660" s="32" t="s">
        <v>329</v>
      </c>
      <c r="D660" s="32"/>
      <c r="F660" s="53" t="e">
        <f t="shared" si="22"/>
        <v>#N/A</v>
      </c>
      <c r="H660" s="42">
        <f t="shared" si="21"/>
        <v>0</v>
      </c>
      <c r="I660" s="42"/>
    </row>
    <row r="661" spans="1:9" x14ac:dyDescent="0.2">
      <c r="A661"/>
      <c r="B661">
        <f>IF(OR(C661="", ISNUMBER(SEARCH("~*",C661))),"",MAX($B$1:B660)+1)</f>
        <v>338</v>
      </c>
      <c r="C661" s="32" t="s">
        <v>330</v>
      </c>
      <c r="D661" s="32"/>
      <c r="F661" s="53" t="e">
        <f t="shared" si="22"/>
        <v>#N/A</v>
      </c>
      <c r="H661" s="42">
        <f t="shared" si="21"/>
        <v>0</v>
      </c>
      <c r="I661" s="42"/>
    </row>
    <row r="662" spans="1:9" x14ac:dyDescent="0.2">
      <c r="A662"/>
      <c r="B662">
        <f>IF(OR(C662="", ISNUMBER(SEARCH("~*",C662))),"",MAX($B$1:B661)+1)</f>
        <v>339</v>
      </c>
      <c r="C662" s="32" t="s">
        <v>331</v>
      </c>
      <c r="D662" s="32"/>
      <c r="F662" s="53" t="e">
        <f t="shared" si="22"/>
        <v>#N/A</v>
      </c>
      <c r="H662" s="42">
        <f t="shared" si="21"/>
        <v>0</v>
      </c>
      <c r="I662" s="42"/>
    </row>
    <row r="663" spans="1:9" x14ac:dyDescent="0.2">
      <c r="A663"/>
      <c r="B663">
        <f>IF(OR(C663="", ISNUMBER(SEARCH("~*",C663))),"",MAX($B$1:B662)+1)</f>
        <v>340</v>
      </c>
      <c r="C663" s="32" t="s">
        <v>332</v>
      </c>
      <c r="D663" s="32"/>
      <c r="F663" s="53" t="e">
        <f t="shared" si="22"/>
        <v>#N/A</v>
      </c>
      <c r="H663" s="42">
        <f t="shared" si="21"/>
        <v>0</v>
      </c>
      <c r="I663" s="42"/>
    </row>
    <row r="664" spans="1:9" x14ac:dyDescent="0.2">
      <c r="A664"/>
      <c r="B664" t="str">
        <f>IF(OR(C664="", ISNUMBER(SEARCH("~*",C664))),"",MAX($B$1:B663)+1)</f>
        <v/>
      </c>
      <c r="C664" s="32"/>
      <c r="D664" s="32"/>
      <c r="F664" s="53" t="e">
        <f t="shared" si="22"/>
        <v>#N/A</v>
      </c>
      <c r="H664" s="42">
        <f t="shared" si="21"/>
        <v>0</v>
      </c>
      <c r="I664" s="42"/>
    </row>
    <row r="665" spans="1:9" x14ac:dyDescent="0.2">
      <c r="A665"/>
      <c r="B665" t="str">
        <f>IF(OR(C665="", ISNUMBER(SEARCH("~*",C665))),"",MAX($B$1:B664)+1)</f>
        <v/>
      </c>
      <c r="C665" s="32" t="s">
        <v>698</v>
      </c>
      <c r="D665" s="32"/>
      <c r="F665" s="53" t="e">
        <f t="shared" si="22"/>
        <v>#N/A</v>
      </c>
      <c r="H665" s="42">
        <f t="shared" si="21"/>
        <v>0</v>
      </c>
      <c r="I665" s="42"/>
    </row>
    <row r="666" spans="1:9" x14ac:dyDescent="0.2">
      <c r="A666"/>
      <c r="B666" t="str">
        <f>IF(OR(C666="", ISNUMBER(SEARCH("~*",C666))),"",MAX($B$1:B665)+1)</f>
        <v/>
      </c>
      <c r="C666" s="32" t="s">
        <v>699</v>
      </c>
      <c r="D666" s="32"/>
      <c r="F666" s="53" t="e">
        <f t="shared" si="22"/>
        <v>#N/A</v>
      </c>
      <c r="H666" s="42">
        <f t="shared" si="21"/>
        <v>0</v>
      </c>
      <c r="I666" s="42"/>
    </row>
    <row r="667" spans="1:9" x14ac:dyDescent="0.2">
      <c r="A667"/>
      <c r="B667" t="str">
        <f>IF(OR(C667="", ISNUMBER(SEARCH("~*",C667))),"",MAX($B$1:B666)+1)</f>
        <v/>
      </c>
      <c r="C667" s="32"/>
      <c r="D667" s="32"/>
      <c r="F667" s="53" t="e">
        <f t="shared" si="22"/>
        <v>#N/A</v>
      </c>
      <c r="H667" s="42">
        <f t="shared" si="21"/>
        <v>0</v>
      </c>
      <c r="I667" s="42"/>
    </row>
    <row r="668" spans="1:9" ht="75" x14ac:dyDescent="0.2">
      <c r="A668"/>
      <c r="B668">
        <f>IF(OR(C668="", ISNUMBER(SEARCH("~*",C668))),"",MAX($B$1:B667)+1)</f>
        <v>341</v>
      </c>
      <c r="C668" s="32" t="s">
        <v>335</v>
      </c>
      <c r="D668" s="32"/>
      <c r="F668" s="53" t="e">
        <f t="shared" si="22"/>
        <v>#N/A</v>
      </c>
      <c r="H668" s="42">
        <f t="shared" si="21"/>
        <v>0</v>
      </c>
      <c r="I668" s="42"/>
    </row>
    <row r="669" spans="1:9" x14ac:dyDescent="0.2">
      <c r="A669"/>
      <c r="B669" t="str">
        <f>IF(OR(C669="", ISNUMBER(SEARCH("~*",C669))),"",MAX($B$1:B668)+1)</f>
        <v/>
      </c>
      <c r="C669" s="32" t="s">
        <v>792</v>
      </c>
      <c r="D669" s="32"/>
      <c r="F669" s="53" t="e">
        <f t="shared" si="22"/>
        <v>#N/A</v>
      </c>
      <c r="H669" s="42">
        <f t="shared" si="21"/>
        <v>0</v>
      </c>
      <c r="I669" s="42"/>
    </row>
    <row r="670" spans="1:9" ht="45" x14ac:dyDescent="0.2">
      <c r="A670"/>
      <c r="B670" t="str">
        <f>IF(OR(C670="", ISNUMBER(SEARCH("~*",C670))),"",MAX($B$1:B669)+1)</f>
        <v/>
      </c>
      <c r="C670" s="32" t="s">
        <v>793</v>
      </c>
      <c r="D670" s="32"/>
      <c r="F670" s="53" t="e">
        <f t="shared" si="22"/>
        <v>#N/A</v>
      </c>
      <c r="H670" s="42">
        <f t="shared" si="21"/>
        <v>0</v>
      </c>
      <c r="I670" s="42"/>
    </row>
    <row r="671" spans="1:9" x14ac:dyDescent="0.2">
      <c r="A671"/>
      <c r="B671" t="str">
        <f>IF(OR(C671="", ISNUMBER(SEARCH("~*",C671))),"",MAX($B$1:B670)+1)</f>
        <v/>
      </c>
      <c r="C671" s="32" t="s">
        <v>794</v>
      </c>
      <c r="D671" s="32"/>
      <c r="F671" s="53" t="e">
        <f t="shared" si="22"/>
        <v>#N/A</v>
      </c>
      <c r="H671" s="42">
        <f t="shared" si="21"/>
        <v>0</v>
      </c>
      <c r="I671" s="42"/>
    </row>
    <row r="672" spans="1:9" ht="30" x14ac:dyDescent="0.2">
      <c r="A672"/>
      <c r="B672" t="str">
        <f>IF(OR(C672="", ISNUMBER(SEARCH("~*",C672))),"",MAX($B$1:B671)+1)</f>
        <v/>
      </c>
      <c r="C672" s="32" t="s">
        <v>795</v>
      </c>
      <c r="D672" s="32"/>
      <c r="F672" s="53" t="e">
        <f t="shared" si="22"/>
        <v>#N/A</v>
      </c>
      <c r="H672" s="42">
        <f t="shared" si="21"/>
        <v>0</v>
      </c>
      <c r="I672" s="42"/>
    </row>
    <row r="673" spans="1:8" x14ac:dyDescent="0.2">
      <c r="A673"/>
      <c r="B673" t="str">
        <f>IF(OR(C673="", ISNUMBER(SEARCH("~*",C673))),"",MAX($B$1:B672)+1)</f>
        <v/>
      </c>
      <c r="C673" s="32"/>
      <c r="D673" s="32"/>
      <c r="F673" s="53" t="e">
        <f t="shared" si="22"/>
        <v>#N/A</v>
      </c>
      <c r="H673" s="42">
        <f t="shared" si="21"/>
        <v>0</v>
      </c>
    </row>
    <row r="674" spans="1:8" x14ac:dyDescent="0.2">
      <c r="B674" t="str">
        <f>IF(OR(C674="", ISNUMBER(SEARCH("~*",C674))),"",MAX($B$1:B673)+1)</f>
        <v/>
      </c>
      <c r="C674" s="39" t="s">
        <v>781</v>
      </c>
      <c r="D674" s="39"/>
      <c r="F674" s="53" t="e">
        <f t="shared" si="22"/>
        <v>#N/A</v>
      </c>
      <c r="H674" s="42">
        <f t="shared" si="21"/>
        <v>0</v>
      </c>
    </row>
    <row r="675" spans="1:8" x14ac:dyDescent="0.2">
      <c r="A675"/>
      <c r="B675" t="str">
        <f>IF(OR(C675="", ISNUMBER(SEARCH("~*",C675))),"",MAX($B$1:B674)+1)</f>
        <v/>
      </c>
      <c r="C675" s="39" t="s">
        <v>737</v>
      </c>
      <c r="D675" s="39"/>
      <c r="F675" s="53" t="e">
        <f t="shared" si="22"/>
        <v>#N/A</v>
      </c>
      <c r="H675" s="42">
        <f t="shared" si="21"/>
        <v>0</v>
      </c>
    </row>
    <row r="676" spans="1:8" x14ac:dyDescent="0.2">
      <c r="A676"/>
      <c r="B676">
        <f>IF(OR(C676="", ISNUMBER(SEARCH("~*",C676))),"",MAX($B$1:B675)+1)</f>
        <v>342</v>
      </c>
      <c r="C676" s="39" t="s">
        <v>595</v>
      </c>
      <c r="D676" s="39"/>
      <c r="F676" s="53" t="e">
        <f t="shared" si="22"/>
        <v>#N/A</v>
      </c>
      <c r="H676" s="42">
        <f t="shared" si="21"/>
        <v>0</v>
      </c>
    </row>
    <row r="677" spans="1:8" x14ac:dyDescent="0.2">
      <c r="A677"/>
      <c r="B677">
        <f>IF(OR(C677="", ISNUMBER(SEARCH("~*",C677))),"",MAX($B$1:B676)+1)</f>
        <v>343</v>
      </c>
      <c r="C677" s="39" t="s">
        <v>596</v>
      </c>
      <c r="D677" s="39"/>
      <c r="F677" s="53" t="e">
        <f t="shared" si="22"/>
        <v>#N/A</v>
      </c>
      <c r="H677" s="42">
        <f t="shared" si="21"/>
        <v>0</v>
      </c>
    </row>
    <row r="678" spans="1:8" x14ac:dyDescent="0.2">
      <c r="A678"/>
      <c r="B678">
        <f>IF(OR(C678="", ISNUMBER(SEARCH("~*",C678))),"",MAX($B$1:B677)+1)</f>
        <v>344</v>
      </c>
      <c r="C678" s="39" t="s">
        <v>597</v>
      </c>
      <c r="D678" s="39"/>
      <c r="F678" s="53" t="e">
        <f t="shared" si="22"/>
        <v>#N/A</v>
      </c>
      <c r="H678" s="42">
        <f t="shared" si="21"/>
        <v>0</v>
      </c>
    </row>
    <row r="679" spans="1:8" x14ac:dyDescent="0.2">
      <c r="A679"/>
      <c r="B679" t="str">
        <f>IF(OR(C679="", ISNUMBER(SEARCH("~*",C679))),"",MAX($B$1:B678)+1)</f>
        <v/>
      </c>
      <c r="C679" s="39" t="s">
        <v>782</v>
      </c>
      <c r="D679" s="39"/>
      <c r="F679" s="53" t="e">
        <f t="shared" si="22"/>
        <v>#N/A</v>
      </c>
      <c r="H679" s="42">
        <f t="shared" si="21"/>
        <v>0</v>
      </c>
    </row>
    <row r="680" spans="1:8" x14ac:dyDescent="0.2">
      <c r="A680"/>
      <c r="B680" t="str">
        <f>IF(OR(C680="", ISNUMBER(SEARCH("~*",C680))),"",MAX($B$1:B679)+1)</f>
        <v/>
      </c>
      <c r="C680" s="32"/>
      <c r="D680" s="32"/>
      <c r="F680" s="53" t="e">
        <f t="shared" si="22"/>
        <v>#N/A</v>
      </c>
      <c r="H680" s="42">
        <f t="shared" si="21"/>
        <v>0</v>
      </c>
    </row>
    <row r="681" spans="1:8" x14ac:dyDescent="0.2">
      <c r="A681"/>
      <c r="B681" t="str">
        <f>IF(OR(C681="", ISNUMBER(SEARCH("~*",C681))),"",MAX($B$1:B680)+1)</f>
        <v/>
      </c>
      <c r="C681" s="32" t="s">
        <v>700</v>
      </c>
      <c r="D681" s="32"/>
      <c r="F681" s="53" t="e">
        <f t="shared" si="22"/>
        <v>#N/A</v>
      </c>
      <c r="H681" s="42">
        <f t="shared" si="21"/>
        <v>0</v>
      </c>
    </row>
    <row r="682" spans="1:8" x14ac:dyDescent="0.2">
      <c r="A682"/>
      <c r="B682" t="str">
        <f>IF(OR(C682="", ISNUMBER(SEARCH("~*",C682))),"",MAX($B$1:B681)+1)</f>
        <v/>
      </c>
      <c r="C682" s="32"/>
      <c r="D682" s="32"/>
      <c r="F682" s="53" t="e">
        <f t="shared" si="22"/>
        <v>#N/A</v>
      </c>
      <c r="H682" s="42">
        <f t="shared" si="21"/>
        <v>0</v>
      </c>
    </row>
    <row r="683" spans="1:8" x14ac:dyDescent="0.2">
      <c r="A683"/>
      <c r="B683" t="str">
        <f>IF(OR(C683="", ISNUMBER(SEARCH("~*",C683))),"",MAX($B$1:B682)+1)</f>
        <v/>
      </c>
      <c r="C683" s="32" t="s">
        <v>341</v>
      </c>
      <c r="D683" s="32"/>
      <c r="F683" s="53" t="e">
        <f t="shared" si="22"/>
        <v>#N/A</v>
      </c>
      <c r="H683" s="42">
        <f t="shared" si="21"/>
        <v>0</v>
      </c>
    </row>
    <row r="684" spans="1:8" x14ac:dyDescent="0.2">
      <c r="A684"/>
      <c r="B684" t="str">
        <f>IF(OR(C684="", ISNUMBER(SEARCH("~*",C684))),"",MAX($B$1:B683)+1)</f>
        <v/>
      </c>
      <c r="C684" s="32"/>
      <c r="D684" s="32"/>
      <c r="F684" s="53" t="e">
        <f t="shared" si="22"/>
        <v>#N/A</v>
      </c>
      <c r="H684" s="42">
        <f t="shared" si="21"/>
        <v>0</v>
      </c>
    </row>
    <row r="685" spans="1:8" x14ac:dyDescent="0.2">
      <c r="A685"/>
      <c r="B685" t="str">
        <f>IF(OR(C685="", ISNUMBER(SEARCH("~*",C685))),"",MAX($B$1:B684)+1)</f>
        <v/>
      </c>
      <c r="C685" s="32" t="s">
        <v>342</v>
      </c>
      <c r="D685" s="32"/>
      <c r="F685" s="53" t="e">
        <f t="shared" si="22"/>
        <v>#N/A</v>
      </c>
      <c r="H685" s="42">
        <f t="shared" si="21"/>
        <v>0</v>
      </c>
    </row>
    <row r="686" spans="1:8" x14ac:dyDescent="0.2">
      <c r="A686"/>
      <c r="B686" t="str">
        <f>IF(OR(C686="", ISNUMBER(SEARCH("~*",C686))),"",MAX($B$1:B685)+1)</f>
        <v/>
      </c>
      <c r="C686" s="32" t="s">
        <v>343</v>
      </c>
      <c r="D686" s="32"/>
      <c r="F686" s="53" t="e">
        <f t="shared" si="22"/>
        <v>#N/A</v>
      </c>
      <c r="H686" s="42">
        <f t="shared" ref="H686:H704" si="23">IF(A686&gt;0,A686+H$1,0)</f>
        <v>0</v>
      </c>
    </row>
    <row r="687" spans="1:8" x14ac:dyDescent="0.2">
      <c r="A687"/>
      <c r="B687" t="str">
        <f>IF(OR(C687="", ISNUMBER(SEARCH("~*",C687))),"",MAX($B$1:B686)+1)</f>
        <v/>
      </c>
      <c r="C687" s="32"/>
      <c r="D687" s="32"/>
      <c r="F687" s="53" t="e">
        <f t="shared" si="22"/>
        <v>#N/A</v>
      </c>
      <c r="H687" s="42">
        <f t="shared" si="23"/>
        <v>0</v>
      </c>
    </row>
    <row r="688" spans="1:8" ht="45" x14ac:dyDescent="0.2">
      <c r="A688"/>
      <c r="B688">
        <f>IF(OR(C688="", ISNUMBER(SEARCH("~*",C688))),"",MAX($B$1:B687)+1)</f>
        <v>345</v>
      </c>
      <c r="C688" s="32" t="s">
        <v>344</v>
      </c>
      <c r="D688" s="32"/>
      <c r="F688" s="53" t="e">
        <f t="shared" si="22"/>
        <v>#N/A</v>
      </c>
      <c r="H688" s="42">
        <f t="shared" si="23"/>
        <v>0</v>
      </c>
    </row>
    <row r="689" spans="1:8" x14ac:dyDescent="0.2">
      <c r="A689"/>
      <c r="B689" t="str">
        <f>IF(OR(C689="", ISNUMBER(SEARCH("~*",C689))),"",MAX($B$1:B688)+1)</f>
        <v/>
      </c>
      <c r="C689" s="32"/>
      <c r="D689" s="32"/>
      <c r="F689" s="53" t="e">
        <f t="shared" si="22"/>
        <v>#N/A</v>
      </c>
      <c r="H689" s="42">
        <f t="shared" si="23"/>
        <v>0</v>
      </c>
    </row>
    <row r="690" spans="1:8" x14ac:dyDescent="0.2">
      <c r="A690"/>
      <c r="B690">
        <f>IF(OR(C690="", ISNUMBER(SEARCH("~*",C690))),"",MAX($B$1:B689)+1)</f>
        <v>346</v>
      </c>
      <c r="C690" s="32" t="s">
        <v>345</v>
      </c>
      <c r="D690" s="32"/>
      <c r="F690" s="53" t="e">
        <f t="shared" si="22"/>
        <v>#N/A</v>
      </c>
      <c r="H690" s="42">
        <f t="shared" si="23"/>
        <v>0</v>
      </c>
    </row>
    <row r="691" spans="1:8" x14ac:dyDescent="0.2">
      <c r="A691"/>
      <c r="B691">
        <f>IF(OR(C691="", ISNUMBER(SEARCH("~*",C691))),"",MAX($B$1:B690)+1)</f>
        <v>347</v>
      </c>
      <c r="C691" s="32" t="s">
        <v>346</v>
      </c>
      <c r="D691" s="32"/>
      <c r="F691" s="53" t="e">
        <f t="shared" si="22"/>
        <v>#N/A</v>
      </c>
      <c r="H691" s="42">
        <f t="shared" si="23"/>
        <v>0</v>
      </c>
    </row>
    <row r="692" spans="1:8" x14ac:dyDescent="0.2">
      <c r="A692"/>
      <c r="B692">
        <f>IF(OR(C692="", ISNUMBER(SEARCH("~*",C692))),"",MAX($B$1:B691)+1)</f>
        <v>348</v>
      </c>
      <c r="C692" s="32" t="s">
        <v>347</v>
      </c>
      <c r="D692" s="32"/>
      <c r="F692" s="53" t="e">
        <f t="shared" si="22"/>
        <v>#N/A</v>
      </c>
      <c r="H692" s="42">
        <f t="shared" si="23"/>
        <v>0</v>
      </c>
    </row>
    <row r="693" spans="1:8" ht="30" x14ac:dyDescent="0.2">
      <c r="A693"/>
      <c r="B693">
        <f>IF(OR(C693="", ISNUMBER(SEARCH("~*",C693))),"",MAX($B$1:B692)+1)</f>
        <v>349</v>
      </c>
      <c r="C693" s="32" t="s">
        <v>348</v>
      </c>
      <c r="D693" s="32"/>
      <c r="F693" s="53" t="e">
        <f t="shared" si="22"/>
        <v>#N/A</v>
      </c>
      <c r="H693" s="42">
        <f t="shared" si="23"/>
        <v>0</v>
      </c>
    </row>
    <row r="694" spans="1:8" x14ac:dyDescent="0.2">
      <c r="A694"/>
      <c r="B694">
        <f>IF(OR(C694="", ISNUMBER(SEARCH("~*",C694))),"",MAX($B$1:B693)+1)</f>
        <v>350</v>
      </c>
      <c r="C694" s="32" t="s">
        <v>349</v>
      </c>
      <c r="D694" s="32"/>
      <c r="F694" s="53" t="e">
        <f t="shared" si="22"/>
        <v>#N/A</v>
      </c>
      <c r="H694" s="42">
        <f t="shared" si="23"/>
        <v>0</v>
      </c>
    </row>
    <row r="695" spans="1:8" x14ac:dyDescent="0.2">
      <c r="A695"/>
      <c r="B695">
        <f>IF(OR(C695="", ISNUMBER(SEARCH("~*",C695))),"",MAX($B$1:B694)+1)</f>
        <v>351</v>
      </c>
      <c r="C695" s="32" t="s">
        <v>350</v>
      </c>
      <c r="D695" s="32"/>
      <c r="F695" s="53" t="e">
        <f t="shared" si="22"/>
        <v>#N/A</v>
      </c>
      <c r="H695" s="42">
        <f t="shared" si="23"/>
        <v>0</v>
      </c>
    </row>
    <row r="696" spans="1:8" x14ac:dyDescent="0.2">
      <c r="A696"/>
      <c r="B696">
        <f>IF(OR(C696="", ISNUMBER(SEARCH("~*",C696))),"",MAX($B$1:B695)+1)</f>
        <v>352</v>
      </c>
      <c r="C696" s="32" t="s">
        <v>351</v>
      </c>
      <c r="D696" s="32"/>
      <c r="F696" s="53" t="e">
        <f t="shared" si="22"/>
        <v>#N/A</v>
      </c>
      <c r="H696" s="42">
        <f t="shared" si="23"/>
        <v>0</v>
      </c>
    </row>
    <row r="697" spans="1:8" x14ac:dyDescent="0.2">
      <c r="A697"/>
      <c r="B697">
        <f>IF(OR(C697="", ISNUMBER(SEARCH("~*",C697))),"",MAX($B$1:B696)+1)</f>
        <v>353</v>
      </c>
      <c r="C697" s="32" t="s">
        <v>352</v>
      </c>
      <c r="D697" s="32"/>
      <c r="F697" s="53" t="e">
        <f t="shared" si="22"/>
        <v>#N/A</v>
      </c>
      <c r="H697" s="42">
        <f t="shared" si="23"/>
        <v>0</v>
      </c>
    </row>
    <row r="698" spans="1:8" x14ac:dyDescent="0.2">
      <c r="A698"/>
      <c r="B698">
        <f>IF(OR(C698="", ISNUMBER(SEARCH("~*",C698))),"",MAX($B$1:B697)+1)</f>
        <v>354</v>
      </c>
      <c r="C698" s="32" t="s">
        <v>353</v>
      </c>
      <c r="D698" s="32"/>
      <c r="F698" s="53" t="e">
        <f t="shared" si="22"/>
        <v>#N/A</v>
      </c>
      <c r="H698" s="42">
        <f t="shared" si="23"/>
        <v>0</v>
      </c>
    </row>
    <row r="699" spans="1:8" ht="45" x14ac:dyDescent="0.2">
      <c r="A699"/>
      <c r="B699">
        <f>IF(OR(C699="", ISNUMBER(SEARCH("~*",C699))),"",MAX($B$1:B698)+1)</f>
        <v>355</v>
      </c>
      <c r="C699" s="32" t="s">
        <v>354</v>
      </c>
      <c r="D699" s="32"/>
      <c r="F699" s="53" t="e">
        <f t="shared" si="22"/>
        <v>#N/A</v>
      </c>
      <c r="H699" s="42">
        <f t="shared" si="23"/>
        <v>0</v>
      </c>
    </row>
    <row r="700" spans="1:8" x14ac:dyDescent="0.2">
      <c r="A700"/>
      <c r="B700" t="str">
        <f>IF(OR(C700="", ISNUMBER(SEARCH("~*",C700))),"",MAX($B$1:B699)+1)</f>
        <v/>
      </c>
      <c r="C700" s="32" t="s">
        <v>796</v>
      </c>
      <c r="D700" s="32"/>
      <c r="F700" s="53" t="e">
        <f t="shared" si="22"/>
        <v>#N/A</v>
      </c>
      <c r="H700" s="42">
        <f t="shared" si="23"/>
        <v>0</v>
      </c>
    </row>
    <row r="701" spans="1:8" x14ac:dyDescent="0.2">
      <c r="A701"/>
      <c r="B701">
        <f>IF(OR(C701="", ISNUMBER(SEARCH("~*",C701))),"",MAX($B$1:B700)+1)</f>
        <v>356</v>
      </c>
      <c r="C701" s="32" t="s">
        <v>356</v>
      </c>
      <c r="D701" s="32"/>
      <c r="F701" s="53" t="e">
        <f t="shared" si="22"/>
        <v>#N/A</v>
      </c>
      <c r="H701" s="42">
        <f t="shared" si="23"/>
        <v>0</v>
      </c>
    </row>
    <row r="702" spans="1:8" x14ac:dyDescent="0.2">
      <c r="A702"/>
      <c r="B702">
        <f>IF(OR(C702="", ISNUMBER(SEARCH("~*",C702))),"",MAX($B$1:B701)+1)</f>
        <v>357</v>
      </c>
      <c r="C702" s="32" t="s">
        <v>357</v>
      </c>
      <c r="D702" s="32"/>
      <c r="F702" s="53" t="e">
        <f t="shared" si="22"/>
        <v>#N/A</v>
      </c>
      <c r="H702" s="42">
        <f t="shared" si="23"/>
        <v>0</v>
      </c>
    </row>
    <row r="703" spans="1:8" x14ac:dyDescent="0.2">
      <c r="A703"/>
      <c r="B703"/>
      <c r="C703" s="32"/>
      <c r="D703" s="32"/>
      <c r="F703" s="53" t="e">
        <f t="shared" si="22"/>
        <v>#N/A</v>
      </c>
      <c r="H703" s="42">
        <f t="shared" si="23"/>
        <v>0</v>
      </c>
    </row>
    <row r="704" spans="1:8" x14ac:dyDescent="0.2">
      <c r="A704"/>
      <c r="B704"/>
      <c r="C704" s="32" t="s">
        <v>358</v>
      </c>
      <c r="D704" s="32"/>
      <c r="F704" s="53" t="e">
        <f t="shared" si="22"/>
        <v>#N/A</v>
      </c>
      <c r="H704" s="42">
        <f t="shared" si="23"/>
        <v>0</v>
      </c>
    </row>
    <row r="705" spans="1:6" x14ac:dyDescent="0.2">
      <c r="A705"/>
      <c r="B705"/>
      <c r="C705" s="32"/>
      <c r="D705" s="32"/>
      <c r="F705" s="53" t="e">
        <f t="shared" si="22"/>
        <v>#N/A</v>
      </c>
    </row>
    <row r="706" spans="1:6" x14ac:dyDescent="0.2">
      <c r="A706"/>
      <c r="B706"/>
      <c r="C706" s="32"/>
      <c r="D706" s="32"/>
      <c r="F706" s="53" t="e">
        <f t="shared" si="22"/>
        <v>#N/A</v>
      </c>
    </row>
    <row r="707" spans="1:6" x14ac:dyDescent="0.2">
      <c r="A707"/>
      <c r="B707"/>
      <c r="C707" s="32"/>
      <c r="D707" s="32"/>
      <c r="F707" s="53" t="e">
        <f t="shared" si="22"/>
        <v>#N/A</v>
      </c>
    </row>
    <row r="708" spans="1:6" x14ac:dyDescent="0.2">
      <c r="A708"/>
      <c r="B708"/>
      <c r="C708" s="33" t="s">
        <v>598</v>
      </c>
      <c r="D708" s="33"/>
      <c r="F708" s="53" t="e">
        <f t="shared" si="22"/>
        <v>#N/A</v>
      </c>
    </row>
    <row r="709" spans="1:6" x14ac:dyDescent="0.2">
      <c r="A709"/>
      <c r="B709"/>
      <c r="C709" s="32"/>
      <c r="D709" s="32"/>
      <c r="F709" s="53" t="e">
        <f t="shared" si="22"/>
        <v>#N/A</v>
      </c>
    </row>
    <row r="710" spans="1:6" x14ac:dyDescent="0.2">
      <c r="A710"/>
      <c r="B710"/>
      <c r="C710" s="39" t="s">
        <v>599</v>
      </c>
      <c r="D710" s="39"/>
      <c r="F710" s="53" t="e">
        <f t="shared" si="22"/>
        <v>#N/A</v>
      </c>
    </row>
    <row r="711" spans="1:6" ht="45" x14ac:dyDescent="0.2">
      <c r="A711"/>
      <c r="B711"/>
      <c r="C711" s="39" t="s">
        <v>600</v>
      </c>
      <c r="D711" s="39"/>
      <c r="F711" s="53" t="e">
        <f t="shared" si="22"/>
        <v>#N/A</v>
      </c>
    </row>
    <row r="712" spans="1:6" ht="30" x14ac:dyDescent="0.2">
      <c r="A712"/>
      <c r="B712"/>
      <c r="C712" s="39" t="s">
        <v>601</v>
      </c>
      <c r="D712" s="39"/>
      <c r="F712" s="53" t="e">
        <f t="shared" si="22"/>
        <v>#N/A</v>
      </c>
    </row>
    <row r="713" spans="1:6" x14ac:dyDescent="0.2">
      <c r="A713"/>
      <c r="B713"/>
      <c r="C713" s="39" t="s">
        <v>602</v>
      </c>
      <c r="D713" s="39"/>
      <c r="F713" s="53" t="e">
        <f t="shared" si="22"/>
        <v>#N/A</v>
      </c>
    </row>
    <row r="714" spans="1:6" x14ac:dyDescent="0.2">
      <c r="A714"/>
      <c r="B714"/>
      <c r="C714" s="39" t="s">
        <v>603</v>
      </c>
      <c r="D714" s="39"/>
      <c r="F714" s="53" t="e">
        <f t="shared" si="22"/>
        <v>#N/A</v>
      </c>
    </row>
    <row r="715" spans="1:6" x14ac:dyDescent="0.2">
      <c r="A715"/>
      <c r="B715"/>
      <c r="C715" s="39" t="s">
        <v>604</v>
      </c>
      <c r="D715" s="39"/>
      <c r="F715" s="53" t="e">
        <f t="shared" si="22"/>
        <v>#N/A</v>
      </c>
    </row>
    <row r="716" spans="1:6" ht="30" x14ac:dyDescent="0.2">
      <c r="A716"/>
      <c r="B716"/>
      <c r="C716" s="39" t="s">
        <v>701</v>
      </c>
      <c r="D716" s="39"/>
      <c r="F716" s="53" t="e">
        <f t="shared" si="22"/>
        <v>#N/A</v>
      </c>
    </row>
    <row r="717" spans="1:6" x14ac:dyDescent="0.2">
      <c r="A717"/>
      <c r="B717"/>
      <c r="C717" s="39" t="s">
        <v>606</v>
      </c>
      <c r="D717" s="39"/>
      <c r="F717" s="53" t="e">
        <f t="shared" si="22"/>
        <v>#N/A</v>
      </c>
    </row>
    <row r="718" spans="1:6" x14ac:dyDescent="0.2">
      <c r="A718"/>
      <c r="B718"/>
      <c r="C718" s="39" t="s">
        <v>607</v>
      </c>
      <c r="D718" s="39"/>
      <c r="F718" s="53" t="e">
        <f t="shared" ref="F718:F722" si="24">VLOOKUP(E718,$R$7:$T$12,3,0)</f>
        <v>#N/A</v>
      </c>
    </row>
    <row r="719" spans="1:6" x14ac:dyDescent="0.2">
      <c r="A719"/>
      <c r="B719"/>
      <c r="C719" s="39" t="s">
        <v>608</v>
      </c>
      <c r="D719" s="39"/>
      <c r="F719" s="53" t="e">
        <f t="shared" si="24"/>
        <v>#N/A</v>
      </c>
    </row>
    <row r="720" spans="1:6" x14ac:dyDescent="0.2">
      <c r="A720"/>
      <c r="B720"/>
      <c r="C720" s="39" t="s">
        <v>609</v>
      </c>
      <c r="D720" s="39"/>
      <c r="F720" s="53" t="e">
        <f t="shared" si="24"/>
        <v>#N/A</v>
      </c>
    </row>
    <row r="721" spans="1:6" x14ac:dyDescent="0.2">
      <c r="A721"/>
      <c r="B721"/>
      <c r="C721" s="39" t="s">
        <v>610</v>
      </c>
      <c r="D721" s="39"/>
      <c r="F721" s="53" t="e">
        <f t="shared" si="24"/>
        <v>#N/A</v>
      </c>
    </row>
    <row r="722" spans="1:6" ht="45" x14ac:dyDescent="0.2">
      <c r="A722"/>
      <c r="B722"/>
      <c r="C722" s="39" t="s">
        <v>702</v>
      </c>
      <c r="D722" s="39"/>
      <c r="F722" s="53" t="e">
        <f t="shared" si="24"/>
        <v>#N/A</v>
      </c>
    </row>
    <row r="723" spans="1:6" x14ac:dyDescent="0.2">
      <c r="A723"/>
      <c r="B723"/>
      <c r="C723" s="32"/>
      <c r="D723" s="32"/>
    </row>
  </sheetData>
  <conditionalFormatting sqref="C1:C1048576">
    <cfRule type="containsText" dxfId="2" priority="1" operator="containsText" text="~*">
      <formula>NOT(ISERROR(SEARCH("~*",C1)))</formula>
    </cfRule>
  </conditionalFormatting>
  <pageMargins left="0.75" right="0.75" top="1" bottom="1" header="0.5" footer="0.5"/>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678"/>
  <sheetViews>
    <sheetView zoomScale="114" workbookViewId="0">
      <selection activeCell="D11" sqref="D11"/>
    </sheetView>
  </sheetViews>
  <sheetFormatPr baseColWidth="10" defaultRowHeight="16" x14ac:dyDescent="0.2"/>
  <cols>
    <col min="1" max="1" width="5.33203125" customWidth="1"/>
    <col min="2" max="2" width="4.1640625" style="65" bestFit="1" customWidth="1"/>
    <col min="3" max="3" width="85.6640625" style="5" customWidth="1"/>
    <col min="4" max="4" width="5.83203125" customWidth="1"/>
  </cols>
  <sheetData>
    <row r="1" spans="2:8" x14ac:dyDescent="0.2">
      <c r="G1" s="57">
        <v>0.2</v>
      </c>
      <c r="H1" s="57">
        <v>0.33</v>
      </c>
    </row>
    <row r="2" spans="2:8" ht="17" x14ac:dyDescent="0.2">
      <c r="C2" s="31" t="s">
        <v>636</v>
      </c>
      <c r="E2" t="s">
        <v>738</v>
      </c>
      <c r="F2">
        <f>B657</f>
        <v>363</v>
      </c>
      <c r="G2">
        <f>0.2*F2</f>
        <v>72.600000000000009</v>
      </c>
      <c r="H2">
        <f>0.33*F2</f>
        <v>119.79</v>
      </c>
    </row>
    <row r="3" spans="2:8" x14ac:dyDescent="0.2">
      <c r="C3" s="32"/>
    </row>
    <row r="4" spans="2:8" x14ac:dyDescent="0.2">
      <c r="C4" s="32" t="s">
        <v>91</v>
      </c>
      <c r="E4" t="s">
        <v>740</v>
      </c>
      <c r="F4">
        <v>83</v>
      </c>
      <c r="G4" s="59">
        <f>F4/F2</f>
        <v>0.22865013774104684</v>
      </c>
    </row>
    <row r="5" spans="2:8" x14ac:dyDescent="0.2">
      <c r="C5" s="32" t="s">
        <v>92</v>
      </c>
    </row>
    <row r="6" spans="2:8" x14ac:dyDescent="0.2">
      <c r="C6" s="32" t="s">
        <v>93</v>
      </c>
    </row>
    <row r="7" spans="2:8" x14ac:dyDescent="0.2">
      <c r="C7" s="32"/>
    </row>
    <row r="8" spans="2:8" x14ac:dyDescent="0.2">
      <c r="B8" s="65">
        <v>1</v>
      </c>
      <c r="C8" s="32" t="s">
        <v>94</v>
      </c>
    </row>
    <row r="9" spans="2:8" x14ac:dyDescent="0.2">
      <c r="B9" s="65">
        <f>IF(OR(C9="", ISNUMBER(SEARCH("~*",C9))),"",MAX($B$1:B8)+1)</f>
        <v>2</v>
      </c>
      <c r="C9" s="32" t="s">
        <v>95</v>
      </c>
    </row>
    <row r="10" spans="2:8" x14ac:dyDescent="0.2">
      <c r="B10" s="65">
        <f>IF(OR(C10="", ISNUMBER(SEARCH("~*",C10))),"",MAX($B$1:B9)+1)</f>
        <v>3</v>
      </c>
      <c r="C10" s="32" t="s">
        <v>96</v>
      </c>
    </row>
    <row r="11" spans="2:8" x14ac:dyDescent="0.2">
      <c r="B11" s="65">
        <f>IF(OR(C11="", ISNUMBER(SEARCH("~*",C11))),"",MAX($B$1:B10)+1)</f>
        <v>4</v>
      </c>
      <c r="C11" s="32" t="s">
        <v>97</v>
      </c>
    </row>
    <row r="12" spans="2:8" x14ac:dyDescent="0.2">
      <c r="B12" s="65">
        <f>IF(OR(C12="", ISNUMBER(SEARCH("~*",C12))),"",MAX($B$1:B11)+1)</f>
        <v>5</v>
      </c>
      <c r="C12" s="32" t="s">
        <v>98</v>
      </c>
    </row>
    <row r="13" spans="2:8" x14ac:dyDescent="0.2">
      <c r="B13" s="65">
        <f>IF(OR(C13="", ISNUMBER(SEARCH("~*",C13))),"",MAX($B$1:B12)+1)</f>
        <v>6</v>
      </c>
      <c r="C13" s="32" t="s">
        <v>99</v>
      </c>
    </row>
    <row r="14" spans="2:8" x14ac:dyDescent="0.2">
      <c r="B14" s="65">
        <f>IF(OR(C14="", ISNUMBER(SEARCH("~*",C14))),"",MAX($B$1:B13)+1)</f>
        <v>7</v>
      </c>
      <c r="C14" s="32" t="s">
        <v>100</v>
      </c>
    </row>
    <row r="15" spans="2:8" x14ac:dyDescent="0.2">
      <c r="B15" s="65">
        <f>IF(OR(C15="", ISNUMBER(SEARCH("~*",C15))),"",MAX($B$1:B14)+1)</f>
        <v>8</v>
      </c>
      <c r="C15" s="32" t="s">
        <v>101</v>
      </c>
    </row>
    <row r="16" spans="2:8" x14ac:dyDescent="0.2">
      <c r="B16" s="65">
        <f>IF(OR(C16="", ISNUMBER(SEARCH("~*",C16))),"",MAX($B$1:B15)+1)</f>
        <v>9</v>
      </c>
      <c r="C16" s="32" t="s">
        <v>102</v>
      </c>
    </row>
    <row r="17" spans="2:3" x14ac:dyDescent="0.2">
      <c r="B17" s="65">
        <f>IF(OR(C17="", ISNUMBER(SEARCH("~*",C17))),"",MAX($B$1:B16)+1)</f>
        <v>10</v>
      </c>
      <c r="C17" s="32" t="s">
        <v>103</v>
      </c>
    </row>
    <row r="18" spans="2:3" x14ac:dyDescent="0.2">
      <c r="B18" s="65">
        <f>IF(OR(C18="", ISNUMBER(SEARCH("~*",C18))),"",MAX($B$1:B17)+1)</f>
        <v>11</v>
      </c>
      <c r="C18" s="32" t="s">
        <v>104</v>
      </c>
    </row>
    <row r="19" spans="2:3" ht="30" x14ac:dyDescent="0.2">
      <c r="B19" s="65">
        <f>IF(OR(C19="", ISNUMBER(SEARCH("~*",C19))),"",MAX($B$1:B18)+1)</f>
        <v>12</v>
      </c>
      <c r="C19" s="32" t="s">
        <v>105</v>
      </c>
    </row>
    <row r="20" spans="2:3" ht="29" customHeight="1" x14ac:dyDescent="0.2">
      <c r="B20" s="65">
        <f>IF(OR(C20="", ISNUMBER(SEARCH("~*",C20))),"",MAX($B$1:B19)+1)</f>
        <v>13</v>
      </c>
      <c r="C20" s="32" t="s">
        <v>106</v>
      </c>
    </row>
    <row r="21" spans="2:3" x14ac:dyDescent="0.2">
      <c r="B21" s="65">
        <f>IF(OR(C21="", ISNUMBER(SEARCH("~*",C21))),"",MAX($B$1:B20)+1)</f>
        <v>14</v>
      </c>
      <c r="C21" s="32" t="s">
        <v>107</v>
      </c>
    </row>
    <row r="22" spans="2:3" ht="30" x14ac:dyDescent="0.2">
      <c r="B22" s="65">
        <f>IF(OR(C22="", ISNUMBER(SEARCH("~*",C22))),"",MAX($B$1:B21)+1)</f>
        <v>15</v>
      </c>
      <c r="C22" s="32" t="s">
        <v>108</v>
      </c>
    </row>
    <row r="23" spans="2:3" x14ac:dyDescent="0.2">
      <c r="B23" s="65">
        <f>IF(OR(C23="", ISNUMBER(SEARCH("~*",C23))),"",MAX($B$1:B22)+1)</f>
        <v>16</v>
      </c>
      <c r="C23" s="32" t="s">
        <v>109</v>
      </c>
    </row>
    <row r="24" spans="2:3" ht="30" x14ac:dyDescent="0.2">
      <c r="B24" s="65">
        <f>IF(OR(C24="", ISNUMBER(SEARCH("~*",C24))),"",MAX($B$1:B23)+1)</f>
        <v>17</v>
      </c>
      <c r="C24" s="32" t="s">
        <v>110</v>
      </c>
    </row>
    <row r="25" spans="2:3" ht="30" x14ac:dyDescent="0.2">
      <c r="B25" s="65">
        <f>IF(OR(C25="", ISNUMBER(SEARCH("~*",C25))),"",MAX($B$1:B24)+1)</f>
        <v>18</v>
      </c>
      <c r="C25" s="32" t="s">
        <v>111</v>
      </c>
    </row>
    <row r="26" spans="2:3" x14ac:dyDescent="0.2">
      <c r="B26" s="65">
        <f>IF(OR(C26="", ISNUMBER(SEARCH("~*",C26))),"",MAX($B$1:B25)+1)</f>
        <v>19</v>
      </c>
      <c r="C26" s="32" t="s">
        <v>112</v>
      </c>
    </row>
    <row r="27" spans="2:3" ht="30" x14ac:dyDescent="0.2">
      <c r="B27" s="65">
        <f>IF(OR(C27="", ISNUMBER(SEARCH("~*",C27))),"",MAX($B$1:B26)+1)</f>
        <v>20</v>
      </c>
      <c r="C27" s="32" t="s">
        <v>362</v>
      </c>
    </row>
    <row r="28" spans="2:3" x14ac:dyDescent="0.2">
      <c r="B28" s="65">
        <f>IF(OR(C28="", ISNUMBER(SEARCH("~*",C28))),"",MAX($B$1:B27)+1)</f>
        <v>21</v>
      </c>
      <c r="C28" s="32" t="s">
        <v>113</v>
      </c>
    </row>
    <row r="29" spans="2:3" x14ac:dyDescent="0.2">
      <c r="B29" s="65" t="str">
        <f>IF(OR(C29="", ISNUMBER(SEARCH("~*",C29))),"",MAX($B$1:B28)+1)</f>
        <v/>
      </c>
      <c r="C29" s="32"/>
    </row>
    <row r="30" spans="2:3" ht="30" x14ac:dyDescent="0.2">
      <c r="B30" s="65">
        <f>IF(OR(C30="", ISNUMBER(SEARCH("~*",C30))),"",MAX($B$1:B29)+1)</f>
        <v>22</v>
      </c>
      <c r="C30" s="32" t="s">
        <v>363</v>
      </c>
    </row>
    <row r="31" spans="2:3" ht="30" x14ac:dyDescent="0.2">
      <c r="B31" s="65">
        <f>IF(OR(C31="", ISNUMBER(SEARCH("~*",C31))),"",MAX($B$1:B30)+1)</f>
        <v>23</v>
      </c>
      <c r="C31" s="32" t="s">
        <v>114</v>
      </c>
    </row>
    <row r="32" spans="2:3" x14ac:dyDescent="0.2">
      <c r="B32" s="65">
        <f>IF(OR(C32="", ISNUMBER(SEARCH("~*",C32))),"",MAX($B$1:B31)+1)</f>
        <v>24</v>
      </c>
      <c r="C32" s="32" t="s">
        <v>115</v>
      </c>
    </row>
    <row r="33" spans="2:3" x14ac:dyDescent="0.2">
      <c r="B33" s="65">
        <f>IF(OR(C33="", ISNUMBER(SEARCH("~*",C33))),"",MAX($B$1:B32)+1)</f>
        <v>25</v>
      </c>
      <c r="C33" s="32" t="s">
        <v>116</v>
      </c>
    </row>
    <row r="34" spans="2:3" ht="30" x14ac:dyDescent="0.2">
      <c r="B34" s="65">
        <f>IF(OR(C34="", ISNUMBER(SEARCH("~*",C34))),"",MAX($B$1:B33)+1)</f>
        <v>26</v>
      </c>
      <c r="C34" s="32" t="s">
        <v>117</v>
      </c>
    </row>
    <row r="35" spans="2:3" x14ac:dyDescent="0.2">
      <c r="B35" s="65" t="str">
        <f>IF(OR(C35="", ISNUMBER(SEARCH("~*",C35))),"",MAX($B$1:B34)+1)</f>
        <v/>
      </c>
      <c r="C35" s="32"/>
    </row>
    <row r="36" spans="2:3" ht="30" x14ac:dyDescent="0.2">
      <c r="B36" s="65">
        <f>IF(OR(C36="", ISNUMBER(SEARCH("~*",C36))),"",MAX($B$1:B35)+1)</f>
        <v>27</v>
      </c>
      <c r="C36" s="32" t="s">
        <v>364</v>
      </c>
    </row>
    <row r="37" spans="2:3" x14ac:dyDescent="0.2">
      <c r="B37" s="65">
        <f>IF(OR(C37="", ISNUMBER(SEARCH("~*",C37))),"",MAX($B$1:B36)+1)</f>
        <v>28</v>
      </c>
      <c r="C37" s="32" t="s">
        <v>118</v>
      </c>
    </row>
    <row r="38" spans="2:3" ht="30" x14ac:dyDescent="0.2">
      <c r="B38" s="65">
        <f>IF(OR(C38="", ISNUMBER(SEARCH("~*",C38))),"",MAX($B$1:B37)+1)</f>
        <v>29</v>
      </c>
      <c r="C38" s="32" t="s">
        <v>119</v>
      </c>
    </row>
    <row r="39" spans="2:3" x14ac:dyDescent="0.2">
      <c r="B39" s="65">
        <f>IF(OR(C39="", ISNUMBER(SEARCH("~*",C39))),"",MAX($B$1:B38)+1)</f>
        <v>30</v>
      </c>
      <c r="C39" s="32" t="s">
        <v>120</v>
      </c>
    </row>
    <row r="40" spans="2:3" x14ac:dyDescent="0.2">
      <c r="B40" s="65" t="str">
        <f>IF(OR(C40="", ISNUMBER(SEARCH("~*",C40))),"",MAX($B$1:B39)+1)</f>
        <v/>
      </c>
      <c r="C40" s="32"/>
    </row>
    <row r="41" spans="2:3" x14ac:dyDescent="0.2">
      <c r="B41" s="65">
        <f>IF(OR(C41="", ISNUMBER(SEARCH("~*",C41))),"",MAX($B$1:B40)+1)</f>
        <v>31</v>
      </c>
      <c r="C41" s="32" t="s">
        <v>121</v>
      </c>
    </row>
    <row r="42" spans="2:3" x14ac:dyDescent="0.2">
      <c r="B42" s="65" t="str">
        <f>IF(OR(C42="", ISNUMBER(SEARCH("~*",C42))),"",MAX($B$1:B41)+1)</f>
        <v/>
      </c>
      <c r="C42" s="32"/>
    </row>
    <row r="43" spans="2:3" ht="45" x14ac:dyDescent="0.2">
      <c r="B43" s="65">
        <f>IF(OR(C43="", ISNUMBER(SEARCH("~*",C43))),"",MAX($B$1:B42)+1)</f>
        <v>32</v>
      </c>
      <c r="C43" s="32" t="s">
        <v>122</v>
      </c>
    </row>
    <row r="44" spans="2:3" x14ac:dyDescent="0.2">
      <c r="B44" s="65">
        <f>IF(OR(C44="", ISNUMBER(SEARCH("~*",C44))),"",MAX($B$1:B43)+1)</f>
        <v>33</v>
      </c>
      <c r="C44" s="32" t="s">
        <v>123</v>
      </c>
    </row>
    <row r="45" spans="2:3" x14ac:dyDescent="0.2">
      <c r="B45" s="65" t="str">
        <f>IF(OR(C45="", ISNUMBER(SEARCH("~*",C45))),"",MAX($B$1:B44)+1)</f>
        <v/>
      </c>
      <c r="C45" s="32"/>
    </row>
    <row r="46" spans="2:3" x14ac:dyDescent="0.2">
      <c r="B46" s="65" t="str">
        <f>IF(OR(C46="", ISNUMBER(SEARCH("~*",C46))),"",MAX($B$1:B45)+1)</f>
        <v/>
      </c>
      <c r="C46" s="32" t="s">
        <v>715</v>
      </c>
    </row>
    <row r="47" spans="2:3" x14ac:dyDescent="0.2">
      <c r="B47" s="65" t="str">
        <f>IF(OR(C47="", ISNUMBER(SEARCH("~*",C47))),"",MAX($B$1:B46)+1)</f>
        <v/>
      </c>
      <c r="C47" s="32"/>
    </row>
    <row r="48" spans="2:3" x14ac:dyDescent="0.2">
      <c r="B48" s="65" t="str">
        <f>IF(OR(C48="", ISNUMBER(SEARCH("~*",C48))),"",MAX($B$1:B47)+1)</f>
        <v/>
      </c>
      <c r="C48" s="39" t="s">
        <v>365</v>
      </c>
    </row>
    <row r="49" spans="2:3" ht="30" x14ac:dyDescent="0.2">
      <c r="B49" s="65">
        <f>IF(OR(C49="", ISNUMBER(SEARCH("~*",C49))),"",MAX($B$1:B48)+1)</f>
        <v>34</v>
      </c>
      <c r="C49" s="39" t="s">
        <v>366</v>
      </c>
    </row>
    <row r="50" spans="2:3" ht="30" x14ac:dyDescent="0.2">
      <c r="B50" s="65">
        <f>IF(OR(C50="", ISNUMBER(SEARCH("~*",C50))),"",MAX($B$1:B49)+1)</f>
        <v>35</v>
      </c>
      <c r="C50" s="39" t="s">
        <v>367</v>
      </c>
    </row>
    <row r="51" spans="2:3" x14ac:dyDescent="0.2">
      <c r="B51" s="65" t="str">
        <f>IF(OR(C51="", ISNUMBER(SEARCH("~*",C51))),"",MAX($B$1:B50)+1)</f>
        <v/>
      </c>
      <c r="C51" s="39" t="s">
        <v>368</v>
      </c>
    </row>
    <row r="52" spans="2:3" x14ac:dyDescent="0.2">
      <c r="B52" s="65">
        <f>IF(OR(C52="", ISNUMBER(SEARCH("~*",C52))),"",MAX($B$1:B51)+1)</f>
        <v>36</v>
      </c>
      <c r="C52" s="39" t="s">
        <v>369</v>
      </c>
    </row>
    <row r="53" spans="2:3" x14ac:dyDescent="0.2">
      <c r="B53" s="65" t="str">
        <f>IF(OR(C53="", ISNUMBER(SEARCH("~*",C53))),"",MAX($B$1:B52)+1)</f>
        <v/>
      </c>
      <c r="C53" s="39" t="s">
        <v>370</v>
      </c>
    </row>
    <row r="54" spans="2:3" x14ac:dyDescent="0.2">
      <c r="B54" s="65" t="str">
        <f>IF(OR(C54="", ISNUMBER(SEARCH("~*",C54))),"",MAX($B$1:B53)+1)</f>
        <v/>
      </c>
      <c r="C54" s="32"/>
    </row>
    <row r="55" spans="2:3" x14ac:dyDescent="0.2">
      <c r="B55" s="65" t="str">
        <f>IF(OR(C55="", ISNUMBER(SEARCH("~*",C55))),"",MAX($B$1:B54)+1)</f>
        <v/>
      </c>
      <c r="C55" s="32" t="s">
        <v>125</v>
      </c>
    </row>
    <row r="56" spans="2:3" ht="30" x14ac:dyDescent="0.2">
      <c r="B56" s="65">
        <f>IF(OR(C56="", ISNUMBER(SEARCH("~*",C56))),"",MAX($B$1:B55)+1)</f>
        <v>37</v>
      </c>
      <c r="C56" s="32" t="s">
        <v>126</v>
      </c>
    </row>
    <row r="57" spans="2:3" x14ac:dyDescent="0.2">
      <c r="B57" s="65">
        <f>IF(OR(C57="", ISNUMBER(SEARCH("~*",C57))),"",MAX($B$1:B56)+1)</f>
        <v>38</v>
      </c>
      <c r="C57" s="32" t="s">
        <v>127</v>
      </c>
    </row>
    <row r="58" spans="2:3" ht="30" x14ac:dyDescent="0.2">
      <c r="B58" s="65">
        <f>IF(OR(C58="", ISNUMBER(SEARCH("~*",C58))),"",MAX($B$1:B57)+1)</f>
        <v>39</v>
      </c>
      <c r="C58" s="32" t="s">
        <v>128</v>
      </c>
    </row>
    <row r="59" spans="2:3" x14ac:dyDescent="0.2">
      <c r="B59" s="65">
        <f>IF(OR(C59="", ISNUMBER(SEARCH("~*",C59))),"",MAX($B$1:B58)+1)</f>
        <v>40</v>
      </c>
      <c r="C59" s="32" t="s">
        <v>129</v>
      </c>
    </row>
    <row r="60" spans="2:3" x14ac:dyDescent="0.2">
      <c r="B60" s="65">
        <f>IF(OR(C60="", ISNUMBER(SEARCH("~*",C60))),"",MAX($B$1:B59)+1)</f>
        <v>41</v>
      </c>
      <c r="C60" s="32" t="s">
        <v>130</v>
      </c>
    </row>
    <row r="61" spans="2:3" x14ac:dyDescent="0.2">
      <c r="B61" s="65">
        <f>IF(OR(C61="", ISNUMBER(SEARCH("~*",C61))),"",MAX($B$1:B60)+1)</f>
        <v>42</v>
      </c>
      <c r="C61" s="32" t="s">
        <v>131</v>
      </c>
    </row>
    <row r="62" spans="2:3" x14ac:dyDescent="0.2">
      <c r="B62" s="65">
        <f>IF(OR(C62="", ISNUMBER(SEARCH("~*",C62))),"",MAX($B$1:B61)+1)</f>
        <v>43</v>
      </c>
      <c r="C62" s="32" t="s">
        <v>132</v>
      </c>
    </row>
    <row r="63" spans="2:3" x14ac:dyDescent="0.2">
      <c r="B63" s="65">
        <f>IF(OR(C63="", ISNUMBER(SEARCH("~*",C63))),"",MAX($B$1:B62)+1)</f>
        <v>44</v>
      </c>
      <c r="C63" s="32" t="s">
        <v>133</v>
      </c>
    </row>
    <row r="64" spans="2:3" x14ac:dyDescent="0.2">
      <c r="B64" s="65" t="str">
        <f>IF(OR(C64="", ISNUMBER(SEARCH("~*",C64))),"",MAX($B$1:B63)+1)</f>
        <v/>
      </c>
      <c r="C64" s="32"/>
    </row>
    <row r="65" spans="2:3" x14ac:dyDescent="0.2">
      <c r="B65" s="65">
        <f>IF(OR(C65="", ISNUMBER(SEARCH("~*",C65))),"",MAX($B$1:B64)+1)</f>
        <v>45</v>
      </c>
      <c r="C65" s="32" t="s">
        <v>134</v>
      </c>
    </row>
    <row r="66" spans="2:3" x14ac:dyDescent="0.2">
      <c r="B66" s="65">
        <f>IF(OR(C66="", ISNUMBER(SEARCH("~*",C66))),"",MAX($B$1:B65)+1)</f>
        <v>46</v>
      </c>
      <c r="C66" s="32" t="s">
        <v>135</v>
      </c>
    </row>
    <row r="67" spans="2:3" x14ac:dyDescent="0.2">
      <c r="B67" s="65">
        <f>IF(OR(C67="", ISNUMBER(SEARCH("~*",C67))),"",MAX($B$1:B66)+1)</f>
        <v>47</v>
      </c>
      <c r="C67" s="32" t="s">
        <v>136</v>
      </c>
    </row>
    <row r="68" spans="2:3" x14ac:dyDescent="0.2">
      <c r="B68" s="65" t="str">
        <f>IF(OR(C68="", ISNUMBER(SEARCH("~*",C68))),"",MAX($B$1:B67)+1)</f>
        <v/>
      </c>
      <c r="C68" s="32"/>
    </row>
    <row r="69" spans="2:3" x14ac:dyDescent="0.2">
      <c r="B69" s="65" t="str">
        <f>IF(OR(C69="", ISNUMBER(SEARCH("~*",C69))),"",MAX($B$1:B68)+1)</f>
        <v/>
      </c>
      <c r="C69" s="32" t="s">
        <v>716</v>
      </c>
    </row>
    <row r="70" spans="2:3" x14ac:dyDescent="0.2">
      <c r="B70" s="65" t="str">
        <f>IF(OR(C70="", ISNUMBER(SEARCH("~*",C70))),"",MAX($B$1:B69)+1)</f>
        <v/>
      </c>
      <c r="C70" s="32"/>
    </row>
    <row r="71" spans="2:3" x14ac:dyDescent="0.2">
      <c r="B71" s="65" t="str">
        <f>IF(OR(C71="", ISNUMBER(SEARCH("~*",C71))),"",MAX($B$1:B70)+1)</f>
        <v/>
      </c>
      <c r="C71" s="39" t="s">
        <v>372</v>
      </c>
    </row>
    <row r="72" spans="2:3" x14ac:dyDescent="0.2">
      <c r="B72" s="65">
        <f>IF(OR(C72="", ISNUMBER(SEARCH("~*",C72))),"",MAX($B$1:B71)+1)</f>
        <v>48</v>
      </c>
      <c r="C72" s="39" t="s">
        <v>373</v>
      </c>
    </row>
    <row r="73" spans="2:3" x14ac:dyDescent="0.2">
      <c r="B73" s="65" t="str">
        <f>IF(OR(C73="", ISNUMBER(SEARCH("~*",C73))),"",MAX($B$1:B72)+1)</f>
        <v/>
      </c>
      <c r="C73" s="39" t="s">
        <v>374</v>
      </c>
    </row>
    <row r="74" spans="2:3" x14ac:dyDescent="0.2">
      <c r="B74" s="65" t="str">
        <f>IF(OR(C74="", ISNUMBER(SEARCH("~*",C74))),"",MAX($B$1:B73)+1)</f>
        <v/>
      </c>
      <c r="C74" s="32"/>
    </row>
    <row r="75" spans="2:3" x14ac:dyDescent="0.2">
      <c r="B75" s="65" t="str">
        <f>IF(OR(C75="", ISNUMBER(SEARCH("~*",C75))),"",MAX($B$1:B74)+1)</f>
        <v/>
      </c>
      <c r="C75" s="54" t="s">
        <v>138</v>
      </c>
    </row>
    <row r="76" spans="2:3" x14ac:dyDescent="0.2">
      <c r="B76" s="65" t="str">
        <f>IF(OR(C76="", ISNUMBER(SEARCH("~*",C76))),"",MAX($B$1:B75)+1)</f>
        <v/>
      </c>
      <c r="C76" s="32"/>
    </row>
    <row r="77" spans="2:3" x14ac:dyDescent="0.2">
      <c r="B77" s="65">
        <f>IF(OR(C77="", ISNUMBER(SEARCH("~*",C77))),"",MAX($B$1:B76)+1)</f>
        <v>49</v>
      </c>
      <c r="C77" s="32" t="s">
        <v>139</v>
      </c>
    </row>
    <row r="78" spans="2:3" x14ac:dyDescent="0.2">
      <c r="B78" s="65">
        <f>IF(OR(C78="", ISNUMBER(SEARCH("~*",C78))),"",MAX($B$1:B77)+1)</f>
        <v>50</v>
      </c>
      <c r="C78" s="32" t="s">
        <v>140</v>
      </c>
    </row>
    <row r="79" spans="2:3" x14ac:dyDescent="0.2">
      <c r="B79" s="65">
        <f>IF(OR(C79="", ISNUMBER(SEARCH("~*",C79))),"",MAX($B$1:B78)+1)</f>
        <v>51</v>
      </c>
      <c r="C79" s="32" t="s">
        <v>141</v>
      </c>
    </row>
    <row r="80" spans="2:3" x14ac:dyDescent="0.2">
      <c r="B80" s="65" t="str">
        <f>IF(OR(C80="", ISNUMBER(SEARCH("~*",C80))),"",MAX($B$1:B79)+1)</f>
        <v/>
      </c>
      <c r="C80" s="32"/>
    </row>
    <row r="81" spans="1:5" ht="30" x14ac:dyDescent="0.2">
      <c r="B81" s="65" t="str">
        <f>IF(OR(C81="", ISNUMBER(SEARCH("~*",C81))),"",MAX($B$1:B80)+1)</f>
        <v/>
      </c>
      <c r="C81" s="54" t="s">
        <v>142</v>
      </c>
    </row>
    <row r="82" spans="1:5" x14ac:dyDescent="0.2">
      <c r="B82" s="65" t="str">
        <f>IF(OR(C82="", ISNUMBER(SEARCH("~*",C82))),"",MAX($B$1:B81)+1)</f>
        <v/>
      </c>
      <c r="C82" s="32"/>
    </row>
    <row r="83" spans="1:5" x14ac:dyDescent="0.2">
      <c r="B83" s="65">
        <f>IF(OR(C83="", ISNUMBER(SEARCH("~*",C83))),"",MAX($B$1:B82)+1)</f>
        <v>52</v>
      </c>
      <c r="C83" s="32" t="s">
        <v>143</v>
      </c>
    </row>
    <row r="84" spans="1:5" x14ac:dyDescent="0.2">
      <c r="B84" s="65">
        <f>IF(OR(C84="", ISNUMBER(SEARCH("~*",C84))),"",MAX($B$1:B83)+1)</f>
        <v>53</v>
      </c>
      <c r="C84" s="32" t="s">
        <v>144</v>
      </c>
    </row>
    <row r="85" spans="1:5" x14ac:dyDescent="0.2">
      <c r="B85" s="65" t="str">
        <f>IF(OR(C85="", ISNUMBER(SEARCH("~*",C85))),"",MAX($B$1:B84)+1)</f>
        <v/>
      </c>
      <c r="C85" s="54" t="s">
        <v>145</v>
      </c>
    </row>
    <row r="86" spans="1:5" x14ac:dyDescent="0.2">
      <c r="B86" s="65" t="str">
        <f>IF(OR(C86="", ISNUMBER(SEARCH("~*",C86))),"",MAX($B$1:B85)+1)</f>
        <v/>
      </c>
      <c r="C86" s="32"/>
    </row>
    <row r="87" spans="1:5" x14ac:dyDescent="0.2">
      <c r="B87" s="65" t="str">
        <f>IF(OR(C87="", ISNUMBER(SEARCH("~*",C87))),"",MAX($B$1:B86)+1)</f>
        <v/>
      </c>
      <c r="C87" s="54" t="s">
        <v>146</v>
      </c>
    </row>
    <row r="88" spans="1:5" x14ac:dyDescent="0.2">
      <c r="B88" s="65" t="str">
        <f>IF(OR(C88="", ISNUMBER(SEARCH("~*",C88))),"",MAX($B$1:B87)+1)</f>
        <v/>
      </c>
      <c r="C88" s="32"/>
    </row>
    <row r="89" spans="1:5" ht="60" x14ac:dyDescent="0.2">
      <c r="B89" s="65">
        <f>IF(OR(C89="", ISNUMBER(SEARCH("~*",C89))),"",MAX($B$1:B88)+1)</f>
        <v>54</v>
      </c>
      <c r="C89" s="32" t="s">
        <v>147</v>
      </c>
    </row>
    <row r="90" spans="1:5" x14ac:dyDescent="0.2">
      <c r="B90" s="65" t="str">
        <f>IF(OR(C90="", ISNUMBER(SEARCH("~*",C90))),"",MAX($B$1:B89)+1)</f>
        <v/>
      </c>
      <c r="C90" s="32"/>
    </row>
    <row r="91" spans="1:5" x14ac:dyDescent="0.2">
      <c r="B91" s="65">
        <f>IF(OR(C91="", ISNUMBER(SEARCH("~*",C91))),"",MAX($B$1:B90)+1)</f>
        <v>55</v>
      </c>
      <c r="C91" s="32" t="s">
        <v>148</v>
      </c>
    </row>
    <row r="92" spans="1:5" x14ac:dyDescent="0.2">
      <c r="B92" s="65" t="str">
        <f>IF(OR(C92="", ISNUMBER(SEARCH("~*",C92))),"",MAX($B$1:B91)+1)</f>
        <v/>
      </c>
      <c r="C92" s="32"/>
    </row>
    <row r="93" spans="1:5" ht="30" x14ac:dyDescent="0.2">
      <c r="B93" s="65">
        <f>IF(OR(C93="", ISNUMBER(SEARCH("~*",C93))),"",MAX($B$1:B92)+1)</f>
        <v>56</v>
      </c>
      <c r="C93" s="32" t="s">
        <v>149</v>
      </c>
    </row>
    <row r="94" spans="1:5" x14ac:dyDescent="0.2">
      <c r="B94" s="65" t="str">
        <f>IF(OR(C94="", ISNUMBER(SEARCH("~*",C94))),"",MAX($B$1:B93)+1)</f>
        <v/>
      </c>
      <c r="C94" s="32"/>
    </row>
    <row r="95" spans="1:5" ht="30" x14ac:dyDescent="0.2">
      <c r="A95" s="58"/>
      <c r="B95" s="65">
        <f>IF(OR(C95="", ISNUMBER(SEARCH("~*",C95))),"",MAX($B$1:B94)+1)</f>
        <v>57</v>
      </c>
      <c r="C95" s="32" t="s">
        <v>150</v>
      </c>
      <c r="E95">
        <f>139-57</f>
        <v>82</v>
      </c>
    </row>
    <row r="96" spans="1:5" x14ac:dyDescent="0.2">
      <c r="A96" s="58"/>
      <c r="B96" s="65">
        <f>IF(OR(C96="", ISNUMBER(SEARCH("~*",C96))),"",MAX($B$1:B95)+1)</f>
        <v>58</v>
      </c>
      <c r="C96" s="32" t="s">
        <v>151</v>
      </c>
    </row>
    <row r="97" spans="1:3" ht="30" x14ac:dyDescent="0.2">
      <c r="A97" s="58"/>
      <c r="B97" s="65">
        <f>IF(OR(C97="", ISNUMBER(SEARCH("~*",C97))),"",MAX($B$1:B96)+1)</f>
        <v>59</v>
      </c>
      <c r="C97" s="32" t="s">
        <v>637</v>
      </c>
    </row>
    <row r="98" spans="1:3" x14ac:dyDescent="0.2">
      <c r="A98" s="58"/>
      <c r="B98" s="65">
        <f>IF(OR(C98="", ISNUMBER(SEARCH("~*",C98))),"",MAX($B$1:B97)+1)</f>
        <v>60</v>
      </c>
      <c r="C98" s="32" t="s">
        <v>153</v>
      </c>
    </row>
    <row r="99" spans="1:3" x14ac:dyDescent="0.2">
      <c r="A99" s="58"/>
      <c r="B99" s="65" t="str">
        <f>IF(OR(C99="", ISNUMBER(SEARCH("~*",C99))),"",MAX($B$1:B98)+1)</f>
        <v/>
      </c>
      <c r="C99" s="32" t="s">
        <v>741</v>
      </c>
    </row>
    <row r="100" spans="1:3" x14ac:dyDescent="0.2">
      <c r="A100" s="58"/>
      <c r="B100" s="65" t="str">
        <f>IF(OR(C100="", ISNUMBER(SEARCH("~*",C100))),"",MAX($B$1:B99)+1)</f>
        <v/>
      </c>
      <c r="C100" s="32"/>
    </row>
    <row r="101" spans="1:3" x14ac:dyDescent="0.2">
      <c r="A101" s="58"/>
      <c r="B101" s="65" t="str">
        <f>IF(OR(C101="", ISNUMBER(SEARCH("~*",C101))),"",MAX($B$1:B100)+1)</f>
        <v/>
      </c>
      <c r="C101" s="39" t="s">
        <v>375</v>
      </c>
    </row>
    <row r="102" spans="1:3" x14ac:dyDescent="0.2">
      <c r="A102" s="58"/>
      <c r="B102" s="65" t="str">
        <f>IF(OR(C102="", ISNUMBER(SEARCH("~*",C102))),"",MAX($B$1:B101)+1)</f>
        <v/>
      </c>
      <c r="C102" s="32"/>
    </row>
    <row r="103" spans="1:3" x14ac:dyDescent="0.2">
      <c r="A103" s="58"/>
      <c r="B103" s="65">
        <f>IF(OR(C103="", ISNUMBER(SEARCH("~*",C103))),"",MAX($B$1:B102)+1)</f>
        <v>61</v>
      </c>
      <c r="C103" s="32" t="s">
        <v>155</v>
      </c>
    </row>
    <row r="104" spans="1:3" x14ac:dyDescent="0.2">
      <c r="A104" s="58"/>
      <c r="B104" s="65" t="str">
        <f>IF(OR(C104="", ISNUMBER(SEARCH("~*",C104))),"",MAX($B$1:B103)+1)</f>
        <v/>
      </c>
      <c r="C104" s="32"/>
    </row>
    <row r="105" spans="1:3" x14ac:dyDescent="0.2">
      <c r="A105" s="58"/>
      <c r="B105" s="65" t="str">
        <f>IF(OR(C105="", ISNUMBER(SEARCH("~*",C105))),"",MAX($B$1:B104)+1)</f>
        <v/>
      </c>
      <c r="C105" s="32" t="s">
        <v>156</v>
      </c>
    </row>
    <row r="106" spans="1:3" x14ac:dyDescent="0.2">
      <c r="A106" s="58"/>
      <c r="B106" s="65">
        <f>IF(OR(C106="", ISNUMBER(SEARCH("~*",C106))),"",MAX($B$1:B105)+1)</f>
        <v>62</v>
      </c>
      <c r="C106" s="32" t="s">
        <v>742</v>
      </c>
    </row>
    <row r="107" spans="1:3" x14ac:dyDescent="0.2">
      <c r="A107" s="58"/>
      <c r="B107" s="65" t="str">
        <f>IF(OR(C107="", ISNUMBER(SEARCH("~*",C107))),"",MAX($B$1:B106)+1)</f>
        <v/>
      </c>
      <c r="C107" s="32" t="s">
        <v>158</v>
      </c>
    </row>
    <row r="108" spans="1:3" x14ac:dyDescent="0.2">
      <c r="A108" s="58"/>
      <c r="B108" s="65">
        <f>IF(OR(C108="", ISNUMBER(SEARCH("~*",C108))),"",MAX($B$1:B107)+1)</f>
        <v>63</v>
      </c>
      <c r="C108" s="32" t="s">
        <v>159</v>
      </c>
    </row>
    <row r="109" spans="1:3" x14ac:dyDescent="0.2">
      <c r="A109" s="58"/>
      <c r="B109" s="65">
        <f>IF(OR(C109="", ISNUMBER(SEARCH("~*",C109))),"",MAX($B$1:B108)+1)</f>
        <v>64</v>
      </c>
      <c r="C109" s="32" t="s">
        <v>160</v>
      </c>
    </row>
    <row r="110" spans="1:3" x14ac:dyDescent="0.2">
      <c r="A110" s="58"/>
      <c r="B110" s="65">
        <f>IF(OR(C110="", ISNUMBER(SEARCH("~*",C110))),"",MAX($B$1:B109)+1)</f>
        <v>65</v>
      </c>
      <c r="C110" s="32" t="s">
        <v>161</v>
      </c>
    </row>
    <row r="111" spans="1:3" x14ac:dyDescent="0.2">
      <c r="A111" s="58"/>
      <c r="B111" s="65">
        <f>IF(OR(C111="", ISNUMBER(SEARCH("~*",C111))),"",MAX($B$1:B110)+1)</f>
        <v>66</v>
      </c>
      <c r="C111" s="32" t="s">
        <v>162</v>
      </c>
    </row>
    <row r="112" spans="1:3" x14ac:dyDescent="0.2">
      <c r="A112" s="58"/>
      <c r="B112" s="65">
        <f>IF(OR(C112="", ISNUMBER(SEARCH("~*",C112))),"",MAX($B$1:B111)+1)</f>
        <v>67</v>
      </c>
      <c r="C112" s="32" t="s">
        <v>163</v>
      </c>
    </row>
    <row r="113" spans="1:3" x14ac:dyDescent="0.2">
      <c r="A113" s="58"/>
      <c r="B113" s="65">
        <f>IF(OR(C113="", ISNUMBER(SEARCH("~*",C113))),"",MAX($B$1:B112)+1)</f>
        <v>68</v>
      </c>
      <c r="C113" s="32" t="s">
        <v>164</v>
      </c>
    </row>
    <row r="114" spans="1:3" x14ac:dyDescent="0.2">
      <c r="A114" s="58"/>
      <c r="B114" s="65">
        <f>IF(OR(C114="", ISNUMBER(SEARCH("~*",C114))),"",MAX($B$1:B113)+1)</f>
        <v>69</v>
      </c>
      <c r="C114" s="32" t="s">
        <v>165</v>
      </c>
    </row>
    <row r="115" spans="1:3" x14ac:dyDescent="0.2">
      <c r="A115" s="58"/>
      <c r="B115" s="65">
        <f>IF(OR(C115="", ISNUMBER(SEARCH("~*",C115))),"",MAX($B$1:B114)+1)</f>
        <v>70</v>
      </c>
      <c r="C115" s="32" t="s">
        <v>166</v>
      </c>
    </row>
    <row r="116" spans="1:3" x14ac:dyDescent="0.2">
      <c r="A116" s="58"/>
      <c r="B116" s="65">
        <f>IF(OR(C116="", ISNUMBER(SEARCH("~*",C116))),"",MAX($B$1:B115)+1)</f>
        <v>71</v>
      </c>
      <c r="C116" s="32" t="s">
        <v>167</v>
      </c>
    </row>
    <row r="117" spans="1:3" x14ac:dyDescent="0.2">
      <c r="A117" s="58"/>
      <c r="B117" s="65" t="str">
        <f>IF(OR(C117="", ISNUMBER(SEARCH("~*",C117))),"",MAX($B$1:B116)+1)</f>
        <v/>
      </c>
      <c r="C117" s="32"/>
    </row>
    <row r="118" spans="1:3" x14ac:dyDescent="0.2">
      <c r="A118" s="58"/>
      <c r="B118" s="65">
        <f>IF(OR(C118="", ISNUMBER(SEARCH("~*",C118))),"",MAX($B$1:B117)+1)</f>
        <v>72</v>
      </c>
      <c r="C118" s="32" t="s">
        <v>168</v>
      </c>
    </row>
    <row r="119" spans="1:3" ht="60" x14ac:dyDescent="0.2">
      <c r="A119" s="58"/>
      <c r="B119" s="65">
        <f>IF(OR(C119="", ISNUMBER(SEARCH("~*",C119))),"",MAX($B$1:B118)+1)</f>
        <v>73</v>
      </c>
      <c r="C119" s="55" t="s">
        <v>169</v>
      </c>
    </row>
    <row r="120" spans="1:3" x14ac:dyDescent="0.2">
      <c r="A120" s="58"/>
      <c r="B120" s="65" t="str">
        <f>IF(OR(C120="", ISNUMBER(SEARCH("~*",C120))),"",MAX($B$1:B119)+1)</f>
        <v/>
      </c>
      <c r="C120" s="32"/>
    </row>
    <row r="121" spans="1:3" x14ac:dyDescent="0.2">
      <c r="A121" s="58"/>
      <c r="B121" s="65">
        <f>IF(OR(C121="", ISNUMBER(SEARCH("~*",C121))),"",MAX($B$1:B120)+1)</f>
        <v>74</v>
      </c>
      <c r="C121" s="32" t="s">
        <v>170</v>
      </c>
    </row>
    <row r="122" spans="1:3" x14ac:dyDescent="0.2">
      <c r="A122" s="58"/>
      <c r="B122" s="65">
        <f>IF(OR(C122="", ISNUMBER(SEARCH("~*",C122))),"",MAX($B$1:B121)+1)</f>
        <v>75</v>
      </c>
      <c r="C122" s="32" t="s">
        <v>171</v>
      </c>
    </row>
    <row r="123" spans="1:3" x14ac:dyDescent="0.2">
      <c r="A123" s="58"/>
      <c r="B123" s="65">
        <f>IF(OR(C123="", ISNUMBER(SEARCH("~*",C123))),"",MAX($B$1:B122)+1)</f>
        <v>76</v>
      </c>
      <c r="C123" s="32" t="s">
        <v>172</v>
      </c>
    </row>
    <row r="124" spans="1:3" ht="45" x14ac:dyDescent="0.2">
      <c r="A124" s="58"/>
      <c r="B124" s="65">
        <f>IF(OR(C124="", ISNUMBER(SEARCH("~*",C124))),"",MAX($B$1:B123)+1)</f>
        <v>77</v>
      </c>
      <c r="C124" s="55" t="s">
        <v>173</v>
      </c>
    </row>
    <row r="125" spans="1:3" x14ac:dyDescent="0.2">
      <c r="A125" s="58"/>
      <c r="B125" s="65" t="str">
        <f>IF(OR(C125="", ISNUMBER(SEARCH("~*",C125))),"",MAX($B$1:B124)+1)</f>
        <v/>
      </c>
      <c r="C125" s="32"/>
    </row>
    <row r="126" spans="1:3" ht="30" x14ac:dyDescent="0.2">
      <c r="A126" s="58"/>
      <c r="B126" s="65">
        <f>IF(OR(C126="", ISNUMBER(SEARCH("~*",C126))),"",MAX($B$1:B125)+1)</f>
        <v>78</v>
      </c>
      <c r="C126" s="32" t="s">
        <v>174</v>
      </c>
    </row>
    <row r="127" spans="1:3" x14ac:dyDescent="0.2">
      <c r="A127" s="58"/>
      <c r="B127" s="65">
        <f>IF(OR(C127="", ISNUMBER(SEARCH("~*",C127))),"",MAX($B$1:B126)+1)</f>
        <v>79</v>
      </c>
      <c r="C127" s="55" t="s">
        <v>175</v>
      </c>
    </row>
    <row r="128" spans="1:3" x14ac:dyDescent="0.2">
      <c r="A128" s="58"/>
      <c r="B128" s="65" t="str">
        <f>IF(OR(C128="", ISNUMBER(SEARCH("~*",C128))),"",MAX($B$1:B127)+1)</f>
        <v/>
      </c>
      <c r="C128" s="32" t="s">
        <v>176</v>
      </c>
    </row>
    <row r="129" spans="1:3" x14ac:dyDescent="0.2">
      <c r="A129" s="58"/>
      <c r="B129" s="65" t="str">
        <f>IF(OR(C129="", ISNUMBER(SEARCH("~*",C129))),"",MAX($B$1:B128)+1)</f>
        <v/>
      </c>
      <c r="C129" s="32"/>
    </row>
    <row r="130" spans="1:3" x14ac:dyDescent="0.2">
      <c r="A130" s="58"/>
      <c r="B130" s="65" t="str">
        <f>IF(OR(C130="", ISNUMBER(SEARCH("~*",C130))),"",MAX($B$1:B129)+1)</f>
        <v/>
      </c>
      <c r="C130" s="39" t="s">
        <v>744</v>
      </c>
    </row>
    <row r="131" spans="1:3" x14ac:dyDescent="0.2">
      <c r="A131" s="58"/>
      <c r="B131" s="65" t="str">
        <f>IF(OR(C131="", ISNUMBER(SEARCH("~*",C131))),"",MAX($B$1:B130)+1)</f>
        <v/>
      </c>
      <c r="C131" s="32"/>
    </row>
    <row r="132" spans="1:3" x14ac:dyDescent="0.2">
      <c r="A132" s="58"/>
      <c r="B132" s="65">
        <f>IF(OR(C132="", ISNUMBER(SEARCH("~*",C132))),"",MAX($B$1:B131)+1)</f>
        <v>80</v>
      </c>
      <c r="C132" s="32" t="s">
        <v>177</v>
      </c>
    </row>
    <row r="133" spans="1:3" x14ac:dyDescent="0.2">
      <c r="A133" s="58"/>
      <c r="B133" s="65">
        <f>IF(OR(C133="", ISNUMBER(SEARCH("~*",C133))),"",MAX($B$1:B132)+1)</f>
        <v>81</v>
      </c>
      <c r="C133" s="32" t="s">
        <v>178</v>
      </c>
    </row>
    <row r="134" spans="1:3" x14ac:dyDescent="0.2">
      <c r="A134" s="58"/>
      <c r="B134" s="65" t="str">
        <f>IF(OR(C134="", ISNUMBER(SEARCH("~*",C134))),"",MAX($B$1:B133)+1)</f>
        <v/>
      </c>
      <c r="C134" s="32"/>
    </row>
    <row r="135" spans="1:3" x14ac:dyDescent="0.2">
      <c r="A135" s="58"/>
      <c r="C135" s="32" t="s">
        <v>743</v>
      </c>
    </row>
    <row r="136" spans="1:3" x14ac:dyDescent="0.2">
      <c r="A136" s="58"/>
      <c r="B136" s="65" t="str">
        <f>IF(OR(C136="", ISNUMBER(SEARCH("~*",C136))),"",MAX($B$1:B134)+1)</f>
        <v/>
      </c>
      <c r="C136" s="39" t="s">
        <v>377</v>
      </c>
    </row>
    <row r="137" spans="1:3" x14ac:dyDescent="0.2">
      <c r="A137" s="58"/>
      <c r="B137" s="65" t="str">
        <f>IF(OR(C137="", ISNUMBER(SEARCH("~*",C137))),"",MAX($B$1:B136)+1)</f>
        <v/>
      </c>
      <c r="C137" s="39" t="s">
        <v>378</v>
      </c>
    </row>
    <row r="138" spans="1:3" x14ac:dyDescent="0.2">
      <c r="A138" s="58"/>
      <c r="B138" s="65" t="str">
        <f>IF(OR(C138="", ISNUMBER(SEARCH("~*",C138))),"",MAX($B$1:B137)+1)</f>
        <v/>
      </c>
      <c r="C138" s="32"/>
    </row>
    <row r="139" spans="1:3" x14ac:dyDescent="0.2">
      <c r="A139" s="58"/>
      <c r="B139" s="65" t="str">
        <f>IF(OR(C139="", ISNUMBER(SEARCH("~*",C139))),"",MAX($B$1:B138)+1)</f>
        <v/>
      </c>
      <c r="C139" s="32" t="s">
        <v>747</v>
      </c>
    </row>
    <row r="140" spans="1:3" x14ac:dyDescent="0.2">
      <c r="A140" s="58"/>
      <c r="B140" s="65">
        <f>IF(OR(C140="", ISNUMBER(SEARCH("~*",C140))),"",MAX($B$1:B139)+1)</f>
        <v>82</v>
      </c>
      <c r="C140" s="32" t="s">
        <v>182</v>
      </c>
    </row>
    <row r="141" spans="1:3" x14ac:dyDescent="0.2">
      <c r="A141" s="58"/>
      <c r="B141" s="65" t="str">
        <f>IF(OR(C141="", ISNUMBER(SEARCH("~*",C141))),"",MAX($B$1:B140)+1)</f>
        <v/>
      </c>
      <c r="C141" s="32" t="s">
        <v>185</v>
      </c>
    </row>
    <row r="142" spans="1:3" x14ac:dyDescent="0.2">
      <c r="A142" s="58"/>
      <c r="B142" s="65" t="str">
        <f>IF(OR(C142="", ISNUMBER(SEARCH("~*",C142))),"",MAX($B$1:B141)+1)</f>
        <v/>
      </c>
      <c r="C142" s="32"/>
    </row>
    <row r="143" spans="1:3" x14ac:dyDescent="0.2">
      <c r="A143" s="58"/>
      <c r="C143" s="32" t="s">
        <v>746</v>
      </c>
    </row>
    <row r="144" spans="1:3" x14ac:dyDescent="0.2">
      <c r="A144" s="58"/>
      <c r="B144" s="65" t="str">
        <f>IF(OR(C144="", ISNUMBER(SEARCH("~*",C144))),"",MAX($B$1:B142)+1)</f>
        <v/>
      </c>
      <c r="C144" s="39" t="s">
        <v>379</v>
      </c>
    </row>
    <row r="145" spans="1:3" x14ac:dyDescent="0.2">
      <c r="A145" s="58"/>
      <c r="B145" s="65">
        <f>IF(OR(C145="", ISNUMBER(SEARCH("~*",C145))),"",MAX($B$1:B144)+1)</f>
        <v>83</v>
      </c>
      <c r="C145" s="39" t="s">
        <v>380</v>
      </c>
    </row>
    <row r="146" spans="1:3" x14ac:dyDescent="0.2">
      <c r="A146" s="58"/>
      <c r="B146" s="65" t="str">
        <f>IF(OR(C146="", ISNUMBER(SEARCH("~*",C146))),"",MAX($B$1:B145)+1)</f>
        <v/>
      </c>
      <c r="C146" s="39" t="s">
        <v>745</v>
      </c>
    </row>
    <row r="147" spans="1:3" x14ac:dyDescent="0.2">
      <c r="A147" s="58"/>
      <c r="B147" s="65" t="str">
        <f>IF(OR(C147="", ISNUMBER(SEARCH("~*",C147))),"",MAX($B$1:B146)+1)</f>
        <v/>
      </c>
      <c r="C147" s="32"/>
    </row>
    <row r="148" spans="1:3" x14ac:dyDescent="0.2">
      <c r="A148" s="58"/>
      <c r="B148" s="65" t="str">
        <f>IF(OR(C148="", ISNUMBER(SEARCH("~*",C148))),"",MAX($B$1:B147)+1)</f>
        <v/>
      </c>
      <c r="C148" s="32" t="s">
        <v>748</v>
      </c>
    </row>
    <row r="149" spans="1:3" x14ac:dyDescent="0.2">
      <c r="A149" s="58"/>
      <c r="B149" s="65">
        <f>IF(OR(C149="", ISNUMBER(SEARCH("~*",C149))),"",MAX($B$1:B148)+1)</f>
        <v>84</v>
      </c>
      <c r="C149" s="32" t="s">
        <v>188</v>
      </c>
    </row>
    <row r="150" spans="1:3" x14ac:dyDescent="0.2">
      <c r="A150" s="58"/>
      <c r="B150" s="65">
        <f>IF(OR(C150="", ISNUMBER(SEARCH("~*",C150))),"",MAX($B$1:B149)+1)</f>
        <v>85</v>
      </c>
      <c r="C150" s="32" t="s">
        <v>189</v>
      </c>
    </row>
    <row r="151" spans="1:3" x14ac:dyDescent="0.2">
      <c r="A151" s="58"/>
      <c r="B151" s="65">
        <f>IF(OR(C151="", ISNUMBER(SEARCH("~*",C151))),"",MAX($B$1:B150)+1)</f>
        <v>86</v>
      </c>
      <c r="C151" s="32" t="s">
        <v>190</v>
      </c>
    </row>
    <row r="152" spans="1:3" x14ac:dyDescent="0.2">
      <c r="A152" s="58"/>
      <c r="B152" s="65">
        <f>IF(OR(C152="", ISNUMBER(SEARCH("~*",C152))),"",MAX($B$1:B151)+1)</f>
        <v>87</v>
      </c>
      <c r="C152" s="32" t="s">
        <v>191</v>
      </c>
    </row>
    <row r="153" spans="1:3" x14ac:dyDescent="0.2">
      <c r="A153" s="58"/>
      <c r="B153" s="65">
        <f>IF(OR(C153="", ISNUMBER(SEARCH("~*",C153))),"",MAX($B$1:B152)+1)</f>
        <v>88</v>
      </c>
      <c r="C153" s="32" t="s">
        <v>192</v>
      </c>
    </row>
    <row r="154" spans="1:3" x14ac:dyDescent="0.2">
      <c r="A154" s="58"/>
      <c r="B154" s="65">
        <f>IF(OR(C154="", ISNUMBER(SEARCH("~*",C154))),"",MAX($B$1:B153)+1)</f>
        <v>89</v>
      </c>
      <c r="C154" s="32" t="s">
        <v>193</v>
      </c>
    </row>
    <row r="155" spans="1:3" x14ac:dyDescent="0.2">
      <c r="A155" s="58"/>
      <c r="B155" s="65">
        <f>IF(OR(C155="", ISNUMBER(SEARCH("~*",C155))),"",MAX($B$1:B154)+1)</f>
        <v>90</v>
      </c>
      <c r="C155" s="32" t="s">
        <v>194</v>
      </c>
    </row>
    <row r="156" spans="1:3" x14ac:dyDescent="0.2">
      <c r="A156" s="58"/>
      <c r="B156" s="65">
        <f>IF(OR(C156="", ISNUMBER(SEARCH("~*",C156))),"",MAX($B$1:B155)+1)</f>
        <v>91</v>
      </c>
      <c r="C156" s="32" t="s">
        <v>195</v>
      </c>
    </row>
    <row r="157" spans="1:3" x14ac:dyDescent="0.2">
      <c r="A157" s="58"/>
      <c r="B157" s="65" t="str">
        <f>IF(OR(C157="", ISNUMBER(SEARCH("~*",C157))),"",MAX($B$1:B156)+1)</f>
        <v/>
      </c>
      <c r="C157" s="32"/>
    </row>
    <row r="158" spans="1:3" x14ac:dyDescent="0.2">
      <c r="A158" s="58"/>
      <c r="C158" s="32" t="s">
        <v>746</v>
      </c>
    </row>
    <row r="159" spans="1:3" x14ac:dyDescent="0.2">
      <c r="A159" s="58"/>
      <c r="B159" s="65" t="str">
        <f>IF(OR(C159="", ISNUMBER(SEARCH("~*",C159))),"",MAX($B$1:B157)+1)</f>
        <v/>
      </c>
      <c r="C159" s="39" t="s">
        <v>382</v>
      </c>
    </row>
    <row r="160" spans="1:3" x14ac:dyDescent="0.2">
      <c r="A160" s="58"/>
      <c r="B160" s="65">
        <f>IF(OR(C160="", ISNUMBER(SEARCH("~*",C160))),"",MAX($B$1:B159)+1)</f>
        <v>92</v>
      </c>
      <c r="C160" s="39" t="s">
        <v>383</v>
      </c>
    </row>
    <row r="161" spans="1:3" ht="30" x14ac:dyDescent="0.2">
      <c r="A161" s="58"/>
      <c r="B161" s="65">
        <f>IF(OR(C161="", ISNUMBER(SEARCH("~*",C161))),"",MAX($B$1:B160)+1)</f>
        <v>93</v>
      </c>
      <c r="C161" s="39" t="s">
        <v>384</v>
      </c>
    </row>
    <row r="162" spans="1:3" x14ac:dyDescent="0.2">
      <c r="A162" s="58"/>
      <c r="B162" s="65" t="str">
        <f>IF(OR(C162="", ISNUMBER(SEARCH("~*",C162))),"",MAX($B$1:B161)+1)</f>
        <v/>
      </c>
      <c r="C162" s="39" t="s">
        <v>385</v>
      </c>
    </row>
    <row r="163" spans="1:3" x14ac:dyDescent="0.2">
      <c r="A163" s="58"/>
      <c r="B163" s="65">
        <f>IF(OR(C163="", ISNUMBER(SEARCH("~*",C163))),"",MAX($B$1:B162)+1)</f>
        <v>94</v>
      </c>
      <c r="C163" s="39" t="s">
        <v>386</v>
      </c>
    </row>
    <row r="164" spans="1:3" x14ac:dyDescent="0.2">
      <c r="A164" s="58"/>
      <c r="B164" s="65" t="str">
        <f>IF(OR(C164="", ISNUMBER(SEARCH("~*",C164))),"",MAX($B$1:B163)+1)</f>
        <v/>
      </c>
      <c r="C164" s="39" t="s">
        <v>745</v>
      </c>
    </row>
    <row r="165" spans="1:3" x14ac:dyDescent="0.2">
      <c r="A165" s="58"/>
      <c r="C165" s="32"/>
    </row>
    <row r="166" spans="1:3" x14ac:dyDescent="0.2">
      <c r="A166" s="58"/>
      <c r="B166" s="65" t="str">
        <f>IF(OR(C166="", ISNUMBER(SEARCH("~*",C166))),"",MAX($B$1:B164)+1)</f>
        <v/>
      </c>
      <c r="C166" s="32" t="s">
        <v>749</v>
      </c>
    </row>
    <row r="167" spans="1:3" x14ac:dyDescent="0.2">
      <c r="A167" s="58"/>
      <c r="B167" s="65">
        <f>IF(OR(C167="", ISNUMBER(SEARCH("~*",C167))),"",MAX($B$1:B166)+1)</f>
        <v>95</v>
      </c>
      <c r="C167" s="32" t="s">
        <v>196</v>
      </c>
    </row>
    <row r="168" spans="1:3" x14ac:dyDescent="0.2">
      <c r="A168" s="58"/>
      <c r="B168" s="65">
        <f>IF(OR(C168="", ISNUMBER(SEARCH("~*",C168))),"",MAX($B$1:B167)+1)</f>
        <v>96</v>
      </c>
      <c r="C168" s="32" t="s">
        <v>197</v>
      </c>
    </row>
    <row r="169" spans="1:3" x14ac:dyDescent="0.2">
      <c r="A169" s="58"/>
      <c r="B169" s="65">
        <f>IF(OR(C169="", ISNUMBER(SEARCH("~*",C169))),"",MAX($B$1:B168)+1)</f>
        <v>97</v>
      </c>
      <c r="C169" s="32" t="s">
        <v>198</v>
      </c>
    </row>
    <row r="170" spans="1:3" x14ac:dyDescent="0.2">
      <c r="A170" s="58"/>
      <c r="B170" s="65" t="str">
        <f>IF(OR(C170="", ISNUMBER(SEARCH("~*",C170))),"",MAX($B$1:B169)+1)</f>
        <v/>
      </c>
      <c r="C170" s="32"/>
    </row>
    <row r="171" spans="1:3" ht="30" x14ac:dyDescent="0.2">
      <c r="A171" s="58"/>
      <c r="B171" s="65">
        <f>IF(OR(C171="", ISNUMBER(SEARCH("~*",C171))),"",MAX($B$1:B170)+1)</f>
        <v>98</v>
      </c>
      <c r="C171" s="32" t="s">
        <v>199</v>
      </c>
    </row>
    <row r="172" spans="1:3" x14ac:dyDescent="0.2">
      <c r="A172" s="58"/>
      <c r="B172" s="65">
        <f>IF(OR(C172="", ISNUMBER(SEARCH("~*",C172))),"",MAX($B$1:B171)+1)</f>
        <v>99</v>
      </c>
      <c r="C172" s="32" t="s">
        <v>200</v>
      </c>
    </row>
    <row r="173" spans="1:3" x14ac:dyDescent="0.2">
      <c r="A173" s="58"/>
      <c r="C173" s="32"/>
    </row>
    <row r="174" spans="1:3" x14ac:dyDescent="0.2">
      <c r="A174" s="58"/>
      <c r="B174" s="65">
        <f>IF(OR(C174="", ISNUMBER(SEARCH("~*",C174))),"",MAX($B$1:B172)+1)</f>
        <v>100</v>
      </c>
      <c r="C174" s="32" t="s">
        <v>750</v>
      </c>
    </row>
    <row r="175" spans="1:3" x14ac:dyDescent="0.2">
      <c r="A175" s="58"/>
      <c r="B175" s="65">
        <f>IF(OR(C175="", ISNUMBER(SEARCH("~*",C175))),"",MAX($B$1:B174)+1)</f>
        <v>101</v>
      </c>
      <c r="C175" s="32" t="s">
        <v>203</v>
      </c>
    </row>
    <row r="176" spans="1:3" x14ac:dyDescent="0.2">
      <c r="A176" s="58"/>
      <c r="B176" s="65">
        <f>IF(OR(C176="", ISNUMBER(SEARCH("~*",C176))),"",MAX($B$1:B175)+1)</f>
        <v>102</v>
      </c>
      <c r="C176" s="32" t="s">
        <v>204</v>
      </c>
    </row>
    <row r="177" spans="1:3" x14ac:dyDescent="0.2">
      <c r="A177" s="58"/>
      <c r="B177" s="65">
        <f>IF(OR(C177="", ISNUMBER(SEARCH("~*",C177))),"",MAX($B$1:B176)+1)</f>
        <v>103</v>
      </c>
      <c r="C177" s="32" t="s">
        <v>205</v>
      </c>
    </row>
    <row r="178" spans="1:3" x14ac:dyDescent="0.2">
      <c r="A178" s="58"/>
      <c r="B178" s="65">
        <f>IF(OR(C178="", ISNUMBER(SEARCH("~*",C178))),"",MAX($B$1:B177)+1)</f>
        <v>104</v>
      </c>
      <c r="C178" s="32" t="s">
        <v>206</v>
      </c>
    </row>
    <row r="179" spans="1:3" x14ac:dyDescent="0.2">
      <c r="A179" s="58"/>
      <c r="B179" s="65">
        <f>IF(OR(C179="", ISNUMBER(SEARCH("~*",C179))),"",MAX($B$1:B178)+1)</f>
        <v>105</v>
      </c>
      <c r="C179" s="32" t="s">
        <v>207</v>
      </c>
    </row>
    <row r="180" spans="1:3" x14ac:dyDescent="0.2">
      <c r="A180" s="58"/>
      <c r="B180" s="65">
        <f>IF(OR(C180="", ISNUMBER(SEARCH("~*",C180))),"",MAX($B$1:B179)+1)</f>
        <v>106</v>
      </c>
      <c r="C180" s="32" t="s">
        <v>208</v>
      </c>
    </row>
    <row r="181" spans="1:3" x14ac:dyDescent="0.2">
      <c r="A181" s="58"/>
      <c r="B181" s="65">
        <f>IF(OR(C181="", ISNUMBER(SEARCH("~*",C181))),"",MAX($B$1:B180)+1)</f>
        <v>107</v>
      </c>
      <c r="C181" s="32" t="s">
        <v>209</v>
      </c>
    </row>
    <row r="182" spans="1:3" x14ac:dyDescent="0.2">
      <c r="A182" s="58"/>
      <c r="B182" s="65">
        <f>IF(OR(C182="", ISNUMBER(SEARCH("~*",C182))),"",MAX($B$1:B181)+1)</f>
        <v>108</v>
      </c>
      <c r="C182" s="32" t="s">
        <v>210</v>
      </c>
    </row>
    <row r="183" spans="1:3" x14ac:dyDescent="0.2">
      <c r="A183" s="58"/>
      <c r="B183" s="65">
        <f>IF(OR(C183="", ISNUMBER(SEARCH("~*",C183))),"",MAX($B$1:B182)+1)</f>
        <v>109</v>
      </c>
      <c r="C183" s="32" t="s">
        <v>211</v>
      </c>
    </row>
    <row r="184" spans="1:3" x14ac:dyDescent="0.2">
      <c r="A184" s="58"/>
      <c r="B184" s="65">
        <f>IF(OR(C184="", ISNUMBER(SEARCH("~*",C184))),"",MAX($B$1:B183)+1)</f>
        <v>110</v>
      </c>
      <c r="C184" s="32" t="s">
        <v>212</v>
      </c>
    </row>
    <row r="185" spans="1:3" x14ac:dyDescent="0.2">
      <c r="A185" s="58"/>
      <c r="B185" s="65" t="str">
        <f>IF(OR(C185="", ISNUMBER(SEARCH("~*",C185))),"",MAX($B$1:B184)+1)</f>
        <v/>
      </c>
      <c r="C185" s="32"/>
    </row>
    <row r="186" spans="1:3" x14ac:dyDescent="0.2">
      <c r="A186" s="58"/>
      <c r="B186" s="65" t="str">
        <f>IF(OR(C186="", ISNUMBER(SEARCH("~*",C186))),"",MAX($B$1:B185)+1)</f>
        <v/>
      </c>
      <c r="C186" s="32" t="s">
        <v>213</v>
      </c>
    </row>
    <row r="187" spans="1:3" x14ac:dyDescent="0.2">
      <c r="A187" s="58"/>
      <c r="B187" s="65">
        <f>IF(OR(C187="", ISNUMBER(SEARCH("~*",C187))),"",MAX($B$1:B186)+1)</f>
        <v>111</v>
      </c>
      <c r="C187" s="32" t="s">
        <v>214</v>
      </c>
    </row>
    <row r="188" spans="1:3" x14ac:dyDescent="0.2">
      <c r="A188" s="58"/>
      <c r="B188" s="65" t="str">
        <f>IF(OR(C188="", ISNUMBER(SEARCH("~*",C188))),"",MAX($B$1:B187)+1)</f>
        <v/>
      </c>
      <c r="C188" s="32" t="s">
        <v>751</v>
      </c>
    </row>
    <row r="189" spans="1:3" x14ac:dyDescent="0.2">
      <c r="A189" s="58"/>
      <c r="B189" s="65" t="str">
        <f>IF(OR(C189="", ISNUMBER(SEARCH("~*",C189))),"",MAX($B$1:B188)+1)</f>
        <v/>
      </c>
      <c r="C189" s="32"/>
    </row>
    <row r="190" spans="1:3" x14ac:dyDescent="0.2">
      <c r="A190" s="58"/>
      <c r="C190" s="32" t="s">
        <v>746</v>
      </c>
    </row>
    <row r="191" spans="1:3" x14ac:dyDescent="0.2">
      <c r="A191" s="58"/>
      <c r="B191" s="65" t="str">
        <f>IF(OR(C191="", ISNUMBER(SEARCH("~*",C191))),"",MAX($B$1:B189)+1)</f>
        <v/>
      </c>
      <c r="C191" s="39" t="s">
        <v>389</v>
      </c>
    </row>
    <row r="192" spans="1:3" x14ac:dyDescent="0.2">
      <c r="A192" s="58"/>
      <c r="B192" s="65" t="str">
        <f>IF(OR(C192="", ISNUMBER(SEARCH("~*",C192))),"",MAX($B$1:B191)+1)</f>
        <v/>
      </c>
      <c r="C192" s="32"/>
    </row>
    <row r="193" spans="1:3" ht="105" x14ac:dyDescent="0.2">
      <c r="A193" s="58"/>
      <c r="B193" s="65">
        <f>IF(OR(C193="", ISNUMBER(SEARCH("~*",C193))),"",MAX($B$1:B192)+1)</f>
        <v>112</v>
      </c>
      <c r="C193" s="32" t="s">
        <v>638</v>
      </c>
    </row>
    <row r="194" spans="1:3" x14ac:dyDescent="0.2">
      <c r="A194" s="58"/>
      <c r="B194" s="65" t="str">
        <f>IF(OR(C194="", ISNUMBER(SEARCH("~*",C194))),"",MAX($B$1:B193)+1)</f>
        <v/>
      </c>
      <c r="C194" s="32"/>
    </row>
    <row r="195" spans="1:3" x14ac:dyDescent="0.2">
      <c r="A195" s="58"/>
      <c r="B195" s="65" t="str">
        <f>IF(OR(C195="", ISNUMBER(SEARCH("~*",C195))),"",MAX($B$1:B194)+1)</f>
        <v/>
      </c>
      <c r="C195" s="32" t="s">
        <v>218</v>
      </c>
    </row>
    <row r="196" spans="1:3" x14ac:dyDescent="0.2">
      <c r="A196" s="58"/>
      <c r="B196" s="65" t="str">
        <f>IF(OR(C196="", ISNUMBER(SEARCH("~*",C196))),"",MAX($B$1:B195)+1)</f>
        <v/>
      </c>
      <c r="C196" s="32"/>
    </row>
    <row r="197" spans="1:3" x14ac:dyDescent="0.2">
      <c r="A197" s="58"/>
      <c r="C197" s="32" t="s">
        <v>746</v>
      </c>
    </row>
    <row r="198" spans="1:3" x14ac:dyDescent="0.2">
      <c r="A198" s="58"/>
      <c r="B198" s="65" t="str">
        <f>IF(OR(C198="", ISNUMBER(SEARCH("~*",C198))),"",MAX($B$1:B196)+1)</f>
        <v/>
      </c>
      <c r="C198" s="39" t="s">
        <v>392</v>
      </c>
    </row>
    <row r="199" spans="1:3" x14ac:dyDescent="0.2">
      <c r="A199" s="58"/>
      <c r="B199" s="65" t="str">
        <f>IF(OR(C199="", ISNUMBER(SEARCH("~*",C199))),"",MAX($B$1:B198)+1)</f>
        <v/>
      </c>
      <c r="C199" s="39" t="s">
        <v>393</v>
      </c>
    </row>
    <row r="200" spans="1:3" x14ac:dyDescent="0.2">
      <c r="A200" s="58"/>
      <c r="B200" s="65">
        <f>IF(OR(C200="", ISNUMBER(SEARCH("~*",C200))),"",MAX($B$1:B199)+1)</f>
        <v>113</v>
      </c>
      <c r="C200" s="39" t="s">
        <v>394</v>
      </c>
    </row>
    <row r="201" spans="1:3" x14ac:dyDescent="0.2">
      <c r="A201" s="58"/>
      <c r="B201" s="65">
        <f>IF(OR(C201="", ISNUMBER(SEARCH("~*",C201))),"",MAX($B$1:B200)+1)</f>
        <v>114</v>
      </c>
      <c r="C201" s="39" t="s">
        <v>395</v>
      </c>
    </row>
    <row r="202" spans="1:3" ht="30" x14ac:dyDescent="0.2">
      <c r="A202" s="58"/>
      <c r="B202" s="65">
        <f>IF(OR(C202="", ISNUMBER(SEARCH("~*",C202))),"",MAX($B$1:B201)+1)</f>
        <v>115</v>
      </c>
      <c r="C202" s="39" t="s">
        <v>396</v>
      </c>
    </row>
    <row r="203" spans="1:3" x14ac:dyDescent="0.2">
      <c r="A203" s="58"/>
      <c r="B203" s="65" t="str">
        <f>IF(OR(C203="", ISNUMBER(SEARCH("~*",C203))),"",MAX($B$1:B202)+1)</f>
        <v/>
      </c>
      <c r="C203" s="39" t="s">
        <v>397</v>
      </c>
    </row>
    <row r="204" spans="1:3" x14ac:dyDescent="0.2">
      <c r="A204" s="58"/>
      <c r="C204" s="39" t="s">
        <v>752</v>
      </c>
    </row>
    <row r="205" spans="1:3" x14ac:dyDescent="0.2">
      <c r="A205" s="58"/>
      <c r="B205" s="65" t="str">
        <f>IF(OR(C205="", ISNUMBER(SEARCH("~*",C205))),"",MAX($B$1:B203)+1)</f>
        <v/>
      </c>
      <c r="C205" s="32"/>
    </row>
    <row r="206" spans="1:3" x14ac:dyDescent="0.2">
      <c r="A206" s="58"/>
      <c r="C206" s="32" t="s">
        <v>749</v>
      </c>
    </row>
    <row r="207" spans="1:3" x14ac:dyDescent="0.2">
      <c r="A207" s="58"/>
      <c r="B207" s="65">
        <f>IF(OR(C207="", ISNUMBER(SEARCH("~*",C207))),"",MAX($B$1:B205)+1)</f>
        <v>116</v>
      </c>
      <c r="C207" s="32" t="s">
        <v>222</v>
      </c>
    </row>
    <row r="208" spans="1:3" x14ac:dyDescent="0.2">
      <c r="A208" s="58"/>
      <c r="B208" s="65">
        <f>IF(OR(C208="", ISNUMBER(SEARCH("~*",C208))),"",MAX($B$1:B207)+1)</f>
        <v>117</v>
      </c>
      <c r="C208" s="32" t="s">
        <v>223</v>
      </c>
    </row>
    <row r="209" spans="1:3" x14ac:dyDescent="0.2">
      <c r="A209" s="58"/>
      <c r="B209" s="65">
        <f>IF(OR(C209="", ISNUMBER(SEARCH("~*",C209))),"",MAX($B$1:B208)+1)</f>
        <v>118</v>
      </c>
      <c r="C209" s="32" t="s">
        <v>224</v>
      </c>
    </row>
    <row r="210" spans="1:3" x14ac:dyDescent="0.2">
      <c r="A210" s="58"/>
      <c r="B210" s="65" t="str">
        <f>IF(OR(C210="", ISNUMBER(SEARCH("~*",C210))),"",MAX($B$1:B209)+1)</f>
        <v/>
      </c>
      <c r="C210" s="32"/>
    </row>
    <row r="211" spans="1:3" x14ac:dyDescent="0.2">
      <c r="A211" s="58"/>
      <c r="B211" s="65" t="str">
        <f>IF(OR(C211="", ISNUMBER(SEARCH("~*",C211))),"",MAX($B$1:B210)+1)</f>
        <v/>
      </c>
      <c r="C211" s="32" t="s">
        <v>225</v>
      </c>
    </row>
    <row r="212" spans="1:3" x14ac:dyDescent="0.2">
      <c r="A212" s="58"/>
      <c r="B212" s="65">
        <f>IF(OR(C212="", ISNUMBER(SEARCH("~*",C212))),"",MAX($B$1:B211)+1)</f>
        <v>119</v>
      </c>
      <c r="C212" s="32" t="s">
        <v>226</v>
      </c>
    </row>
    <row r="213" spans="1:3" x14ac:dyDescent="0.2">
      <c r="A213" s="58"/>
      <c r="B213" s="65">
        <f>IF(OR(C213="", ISNUMBER(SEARCH("~*",C213))),"",MAX($B$1:B212)+1)</f>
        <v>120</v>
      </c>
      <c r="C213" s="32" t="s">
        <v>227</v>
      </c>
    </row>
    <row r="214" spans="1:3" x14ac:dyDescent="0.2">
      <c r="A214" s="58"/>
      <c r="B214" s="65" t="str">
        <f>IF(OR(C214="", ISNUMBER(SEARCH("~*",C214))),"",MAX($B$1:B213)+1)</f>
        <v/>
      </c>
      <c r="C214" s="32"/>
    </row>
    <row r="215" spans="1:3" x14ac:dyDescent="0.2">
      <c r="A215" s="58"/>
      <c r="B215" s="65">
        <f>IF(OR(C215="", ISNUMBER(SEARCH("~*",C215))),"",MAX($B$1:B214)+1)</f>
        <v>121</v>
      </c>
      <c r="C215" s="32" t="s">
        <v>228</v>
      </c>
    </row>
    <row r="216" spans="1:3" x14ac:dyDescent="0.2">
      <c r="A216" s="58"/>
      <c r="B216" s="65" t="str">
        <f>IF(OR(C216="", ISNUMBER(SEARCH("~*",C216))),"",MAX($B$1:B215)+1)</f>
        <v/>
      </c>
      <c r="C216" s="32" t="s">
        <v>229</v>
      </c>
    </row>
    <row r="217" spans="1:3" x14ac:dyDescent="0.2">
      <c r="A217" s="58"/>
      <c r="B217" s="65" t="str">
        <f>IF(OR(C217="", ISNUMBER(SEARCH("~*",C217))),"",MAX($B$1:B216)+1)</f>
        <v/>
      </c>
      <c r="C217" s="32"/>
    </row>
    <row r="218" spans="1:3" ht="30" x14ac:dyDescent="0.2">
      <c r="A218" s="58"/>
      <c r="B218" s="65">
        <f>IF(OR(C218="", ISNUMBER(SEARCH("~*",C218))),"",MAX($B$1:B217)+1)</f>
        <v>122</v>
      </c>
      <c r="C218" s="32" t="s">
        <v>230</v>
      </c>
    </row>
    <row r="219" spans="1:3" x14ac:dyDescent="0.2">
      <c r="A219" s="58"/>
      <c r="B219" s="65">
        <f>IF(OR(C219="", ISNUMBER(SEARCH("~*",C219))),"",MAX($B$1:B218)+1)</f>
        <v>123</v>
      </c>
      <c r="C219" s="32" t="s">
        <v>231</v>
      </c>
    </row>
    <row r="220" spans="1:3" ht="30" x14ac:dyDescent="0.2">
      <c r="A220" s="58"/>
      <c r="B220" s="65">
        <f>IF(OR(C220="", ISNUMBER(SEARCH("~*",C220))),"",MAX($B$1:B219)+1)</f>
        <v>124</v>
      </c>
      <c r="C220" s="32" t="s">
        <v>232</v>
      </c>
    </row>
    <row r="221" spans="1:3" ht="30" x14ac:dyDescent="0.2">
      <c r="A221" s="58"/>
      <c r="B221" s="65">
        <f>IF(OR(C221="", ISNUMBER(SEARCH("~*",C221))),"",MAX($B$1:B220)+1)</f>
        <v>125</v>
      </c>
      <c r="C221" s="32" t="s">
        <v>233</v>
      </c>
    </row>
    <row r="222" spans="1:3" x14ac:dyDescent="0.2">
      <c r="A222" s="58"/>
      <c r="B222" s="65" t="str">
        <f>IF(OR(C222="", ISNUMBER(SEARCH("~*",C222))),"",MAX($B$1:B221)+1)</f>
        <v/>
      </c>
      <c r="C222" s="32" t="s">
        <v>234</v>
      </c>
    </row>
    <row r="223" spans="1:3" x14ac:dyDescent="0.2">
      <c r="A223" s="58"/>
      <c r="B223" s="65">
        <f>IF(OR(C223="", ISNUMBER(SEARCH("~*",C223))),"",MAX($B$1:B222)+1)</f>
        <v>126</v>
      </c>
      <c r="C223" s="32" t="s">
        <v>235</v>
      </c>
    </row>
    <row r="224" spans="1:3" x14ac:dyDescent="0.2">
      <c r="A224" s="58"/>
      <c r="B224" s="65">
        <f>IF(OR(C224="", ISNUMBER(SEARCH("~*",C224))),"",MAX($B$1:B223)+1)</f>
        <v>127</v>
      </c>
      <c r="C224" s="32" t="s">
        <v>236</v>
      </c>
    </row>
    <row r="225" spans="1:3" x14ac:dyDescent="0.2">
      <c r="A225" s="58"/>
      <c r="B225" s="65">
        <f>IF(OR(C225="", ISNUMBER(SEARCH("~*",C225))),"",MAX($B$1:B224)+1)</f>
        <v>128</v>
      </c>
      <c r="C225" s="32" t="s">
        <v>237</v>
      </c>
    </row>
    <row r="226" spans="1:3" ht="30" x14ac:dyDescent="0.2">
      <c r="A226" s="58"/>
      <c r="B226" s="65">
        <f>IF(OR(C226="", ISNUMBER(SEARCH("~*",C226))),"",MAX($B$1:B225)+1)</f>
        <v>129</v>
      </c>
      <c r="C226" s="32" t="s">
        <v>238</v>
      </c>
    </row>
    <row r="227" spans="1:3" x14ac:dyDescent="0.2">
      <c r="A227" s="58"/>
      <c r="B227" s="65" t="str">
        <f>IF(OR(C227="", ISNUMBER(SEARCH("~*",C227))),"",MAX($B$1:B226)+1)</f>
        <v/>
      </c>
      <c r="C227" s="32"/>
    </row>
    <row r="228" spans="1:3" x14ac:dyDescent="0.2">
      <c r="A228" s="58"/>
      <c r="B228" s="65">
        <f>IF(OR(C228="", ISNUMBER(SEARCH("~*",C228))),"",MAX($B$1:B227)+1)</f>
        <v>130</v>
      </c>
      <c r="C228" s="32" t="s">
        <v>239</v>
      </c>
    </row>
    <row r="229" spans="1:3" x14ac:dyDescent="0.2">
      <c r="A229" s="58"/>
      <c r="B229" s="65">
        <f>IF(OR(C229="", ISNUMBER(SEARCH("~*",C229))),"",MAX($B$1:B228)+1)</f>
        <v>131</v>
      </c>
      <c r="C229" s="32" t="s">
        <v>240</v>
      </c>
    </row>
    <row r="230" spans="1:3" ht="30" x14ac:dyDescent="0.2">
      <c r="A230" s="58"/>
      <c r="B230" s="65">
        <f>IF(OR(C230="", ISNUMBER(SEARCH("~*",C230))),"",MAX($B$1:B229)+1)</f>
        <v>132</v>
      </c>
      <c r="C230" s="32" t="s">
        <v>241</v>
      </c>
    </row>
    <row r="231" spans="1:3" ht="30" x14ac:dyDescent="0.2">
      <c r="A231" s="58"/>
      <c r="B231" s="65">
        <f>IF(OR(C231="", ISNUMBER(SEARCH("~*",C231))),"",MAX($B$1:B230)+1)</f>
        <v>133</v>
      </c>
      <c r="C231" s="32" t="s">
        <v>639</v>
      </c>
    </row>
    <row r="232" spans="1:3" ht="30" x14ac:dyDescent="0.2">
      <c r="A232" s="58"/>
      <c r="B232" s="65">
        <f>IF(OR(C232="", ISNUMBER(SEARCH("~*",C232))),"",MAX($B$1:B231)+1)</f>
        <v>134</v>
      </c>
      <c r="C232" s="32" t="s">
        <v>243</v>
      </c>
    </row>
    <row r="233" spans="1:3" x14ac:dyDescent="0.2">
      <c r="A233" s="58"/>
      <c r="B233" s="65">
        <f>IF(OR(C233="", ISNUMBER(SEARCH("~*",C233))),"",MAX($B$1:B232)+1)</f>
        <v>135</v>
      </c>
      <c r="C233" s="32" t="s">
        <v>244</v>
      </c>
    </row>
    <row r="234" spans="1:3" x14ac:dyDescent="0.2">
      <c r="A234" s="58"/>
      <c r="B234" s="65">
        <f>IF(OR(C234="", ISNUMBER(SEARCH("~*",C234))),"",MAX($B$1:B233)+1)</f>
        <v>136</v>
      </c>
      <c r="C234" s="32" t="s">
        <v>245</v>
      </c>
    </row>
    <row r="235" spans="1:3" x14ac:dyDescent="0.2">
      <c r="A235" s="58"/>
      <c r="B235" s="65">
        <f>IF(OR(C235="", ISNUMBER(SEARCH("~*",C235))),"",MAX($B$1:B234)+1)</f>
        <v>137</v>
      </c>
      <c r="C235" s="32" t="s">
        <v>246</v>
      </c>
    </row>
    <row r="236" spans="1:3" x14ac:dyDescent="0.2">
      <c r="A236" s="58"/>
      <c r="B236" s="65">
        <f>IF(OR(C236="", ISNUMBER(SEARCH("~*",C236))),"",MAX($B$1:B235)+1)</f>
        <v>138</v>
      </c>
      <c r="C236" s="32" t="s">
        <v>247</v>
      </c>
    </row>
    <row r="237" spans="1:3" x14ac:dyDescent="0.2">
      <c r="A237" s="58"/>
      <c r="B237" s="65">
        <f>IF(OR(C237="", ISNUMBER(SEARCH("~*",C237))),"",MAX($B$1:B236)+1)</f>
        <v>139</v>
      </c>
      <c r="C237" s="32" t="s">
        <v>248</v>
      </c>
    </row>
    <row r="238" spans="1:3" x14ac:dyDescent="0.2">
      <c r="B238" s="65" t="str">
        <f>IF(OR(C238="", ISNUMBER(SEARCH("~*",C238))),"",MAX($B$1:B237)+1)</f>
        <v/>
      </c>
      <c r="C238" s="32"/>
    </row>
    <row r="239" spans="1:3" x14ac:dyDescent="0.2">
      <c r="B239" s="65">
        <f>IF(OR(C239="", ISNUMBER(SEARCH("~*",C239))),"",MAX($B$1:B238)+1)</f>
        <v>140</v>
      </c>
      <c r="C239" s="32" t="s">
        <v>249</v>
      </c>
    </row>
    <row r="240" spans="1:3" x14ac:dyDescent="0.2">
      <c r="B240" s="65" t="str">
        <f>IF(OR(C240="", ISNUMBER(SEARCH("~*",C240))),"",MAX($B$1:B239)+1)</f>
        <v/>
      </c>
      <c r="C240" s="32"/>
    </row>
    <row r="241" spans="2:3" x14ac:dyDescent="0.2">
      <c r="B241" s="65" t="str">
        <f>IF(OR(C241="", ISNUMBER(SEARCH("~*",C241))),"",MAX($B$1:B240)+1)</f>
        <v/>
      </c>
      <c r="C241" s="32" t="s">
        <v>250</v>
      </c>
    </row>
    <row r="242" spans="2:3" x14ac:dyDescent="0.2">
      <c r="B242" s="65" t="str">
        <f>IF(OR(C242="", ISNUMBER(SEARCH("~*",C242))),"",MAX($B$1:B241)+1)</f>
        <v/>
      </c>
      <c r="C242" s="32" t="s">
        <v>251</v>
      </c>
    </row>
    <row r="243" spans="2:3" x14ac:dyDescent="0.2">
      <c r="B243" s="65" t="str">
        <f>IF(OR(C243="", ISNUMBER(SEARCH("~*",C243))),"",MAX($B$1:B242)+1)</f>
        <v/>
      </c>
      <c r="C243" s="32"/>
    </row>
    <row r="244" spans="2:3" x14ac:dyDescent="0.2">
      <c r="B244" s="65" t="str">
        <f>IF(OR(C244="", ISNUMBER(SEARCH("~*",C244))),"",MAX($B$1:B243)+1)</f>
        <v/>
      </c>
      <c r="C244" s="39" t="s">
        <v>398</v>
      </c>
    </row>
    <row r="245" spans="2:3" x14ac:dyDescent="0.2">
      <c r="B245" s="65">
        <f>IF(OR(C245="", ISNUMBER(SEARCH("~*",C245))),"",MAX($B$1:B244)+1)</f>
        <v>141</v>
      </c>
      <c r="C245" s="39" t="s">
        <v>399</v>
      </c>
    </row>
    <row r="246" spans="2:3" x14ac:dyDescent="0.2">
      <c r="B246" s="65">
        <f>IF(OR(C246="", ISNUMBER(SEARCH("~*",C246))),"",MAX($B$1:B245)+1)</f>
        <v>142</v>
      </c>
      <c r="C246" s="39" t="s">
        <v>400</v>
      </c>
    </row>
    <row r="247" spans="2:3" x14ac:dyDescent="0.2">
      <c r="B247" s="65">
        <f>IF(OR(C247="", ISNUMBER(SEARCH("~*",C247))),"",MAX($B$1:B246)+1)</f>
        <v>143</v>
      </c>
      <c r="C247" s="39" t="s">
        <v>401</v>
      </c>
    </row>
    <row r="248" spans="2:3" x14ac:dyDescent="0.2">
      <c r="B248" s="65">
        <f>IF(OR(C248="", ISNUMBER(SEARCH("~*",C248))),"",MAX($B$1:B247)+1)</f>
        <v>144</v>
      </c>
      <c r="C248" s="39" t="s">
        <v>402</v>
      </c>
    </row>
    <row r="249" spans="2:3" x14ac:dyDescent="0.2">
      <c r="B249" s="65">
        <f>IF(OR(C249="", ISNUMBER(SEARCH("~*",C249))),"",MAX($B$1:B248)+1)</f>
        <v>145</v>
      </c>
      <c r="C249" s="39" t="s">
        <v>403</v>
      </c>
    </row>
    <row r="250" spans="2:3" x14ac:dyDescent="0.2">
      <c r="B250" s="65" t="str">
        <f>IF(OR(C250="", ISNUMBER(SEARCH("~*",C250))),"",MAX($B$1:B249)+1)</f>
        <v/>
      </c>
      <c r="C250" s="39" t="s">
        <v>404</v>
      </c>
    </row>
    <row r="251" spans="2:3" x14ac:dyDescent="0.2">
      <c r="B251" s="65">
        <f>IF(OR(C251="", ISNUMBER(SEARCH("~*",C251))),"",MAX($B$1:B250)+1)</f>
        <v>146</v>
      </c>
      <c r="C251" s="39" t="s">
        <v>640</v>
      </c>
    </row>
    <row r="252" spans="2:3" x14ac:dyDescent="0.2">
      <c r="B252" s="65">
        <f>IF(OR(C252="", ISNUMBER(SEARCH("~*",C252))),"",MAX($B$1:B251)+1)</f>
        <v>147</v>
      </c>
      <c r="C252" s="39" t="s">
        <v>641</v>
      </c>
    </row>
    <row r="253" spans="2:3" x14ac:dyDescent="0.2">
      <c r="B253" s="65">
        <f>IF(OR(C253="", ISNUMBER(SEARCH("~*",C253))),"",MAX($B$1:B252)+1)</f>
        <v>148</v>
      </c>
      <c r="C253" s="39" t="s">
        <v>408</v>
      </c>
    </row>
    <row r="254" spans="2:3" x14ac:dyDescent="0.2">
      <c r="B254" s="65">
        <f>IF(OR(C254="", ISNUMBER(SEARCH("~*",C254))),"",MAX($B$1:B253)+1)</f>
        <v>149</v>
      </c>
      <c r="C254" s="39" t="s">
        <v>409</v>
      </c>
    </row>
    <row r="255" spans="2:3" x14ac:dyDescent="0.2">
      <c r="B255" s="65">
        <f>IF(OR(C255="", ISNUMBER(SEARCH("~*",C255))),"",MAX($B$1:B254)+1)</f>
        <v>150</v>
      </c>
      <c r="C255" s="39" t="s">
        <v>642</v>
      </c>
    </row>
    <row r="256" spans="2:3" x14ac:dyDescent="0.2">
      <c r="B256" s="65">
        <f>IF(OR(C256="", ISNUMBER(SEARCH("~*",C256))),"",MAX($B$1:B255)+1)</f>
        <v>151</v>
      </c>
      <c r="C256" s="39" t="s">
        <v>411</v>
      </c>
    </row>
    <row r="257" spans="2:3" x14ac:dyDescent="0.2">
      <c r="B257" s="65" t="str">
        <f>IF(OR(C257="", ISNUMBER(SEARCH("~*",C257))),"",MAX($B$1:B256)+1)</f>
        <v/>
      </c>
      <c r="C257" s="32"/>
    </row>
    <row r="258" spans="2:3" x14ac:dyDescent="0.2">
      <c r="B258" s="65" t="str">
        <f>IF(OR(C258="", ISNUMBER(SEARCH("~*",C258))),"",MAX($B$1:B257)+1)</f>
        <v/>
      </c>
      <c r="C258" s="32" t="s">
        <v>252</v>
      </c>
    </row>
    <row r="259" spans="2:3" x14ac:dyDescent="0.2">
      <c r="B259" s="65" t="str">
        <f>IF(OR(C259="", ISNUMBER(SEARCH("~*",C259))),"",MAX($B$1:B258)+1)</f>
        <v/>
      </c>
      <c r="C259" s="32"/>
    </row>
    <row r="260" spans="2:3" x14ac:dyDescent="0.2">
      <c r="B260" s="65" t="str">
        <f>IF(OR(C260="", ISNUMBER(SEARCH("~*",C260))),"",MAX($B$1:B259)+1)</f>
        <v/>
      </c>
      <c r="C260" s="39" t="s">
        <v>412</v>
      </c>
    </row>
    <row r="261" spans="2:3" x14ac:dyDescent="0.2">
      <c r="B261" s="65">
        <f>IF(OR(C261="", ISNUMBER(SEARCH("~*",C261))),"",MAX($B$1:B260)+1)</f>
        <v>152</v>
      </c>
      <c r="C261" s="39" t="s">
        <v>413</v>
      </c>
    </row>
    <row r="262" spans="2:3" x14ac:dyDescent="0.2">
      <c r="B262" s="65">
        <f>IF(OR(C262="", ISNUMBER(SEARCH("~*",C262))),"",MAX($B$1:B261)+1)</f>
        <v>153</v>
      </c>
      <c r="C262" s="39" t="s">
        <v>414</v>
      </c>
    </row>
    <row r="263" spans="2:3" x14ac:dyDescent="0.2">
      <c r="B263" s="65">
        <f>IF(OR(C263="", ISNUMBER(SEARCH("~*",C263))),"",MAX($B$1:B262)+1)</f>
        <v>154</v>
      </c>
      <c r="C263" s="39" t="s">
        <v>415</v>
      </c>
    </row>
    <row r="264" spans="2:3" x14ac:dyDescent="0.2">
      <c r="B264" s="65">
        <f>IF(OR(C264="", ISNUMBER(SEARCH("~*",C264))),"",MAX($B$1:B263)+1)</f>
        <v>155</v>
      </c>
      <c r="C264" s="39" t="s">
        <v>416</v>
      </c>
    </row>
    <row r="265" spans="2:3" x14ac:dyDescent="0.2">
      <c r="B265" s="65">
        <f>IF(OR(C265="", ISNUMBER(SEARCH("~*",C265))),"",MAX($B$1:B264)+1)</f>
        <v>156</v>
      </c>
      <c r="C265" s="39" t="s">
        <v>417</v>
      </c>
    </row>
    <row r="266" spans="2:3" x14ac:dyDescent="0.2">
      <c r="B266" s="65" t="str">
        <f>IF(OR(C266="", ISNUMBER(SEARCH("~*",C266))),"",MAX($B$1:B265)+1)</f>
        <v/>
      </c>
      <c r="C266" s="39" t="s">
        <v>418</v>
      </c>
    </row>
    <row r="267" spans="2:3" x14ac:dyDescent="0.2">
      <c r="B267" s="65">
        <f>IF(OR(C267="", ISNUMBER(SEARCH("~*",C267))),"",MAX($B$1:B266)+1)</f>
        <v>157</v>
      </c>
      <c r="C267" s="39" t="s">
        <v>419</v>
      </c>
    </row>
    <row r="268" spans="2:3" x14ac:dyDescent="0.2">
      <c r="B268" s="65">
        <f>IF(OR(C268="", ISNUMBER(SEARCH("~*",C268))),"",MAX($B$1:B267)+1)</f>
        <v>158</v>
      </c>
      <c r="C268" s="39" t="s">
        <v>420</v>
      </c>
    </row>
    <row r="269" spans="2:3" x14ac:dyDescent="0.2">
      <c r="B269" s="65">
        <f>IF(OR(C269="", ISNUMBER(SEARCH("~*",C269))),"",MAX($B$1:B268)+1)</f>
        <v>159</v>
      </c>
      <c r="C269" s="39" t="s">
        <v>421</v>
      </c>
    </row>
    <row r="270" spans="2:3" x14ac:dyDescent="0.2">
      <c r="B270" s="65">
        <f>IF(OR(C270="", ISNUMBER(SEARCH("~*",C270))),"",MAX($B$1:B269)+1)</f>
        <v>160</v>
      </c>
      <c r="C270" s="39" t="s">
        <v>422</v>
      </c>
    </row>
    <row r="271" spans="2:3" x14ac:dyDescent="0.2">
      <c r="B271" s="65">
        <f>IF(OR(C271="", ISNUMBER(SEARCH("~*",C271))),"",MAX($B$1:B270)+1)</f>
        <v>161</v>
      </c>
      <c r="C271" s="39" t="s">
        <v>423</v>
      </c>
    </row>
    <row r="272" spans="2:3" x14ac:dyDescent="0.2">
      <c r="B272" s="65">
        <f>IF(OR(C272="", ISNUMBER(SEARCH("~*",C272))),"",MAX($B$1:B271)+1)</f>
        <v>162</v>
      </c>
      <c r="C272" s="39" t="s">
        <v>424</v>
      </c>
    </row>
    <row r="273" spans="2:3" x14ac:dyDescent="0.2">
      <c r="B273" s="65" t="str">
        <f>IF(OR(C273="", ISNUMBER(SEARCH("~*",C273))),"",MAX($B$1:B272)+1)</f>
        <v/>
      </c>
      <c r="C273" s="39" t="s">
        <v>425</v>
      </c>
    </row>
    <row r="274" spans="2:3" x14ac:dyDescent="0.2">
      <c r="B274" s="65" t="str">
        <f>IF(OR(C274="", ISNUMBER(SEARCH("~*",C274))),"",MAX($B$1:B273)+1)</f>
        <v/>
      </c>
      <c r="C274" s="32"/>
    </row>
    <row r="275" spans="2:3" x14ac:dyDescent="0.2">
      <c r="B275" s="65" t="str">
        <f>IF(OR(C275="", ISNUMBER(SEARCH("~*",C275))),"",MAX($B$1:B274)+1)</f>
        <v/>
      </c>
      <c r="C275" s="32" t="s">
        <v>718</v>
      </c>
    </row>
    <row r="276" spans="2:3" x14ac:dyDescent="0.2">
      <c r="B276" s="65" t="str">
        <f>IF(OR(C276="", ISNUMBER(SEARCH("~*",C276))),"",MAX($B$1:B275)+1)</f>
        <v/>
      </c>
      <c r="C276" s="32" t="s">
        <v>254</v>
      </c>
    </row>
    <row r="277" spans="2:3" x14ac:dyDescent="0.2">
      <c r="B277" s="65" t="str">
        <f>IF(OR(C277="", ISNUMBER(SEARCH("~*",C277))),"",MAX($B$1:B276)+1)</f>
        <v/>
      </c>
      <c r="C277" s="32" t="s">
        <v>255</v>
      </c>
    </row>
    <row r="278" spans="2:3" x14ac:dyDescent="0.2">
      <c r="B278" s="65" t="str">
        <f>IF(OR(C278="", ISNUMBER(SEARCH("~*",C278))),"",MAX($B$1:B277)+1)</f>
        <v/>
      </c>
      <c r="C278" s="32"/>
    </row>
    <row r="279" spans="2:3" x14ac:dyDescent="0.2">
      <c r="B279" s="65" t="str">
        <f>IF(OR(C279="", ISNUMBER(SEARCH("~*",C279))),"",MAX($B$1:B278)+1)</f>
        <v/>
      </c>
      <c r="C279" s="39" t="s">
        <v>426</v>
      </c>
    </row>
    <row r="280" spans="2:3" x14ac:dyDescent="0.2">
      <c r="B280" s="65">
        <f>IF(OR(C280="", ISNUMBER(SEARCH("~*",C280))),"",MAX($B$1:B279)+1)</f>
        <v>163</v>
      </c>
      <c r="C280" s="39" t="s">
        <v>427</v>
      </c>
    </row>
    <row r="281" spans="2:3" x14ac:dyDescent="0.2">
      <c r="B281" s="65" t="str">
        <f>IF(OR(C281="", ISNUMBER(SEARCH("~*",C281))),"",MAX($B$1:B280)+1)</f>
        <v/>
      </c>
      <c r="C281" s="39" t="s">
        <v>428</v>
      </c>
    </row>
    <row r="282" spans="2:3" x14ac:dyDescent="0.2">
      <c r="B282" s="65">
        <f>IF(OR(C282="", ISNUMBER(SEARCH("~*",C282))),"",MAX($B$1:B281)+1)</f>
        <v>164</v>
      </c>
      <c r="C282" s="39" t="s">
        <v>429</v>
      </c>
    </row>
    <row r="283" spans="2:3" x14ac:dyDescent="0.2">
      <c r="B283" s="65">
        <f>IF(OR(C283="", ISNUMBER(SEARCH("~*",C283))),"",MAX($B$1:B282)+1)</f>
        <v>165</v>
      </c>
      <c r="C283" s="39" t="s">
        <v>430</v>
      </c>
    </row>
    <row r="284" spans="2:3" x14ac:dyDescent="0.2">
      <c r="B284" s="65" t="str">
        <f>IF(OR(C284="", ISNUMBER(SEARCH("~*",C284))),"",MAX($B$1:B283)+1)</f>
        <v/>
      </c>
      <c r="C284" s="32"/>
    </row>
    <row r="285" spans="2:3" x14ac:dyDescent="0.2">
      <c r="B285" s="65" t="str">
        <f>IF(OR(C285="", ISNUMBER(SEARCH("~*",C285))),"",MAX($B$1:B284)+1)</f>
        <v/>
      </c>
      <c r="C285" s="32" t="s">
        <v>256</v>
      </c>
    </row>
    <row r="286" spans="2:3" x14ac:dyDescent="0.2">
      <c r="B286" s="65" t="str">
        <f>IF(OR(C286="", ISNUMBER(SEARCH("~*",C286))),"",MAX($B$1:B285)+1)</f>
        <v/>
      </c>
      <c r="C286" s="32"/>
    </row>
    <row r="287" spans="2:3" x14ac:dyDescent="0.2">
      <c r="B287" s="65">
        <f>IF(OR(C287="", ISNUMBER(SEARCH("~*",C287))),"",MAX($B$1:B286)+1)</f>
        <v>166</v>
      </c>
      <c r="C287" s="32" t="s">
        <v>257</v>
      </c>
    </row>
    <row r="288" spans="2:3" x14ac:dyDescent="0.2">
      <c r="B288" s="65" t="str">
        <f>IF(OR(C288="", ISNUMBER(SEARCH("~*",C288))),"",MAX($B$1:B287)+1)</f>
        <v/>
      </c>
      <c r="C288" s="32"/>
    </row>
    <row r="289" spans="2:3" x14ac:dyDescent="0.2">
      <c r="B289" s="65">
        <f>IF(OR(C289="", ISNUMBER(SEARCH("~*",C289))),"",MAX($B$1:B288)+1)</f>
        <v>167</v>
      </c>
      <c r="C289" s="32" t="s">
        <v>258</v>
      </c>
    </row>
    <row r="290" spans="2:3" x14ac:dyDescent="0.2">
      <c r="B290" s="65" t="str">
        <f>IF(OR(C290="", ISNUMBER(SEARCH("~*",C290))),"",MAX($B$1:B289)+1)</f>
        <v/>
      </c>
      <c r="C290" s="32"/>
    </row>
    <row r="291" spans="2:3" x14ac:dyDescent="0.2">
      <c r="B291" s="65" t="str">
        <f>IF(OR(C291="", ISNUMBER(SEARCH("~*",C291))),"",MAX($B$1:B290)+1)</f>
        <v/>
      </c>
      <c r="C291" s="32" t="s">
        <v>259</v>
      </c>
    </row>
    <row r="292" spans="2:3" x14ac:dyDescent="0.2">
      <c r="B292" s="65" t="str">
        <f>IF(OR(C292="", ISNUMBER(SEARCH("~*",C292))),"",MAX($B$1:B291)+1)</f>
        <v/>
      </c>
      <c r="C292" s="32" t="s">
        <v>260</v>
      </c>
    </row>
    <row r="293" spans="2:3" x14ac:dyDescent="0.2">
      <c r="B293" s="65" t="str">
        <f>IF(OR(C293="", ISNUMBER(SEARCH("~*",C293))),"",MAX($B$1:B292)+1)</f>
        <v/>
      </c>
      <c r="C293" s="32"/>
    </row>
    <row r="294" spans="2:3" x14ac:dyDescent="0.2">
      <c r="B294" s="65" t="str">
        <f>IF(OR(C294="", ISNUMBER(SEARCH("~*",C294))),"",MAX($B$1:B293)+1)</f>
        <v/>
      </c>
      <c r="C294" s="32" t="s">
        <v>261</v>
      </c>
    </row>
    <row r="295" spans="2:3" x14ac:dyDescent="0.2">
      <c r="B295" s="65" t="str">
        <f>IF(OR(C295="", ISNUMBER(SEARCH("~*",C295))),"",MAX($B$1:B294)+1)</f>
        <v/>
      </c>
      <c r="C295" s="32"/>
    </row>
    <row r="296" spans="2:3" x14ac:dyDescent="0.2">
      <c r="B296" s="65" t="str">
        <f>IF(OR(C296="", ISNUMBER(SEARCH("~*",C296))),"",MAX($B$1:B295)+1)</f>
        <v/>
      </c>
      <c r="C296" s="39" t="s">
        <v>431</v>
      </c>
    </row>
    <row r="297" spans="2:3" x14ac:dyDescent="0.2">
      <c r="B297" s="65">
        <f>IF(OR(C297="", ISNUMBER(SEARCH("~*",C297))),"",MAX($B$1:B296)+1)</f>
        <v>168</v>
      </c>
      <c r="C297" s="39" t="s">
        <v>432</v>
      </c>
    </row>
    <row r="298" spans="2:3" x14ac:dyDescent="0.2">
      <c r="B298" s="65">
        <f>IF(OR(C298="", ISNUMBER(SEARCH("~*",C298))),"",MAX($B$1:B297)+1)</f>
        <v>169</v>
      </c>
      <c r="C298" s="39" t="s">
        <v>433</v>
      </c>
    </row>
    <row r="299" spans="2:3" x14ac:dyDescent="0.2">
      <c r="B299" s="65">
        <f>IF(OR(C299="", ISNUMBER(SEARCH("~*",C299))),"",MAX($B$1:B298)+1)</f>
        <v>170</v>
      </c>
      <c r="C299" s="39" t="s">
        <v>434</v>
      </c>
    </row>
    <row r="300" spans="2:3" x14ac:dyDescent="0.2">
      <c r="B300" s="65">
        <f>IF(OR(C300="", ISNUMBER(SEARCH("~*",C300))),"",MAX($B$1:B299)+1)</f>
        <v>171</v>
      </c>
      <c r="C300" s="39" t="s">
        <v>435</v>
      </c>
    </row>
    <row r="301" spans="2:3" x14ac:dyDescent="0.2">
      <c r="B301" s="65" t="str">
        <f>IF(OR(C301="", ISNUMBER(SEARCH("~*",C301))),"",MAX($B$1:B300)+1)</f>
        <v/>
      </c>
      <c r="C301" s="39" t="s">
        <v>436</v>
      </c>
    </row>
    <row r="302" spans="2:3" x14ac:dyDescent="0.2">
      <c r="B302" s="65">
        <f>IF(OR(C302="", ISNUMBER(SEARCH("~*",C302))),"",MAX($B$1:B301)+1)</f>
        <v>172</v>
      </c>
      <c r="C302" s="39" t="s">
        <v>437</v>
      </c>
    </row>
    <row r="303" spans="2:3" x14ac:dyDescent="0.2">
      <c r="B303" s="65">
        <f>IF(OR(C303="", ISNUMBER(SEARCH("~*",C303))),"",MAX($B$1:B302)+1)</f>
        <v>173</v>
      </c>
      <c r="C303" s="39" t="s">
        <v>438</v>
      </c>
    </row>
    <row r="304" spans="2:3" x14ac:dyDescent="0.2">
      <c r="B304" s="65" t="str">
        <f>IF(OR(C304="", ISNUMBER(SEARCH("~*",C304))),"",MAX($B$1:B303)+1)</f>
        <v/>
      </c>
      <c r="C304" s="32"/>
    </row>
    <row r="305" spans="2:3" x14ac:dyDescent="0.2">
      <c r="B305" s="65">
        <f>IF(OR(C305="", ISNUMBER(SEARCH("~*",C305))),"",MAX($B$1:B304)+1)</f>
        <v>174</v>
      </c>
      <c r="C305" s="39" t="s">
        <v>439</v>
      </c>
    </row>
    <row r="306" spans="2:3" ht="30" x14ac:dyDescent="0.2">
      <c r="B306" s="65">
        <f>IF(OR(C306="", ISNUMBER(SEARCH("~*",C306))),"",MAX($B$1:B305)+1)</f>
        <v>175</v>
      </c>
      <c r="C306" s="39" t="s">
        <v>440</v>
      </c>
    </row>
    <row r="307" spans="2:3" x14ac:dyDescent="0.2">
      <c r="B307" s="65">
        <f>IF(OR(C307="", ISNUMBER(SEARCH("~*",C307))),"",MAX($B$1:B306)+1)</f>
        <v>176</v>
      </c>
      <c r="C307" s="39" t="s">
        <v>441</v>
      </c>
    </row>
    <row r="308" spans="2:3" x14ac:dyDescent="0.2">
      <c r="B308" s="65" t="str">
        <f>IF(OR(C308="", ISNUMBER(SEARCH("~*",C308))),"",MAX($B$1:B307)+1)</f>
        <v/>
      </c>
      <c r="C308" s="39" t="s">
        <v>442</v>
      </c>
    </row>
    <row r="309" spans="2:3" x14ac:dyDescent="0.2">
      <c r="B309" s="65">
        <f>IF(OR(C309="", ISNUMBER(SEARCH("~*",C309))),"",MAX($B$1:B308)+1)</f>
        <v>177</v>
      </c>
      <c r="C309" s="39" t="s">
        <v>443</v>
      </c>
    </row>
    <row r="310" spans="2:3" x14ac:dyDescent="0.2">
      <c r="B310" s="65">
        <f>IF(OR(C310="", ISNUMBER(SEARCH("~*",C310))),"",MAX($B$1:B309)+1)</f>
        <v>178</v>
      </c>
      <c r="C310" s="39" t="s">
        <v>444</v>
      </c>
    </row>
    <row r="311" spans="2:3" x14ac:dyDescent="0.2">
      <c r="B311" s="65">
        <f>IF(OR(C311="", ISNUMBER(SEARCH("~*",C311))),"",MAX($B$1:B310)+1)</f>
        <v>179</v>
      </c>
      <c r="C311" s="39" t="s">
        <v>445</v>
      </c>
    </row>
    <row r="312" spans="2:3" x14ac:dyDescent="0.2">
      <c r="B312" s="65" t="str">
        <f>IF(OR(C312="", ISNUMBER(SEARCH("~*",C312))),"",MAX($B$1:B311)+1)</f>
        <v/>
      </c>
      <c r="C312" s="39" t="s">
        <v>446</v>
      </c>
    </row>
    <row r="313" spans="2:3" x14ac:dyDescent="0.2">
      <c r="B313" s="65">
        <f>IF(OR(C313="", ISNUMBER(SEARCH("~*",C313))),"",MAX($B$1:B312)+1)</f>
        <v>180</v>
      </c>
      <c r="C313" s="39" t="s">
        <v>447</v>
      </c>
    </row>
    <row r="314" spans="2:3" x14ac:dyDescent="0.2">
      <c r="B314" s="65">
        <f>IF(OR(C314="", ISNUMBER(SEARCH("~*",C314))),"",MAX($B$1:B313)+1)</f>
        <v>181</v>
      </c>
      <c r="C314" s="39" t="s">
        <v>448</v>
      </c>
    </row>
    <row r="315" spans="2:3" x14ac:dyDescent="0.2">
      <c r="B315" s="65">
        <f>IF(OR(C315="", ISNUMBER(SEARCH("~*",C315))),"",MAX($B$1:B314)+1)</f>
        <v>182</v>
      </c>
      <c r="C315" s="39" t="s">
        <v>449</v>
      </c>
    </row>
    <row r="316" spans="2:3" x14ac:dyDescent="0.2">
      <c r="B316" s="65">
        <f>IF(OR(C316="", ISNUMBER(SEARCH("~*",C316))),"",MAX($B$1:B315)+1)</f>
        <v>183</v>
      </c>
      <c r="C316" s="39" t="s">
        <v>450</v>
      </c>
    </row>
    <row r="317" spans="2:3" x14ac:dyDescent="0.2">
      <c r="B317" s="65">
        <f>IF(OR(C317="", ISNUMBER(SEARCH("~*",C317))),"",MAX($B$1:B316)+1)</f>
        <v>184</v>
      </c>
      <c r="C317" s="39" t="s">
        <v>451</v>
      </c>
    </row>
    <row r="318" spans="2:3" x14ac:dyDescent="0.2">
      <c r="B318" s="65" t="str">
        <f>IF(OR(C318="", ISNUMBER(SEARCH("~*",C318))),"",MAX($B$1:B317)+1)</f>
        <v/>
      </c>
      <c r="C318" s="32"/>
    </row>
    <row r="319" spans="2:3" x14ac:dyDescent="0.2">
      <c r="B319" s="65" t="str">
        <f>IF(OR(C319="", ISNUMBER(SEARCH("~*",C319))),"",MAX($B$1:B318)+1)</f>
        <v/>
      </c>
      <c r="C319" s="32" t="s">
        <v>262</v>
      </c>
    </row>
    <row r="320" spans="2:3" x14ac:dyDescent="0.2">
      <c r="B320" s="65" t="str">
        <f>IF(OR(C320="", ISNUMBER(SEARCH("~*",C320))),"",MAX($B$1:B319)+1)</f>
        <v/>
      </c>
      <c r="C320" s="32" t="s">
        <v>263</v>
      </c>
    </row>
    <row r="321" spans="2:3" x14ac:dyDescent="0.2">
      <c r="B321" s="65" t="str">
        <f>IF(OR(C321="", ISNUMBER(SEARCH("~*",C321))),"",MAX($B$1:B320)+1)</f>
        <v/>
      </c>
      <c r="C321" s="32" t="s">
        <v>264</v>
      </c>
    </row>
    <row r="322" spans="2:3" x14ac:dyDescent="0.2">
      <c r="B322" s="65" t="str">
        <f>IF(OR(C322="", ISNUMBER(SEARCH("~*",C322))),"",MAX($B$1:B321)+1)</f>
        <v/>
      </c>
      <c r="C322" s="32" t="s">
        <v>265</v>
      </c>
    </row>
    <row r="323" spans="2:3" x14ac:dyDescent="0.2">
      <c r="B323" s="65" t="str">
        <f>IF(OR(C323="", ISNUMBER(SEARCH("~*",C323))),"",MAX($B$1:B322)+1)</f>
        <v/>
      </c>
      <c r="C323" s="32"/>
    </row>
    <row r="324" spans="2:3" x14ac:dyDescent="0.2">
      <c r="B324" s="65">
        <f>IF(OR(C324="", ISNUMBER(SEARCH("~*",C324))),"",MAX($B$1:B323)+1)</f>
        <v>185</v>
      </c>
      <c r="C324" s="39" t="s">
        <v>452</v>
      </c>
    </row>
    <row r="325" spans="2:3" x14ac:dyDescent="0.2">
      <c r="B325" s="65" t="str">
        <f>IF(OR(C325="", ISNUMBER(SEARCH("~*",C325))),"",MAX($B$1:B324)+1)</f>
        <v/>
      </c>
      <c r="C325" s="39" t="s">
        <v>453</v>
      </c>
    </row>
    <row r="326" spans="2:3" x14ac:dyDescent="0.2">
      <c r="B326" s="65">
        <f>IF(OR(C326="", ISNUMBER(SEARCH("~*",C326))),"",MAX($B$1:B325)+1)</f>
        <v>186</v>
      </c>
      <c r="C326" s="39" t="s">
        <v>454</v>
      </c>
    </row>
    <row r="327" spans="2:3" x14ac:dyDescent="0.2">
      <c r="B327" s="65" t="str">
        <f>IF(OR(C327="", ISNUMBER(SEARCH("~*",C327))),"",MAX($B$1:B326)+1)</f>
        <v/>
      </c>
      <c r="C327" s="39"/>
    </row>
    <row r="328" spans="2:3" x14ac:dyDescent="0.2">
      <c r="B328" s="65" t="str">
        <f>IF(OR(C328="", ISNUMBER(SEARCH("~*",C328))),"",MAX($B$1:B327)+1)</f>
        <v/>
      </c>
      <c r="C328" s="39" t="s">
        <v>455</v>
      </c>
    </row>
    <row r="329" spans="2:3" x14ac:dyDescent="0.2">
      <c r="B329" s="65">
        <f>IF(OR(C329="", ISNUMBER(SEARCH("~*",C329))),"",MAX($B$1:B328)+1)</f>
        <v>187</v>
      </c>
      <c r="C329" s="39" t="s">
        <v>456</v>
      </c>
    </row>
    <row r="330" spans="2:3" ht="30" x14ac:dyDescent="0.2">
      <c r="B330" s="65">
        <f>IF(OR(C330="", ISNUMBER(SEARCH("~*",C330))),"",MAX($B$1:B329)+1)</f>
        <v>188</v>
      </c>
      <c r="C330" s="39" t="s">
        <v>643</v>
      </c>
    </row>
    <row r="331" spans="2:3" x14ac:dyDescent="0.2">
      <c r="B331" s="65">
        <f>IF(OR(C331="", ISNUMBER(SEARCH("~*",C331))),"",MAX($B$1:B330)+1)</f>
        <v>189</v>
      </c>
      <c r="C331" s="39" t="s">
        <v>458</v>
      </c>
    </row>
    <row r="332" spans="2:3" x14ac:dyDescent="0.2">
      <c r="B332" s="65">
        <f>IF(OR(C332="", ISNUMBER(SEARCH("~*",C332))),"",MAX($B$1:B331)+1)</f>
        <v>190</v>
      </c>
      <c r="C332" s="39" t="s">
        <v>459</v>
      </c>
    </row>
    <row r="333" spans="2:3" x14ac:dyDescent="0.2">
      <c r="B333" s="65">
        <f>IF(OR(C333="", ISNUMBER(SEARCH("~*",C333))),"",MAX($B$1:B332)+1)</f>
        <v>191</v>
      </c>
      <c r="C333" s="39" t="s">
        <v>460</v>
      </c>
    </row>
    <row r="334" spans="2:3" x14ac:dyDescent="0.2">
      <c r="B334" s="65" t="str">
        <f>IF(OR(C334="", ISNUMBER(SEARCH("~*",C334))),"",MAX($B$1:B333)+1)</f>
        <v/>
      </c>
      <c r="C334" s="32"/>
    </row>
    <row r="335" spans="2:3" x14ac:dyDescent="0.2">
      <c r="B335" s="65" t="str">
        <f>IF(OR(C335="", ISNUMBER(SEARCH("~*",C335))),"",MAX($B$1:B334)+1)</f>
        <v/>
      </c>
      <c r="C335" s="32" t="s">
        <v>266</v>
      </c>
    </row>
    <row r="336" spans="2:3" x14ac:dyDescent="0.2">
      <c r="B336" s="65" t="str">
        <f>IF(OR(C336="", ISNUMBER(SEARCH("~*",C336))),"",MAX($B$1:B335)+1)</f>
        <v/>
      </c>
      <c r="C336" s="32" t="s">
        <v>267</v>
      </c>
    </row>
    <row r="337" spans="2:3" x14ac:dyDescent="0.2">
      <c r="B337" s="65" t="str">
        <f>IF(OR(C337="", ISNUMBER(SEARCH("~*",C337))),"",MAX($B$1:B336)+1)</f>
        <v/>
      </c>
      <c r="C337" s="32"/>
    </row>
    <row r="338" spans="2:3" x14ac:dyDescent="0.2">
      <c r="B338" s="65" t="str">
        <f>IF(OR(C338="", ISNUMBER(SEARCH("~*",C338))),"",MAX($B$1:B337)+1)</f>
        <v/>
      </c>
      <c r="C338" s="32" t="s">
        <v>268</v>
      </c>
    </row>
    <row r="339" spans="2:3" x14ac:dyDescent="0.2">
      <c r="B339" s="65" t="str">
        <f>IF(OR(C339="", ISNUMBER(SEARCH("~*",C339))),"",MAX($B$1:B338)+1)</f>
        <v/>
      </c>
      <c r="C339" s="32" t="s">
        <v>269</v>
      </c>
    </row>
    <row r="340" spans="2:3" x14ac:dyDescent="0.2">
      <c r="B340" s="65" t="str">
        <f>IF(OR(C340="", ISNUMBER(SEARCH("~*",C340))),"",MAX($B$1:B339)+1)</f>
        <v/>
      </c>
      <c r="C340" s="32"/>
    </row>
    <row r="341" spans="2:3" x14ac:dyDescent="0.2">
      <c r="B341" s="65">
        <f>IF(OR(C341="", ISNUMBER(SEARCH("~*",C341))),"",MAX($B$1:B340)+1)</f>
        <v>192</v>
      </c>
      <c r="C341" s="39" t="s">
        <v>461</v>
      </c>
    </row>
    <row r="342" spans="2:3" x14ac:dyDescent="0.2">
      <c r="B342" s="65">
        <f>IF(OR(C342="", ISNUMBER(SEARCH("~*",C342))),"",MAX($B$1:B341)+1)</f>
        <v>193</v>
      </c>
      <c r="C342" s="39" t="s">
        <v>462</v>
      </c>
    </row>
    <row r="343" spans="2:3" x14ac:dyDescent="0.2">
      <c r="B343" s="65">
        <f>IF(OR(C343="", ISNUMBER(SEARCH("~*",C343))),"",MAX($B$1:B342)+1)</f>
        <v>194</v>
      </c>
      <c r="C343" s="39" t="s">
        <v>463</v>
      </c>
    </row>
    <row r="344" spans="2:3" x14ac:dyDescent="0.2">
      <c r="B344" s="65" t="str">
        <f>IF(OR(C344="", ISNUMBER(SEARCH("~*",C344))),"",MAX($B$1:B343)+1)</f>
        <v/>
      </c>
      <c r="C344" s="39" t="s">
        <v>464</v>
      </c>
    </row>
    <row r="345" spans="2:3" x14ac:dyDescent="0.2">
      <c r="B345" s="65">
        <f>IF(OR(C345="", ISNUMBER(SEARCH("~*",C345))),"",MAX($B$1:B344)+1)</f>
        <v>195</v>
      </c>
      <c r="C345" s="39" t="s">
        <v>465</v>
      </c>
    </row>
    <row r="346" spans="2:3" x14ac:dyDescent="0.2">
      <c r="B346" s="65">
        <f>IF(OR(C346="", ISNUMBER(SEARCH("~*",C346))),"",MAX($B$1:B345)+1)</f>
        <v>196</v>
      </c>
      <c r="C346" s="39" t="s">
        <v>466</v>
      </c>
    </row>
    <row r="347" spans="2:3" x14ac:dyDescent="0.2">
      <c r="B347" s="65">
        <f>IF(OR(C347="", ISNUMBER(SEARCH("~*",C347))),"",MAX($B$1:B346)+1)</f>
        <v>197</v>
      </c>
      <c r="C347" s="39" t="s">
        <v>467</v>
      </c>
    </row>
    <row r="348" spans="2:3" x14ac:dyDescent="0.2">
      <c r="B348" s="65">
        <f>IF(OR(C348="", ISNUMBER(SEARCH("~*",C348))),"",MAX($B$1:B347)+1)</f>
        <v>198</v>
      </c>
      <c r="C348" s="39" t="s">
        <v>468</v>
      </c>
    </row>
    <row r="349" spans="2:3" x14ac:dyDescent="0.2">
      <c r="B349" s="65">
        <f>IF(OR(C349="", ISNUMBER(SEARCH("~*",C349))),"",MAX($B$1:B348)+1)</f>
        <v>199</v>
      </c>
      <c r="C349" s="39" t="s">
        <v>469</v>
      </c>
    </row>
    <row r="350" spans="2:3" x14ac:dyDescent="0.2">
      <c r="B350" s="65">
        <f>IF(OR(C350="", ISNUMBER(SEARCH("~*",C350))),"",MAX($B$1:B349)+1)</f>
        <v>200</v>
      </c>
      <c r="C350" s="39" t="s">
        <v>470</v>
      </c>
    </row>
    <row r="351" spans="2:3" x14ac:dyDescent="0.2">
      <c r="B351" s="65">
        <f>IF(OR(C351="", ISNUMBER(SEARCH("~*",C351))),"",MAX($B$1:B350)+1)</f>
        <v>201</v>
      </c>
      <c r="C351" s="39" t="s">
        <v>471</v>
      </c>
    </row>
    <row r="352" spans="2:3" x14ac:dyDescent="0.2">
      <c r="B352" s="65" t="str">
        <f>IF(OR(C352="", ISNUMBER(SEARCH("~*",C352))),"",MAX($B$1:B351)+1)</f>
        <v/>
      </c>
      <c r="C352" s="39" t="s">
        <v>472</v>
      </c>
    </row>
    <row r="353" spans="2:3" x14ac:dyDescent="0.2">
      <c r="B353" s="65">
        <f>IF(OR(C353="", ISNUMBER(SEARCH("~*",C353))),"",MAX($B$1:B352)+1)</f>
        <v>202</v>
      </c>
      <c r="C353" s="39" t="s">
        <v>473</v>
      </c>
    </row>
    <row r="354" spans="2:3" x14ac:dyDescent="0.2">
      <c r="B354" s="65">
        <f>IF(OR(C354="", ISNUMBER(SEARCH("~*",C354))),"",MAX($B$1:B353)+1)</f>
        <v>203</v>
      </c>
      <c r="C354" s="39" t="s">
        <v>474</v>
      </c>
    </row>
    <row r="355" spans="2:3" ht="30" x14ac:dyDescent="0.2">
      <c r="B355" s="65">
        <f>IF(OR(C355="", ISNUMBER(SEARCH("~*",C355))),"",MAX($B$1:B354)+1)</f>
        <v>204</v>
      </c>
      <c r="C355" s="39" t="s">
        <v>475</v>
      </c>
    </row>
    <row r="356" spans="2:3" x14ac:dyDescent="0.2">
      <c r="B356" s="65">
        <f>IF(OR(C356="", ISNUMBER(SEARCH("~*",C356))),"",MAX($B$1:B355)+1)</f>
        <v>205</v>
      </c>
      <c r="C356" s="39" t="s">
        <v>476</v>
      </c>
    </row>
    <row r="357" spans="2:3" x14ac:dyDescent="0.2">
      <c r="B357" s="65">
        <f>IF(OR(C357="", ISNUMBER(SEARCH("~*",C357))),"",MAX($B$1:B356)+1)</f>
        <v>206</v>
      </c>
      <c r="C357" s="39" t="s">
        <v>477</v>
      </c>
    </row>
    <row r="358" spans="2:3" x14ac:dyDescent="0.2">
      <c r="B358" s="65" t="str">
        <f>IF(OR(C358="", ISNUMBER(SEARCH("~*",C358))),"",MAX($B$1:B357)+1)</f>
        <v/>
      </c>
      <c r="C358" s="32"/>
    </row>
    <row r="359" spans="2:3" x14ac:dyDescent="0.2">
      <c r="B359" s="65" t="str">
        <f>IF(OR(C359="", ISNUMBER(SEARCH("~*",C359))),"",MAX($B$1:B358)+1)</f>
        <v/>
      </c>
      <c r="C359" s="32"/>
    </row>
    <row r="360" spans="2:3" x14ac:dyDescent="0.2">
      <c r="B360" s="65" t="str">
        <f>IF(OR(C360="", ISNUMBER(SEARCH("~*",C360))),"",MAX($B$1:B359)+1)</f>
        <v/>
      </c>
      <c r="C360" s="32" t="s">
        <v>270</v>
      </c>
    </row>
    <row r="361" spans="2:3" x14ac:dyDescent="0.2">
      <c r="B361" s="65" t="str">
        <f>IF(OR(C361="", ISNUMBER(SEARCH("~*",C361))),"",MAX($B$1:B360)+1)</f>
        <v/>
      </c>
      <c r="C361" s="32"/>
    </row>
    <row r="362" spans="2:3" x14ac:dyDescent="0.2">
      <c r="B362" s="65" t="str">
        <f>IF(OR(C362="", ISNUMBER(SEARCH("~*",C362))),"",MAX($B$1:B361)+1)</f>
        <v/>
      </c>
      <c r="C362" s="32" t="s">
        <v>271</v>
      </c>
    </row>
    <row r="363" spans="2:3" x14ac:dyDescent="0.2">
      <c r="B363" s="65" t="str">
        <f>IF(OR(C363="", ISNUMBER(SEARCH("~*",C363))),"",MAX($B$1:B362)+1)</f>
        <v/>
      </c>
      <c r="C363" s="32" t="s">
        <v>272</v>
      </c>
    </row>
    <row r="364" spans="2:3" x14ac:dyDescent="0.2">
      <c r="B364" s="65" t="str">
        <f>IF(OR(C364="", ISNUMBER(SEARCH("~*",C364))),"",MAX($B$1:B363)+1)</f>
        <v/>
      </c>
      <c r="C364" s="32" t="s">
        <v>273</v>
      </c>
    </row>
    <row r="365" spans="2:3" x14ac:dyDescent="0.2">
      <c r="B365" s="65" t="str">
        <f>IF(OR(C365="", ISNUMBER(SEARCH("~*",C365))),"",MAX($B$1:B364)+1)</f>
        <v/>
      </c>
      <c r="C365" s="32"/>
    </row>
    <row r="366" spans="2:3" x14ac:dyDescent="0.2">
      <c r="B366" s="65">
        <f>IF(OR(C366="", ISNUMBER(SEARCH("~*",C366))),"",MAX($B$1:B365)+1)</f>
        <v>207</v>
      </c>
      <c r="C366" s="39" t="s">
        <v>478</v>
      </c>
    </row>
    <row r="367" spans="2:3" x14ac:dyDescent="0.2">
      <c r="B367" s="65" t="str">
        <f>IF(OR(C367="", ISNUMBER(SEARCH("~*",C367))),"",MAX($B$1:B366)+1)</f>
        <v/>
      </c>
      <c r="C367" s="39"/>
    </row>
    <row r="368" spans="2:3" x14ac:dyDescent="0.2">
      <c r="B368" s="65">
        <f>IF(OR(C368="", ISNUMBER(SEARCH("~*",C368))),"",MAX($B$1:B367)+1)</f>
        <v>208</v>
      </c>
      <c r="C368" s="39" t="s">
        <v>479</v>
      </c>
    </row>
    <row r="369" spans="2:3" x14ac:dyDescent="0.2">
      <c r="B369" s="65" t="str">
        <f>IF(OR(C369="", ISNUMBER(SEARCH("~*",C369))),"",MAX($B$1:B368)+1)</f>
        <v/>
      </c>
      <c r="C369" s="39"/>
    </row>
    <row r="370" spans="2:3" x14ac:dyDescent="0.2">
      <c r="B370" s="65">
        <f>IF(OR(C370="", ISNUMBER(SEARCH("~*",C370))),"",MAX($B$1:B369)+1)</f>
        <v>209</v>
      </c>
      <c r="C370" s="39" t="s">
        <v>480</v>
      </c>
    </row>
    <row r="371" spans="2:3" x14ac:dyDescent="0.2">
      <c r="B371" s="65">
        <f>IF(OR(C371="", ISNUMBER(SEARCH("~*",C371))),"",MAX($B$1:B370)+1)</f>
        <v>210</v>
      </c>
      <c r="C371" s="39" t="s">
        <v>481</v>
      </c>
    </row>
    <row r="372" spans="2:3" x14ac:dyDescent="0.2">
      <c r="B372" s="65">
        <f>IF(OR(C372="", ISNUMBER(SEARCH("~*",C372))),"",MAX($B$1:B371)+1)</f>
        <v>211</v>
      </c>
      <c r="C372" s="39" t="s">
        <v>482</v>
      </c>
    </row>
    <row r="373" spans="2:3" x14ac:dyDescent="0.2">
      <c r="B373" s="65">
        <f>IF(OR(C373="", ISNUMBER(SEARCH("~*",C373))),"",MAX($B$1:B372)+1)</f>
        <v>212</v>
      </c>
      <c r="C373" s="39" t="s">
        <v>483</v>
      </c>
    </row>
    <row r="374" spans="2:3" x14ac:dyDescent="0.2">
      <c r="B374" s="65">
        <f>IF(OR(C374="", ISNUMBER(SEARCH("~*",C374))),"",MAX($B$1:B373)+1)</f>
        <v>213</v>
      </c>
      <c r="C374" s="39" t="s">
        <v>484</v>
      </c>
    </row>
    <row r="375" spans="2:3" x14ac:dyDescent="0.2">
      <c r="B375" s="65" t="str">
        <f>IF(OR(C375="", ISNUMBER(SEARCH("~*",C375))),"",MAX($B$1:B374)+1)</f>
        <v/>
      </c>
      <c r="C375" s="39" t="s">
        <v>485</v>
      </c>
    </row>
    <row r="376" spans="2:3" x14ac:dyDescent="0.2">
      <c r="B376" s="65">
        <f>IF(OR(C376="", ISNUMBER(SEARCH("~*",C376))),"",MAX($B$1:B375)+1)</f>
        <v>214</v>
      </c>
      <c r="C376" s="39" t="s">
        <v>486</v>
      </c>
    </row>
    <row r="377" spans="2:3" x14ac:dyDescent="0.2">
      <c r="B377" s="65" t="str">
        <f>IF(OR(C377="", ISNUMBER(SEARCH("~*",C377))),"",MAX($B$1:B376)+1)</f>
        <v/>
      </c>
      <c r="C377" s="39" t="s">
        <v>487</v>
      </c>
    </row>
    <row r="378" spans="2:3" x14ac:dyDescent="0.2">
      <c r="B378" s="65">
        <f>IF(OR(C378="", ISNUMBER(SEARCH("~*",C378))),"",MAX($B$1:B377)+1)</f>
        <v>215</v>
      </c>
      <c r="C378" s="39" t="s">
        <v>488</v>
      </c>
    </row>
    <row r="379" spans="2:3" ht="30" x14ac:dyDescent="0.2">
      <c r="B379" s="65">
        <f>IF(OR(C379="", ISNUMBER(SEARCH("~*",C379))),"",MAX($B$1:B378)+1)</f>
        <v>216</v>
      </c>
      <c r="C379" s="39" t="s">
        <v>492</v>
      </c>
    </row>
    <row r="380" spans="2:3" x14ac:dyDescent="0.2">
      <c r="B380" s="65">
        <f>IF(OR(C380="", ISNUMBER(SEARCH("~*",C380))),"",MAX($B$1:B379)+1)</f>
        <v>217</v>
      </c>
      <c r="C380" s="39" t="s">
        <v>489</v>
      </c>
    </row>
    <row r="381" spans="2:3" x14ac:dyDescent="0.2">
      <c r="B381" s="65" t="str">
        <f>IF(OR(C381="", ISNUMBER(SEARCH("~*",C381))),"",MAX($B$1:B380)+1)</f>
        <v/>
      </c>
      <c r="C381" s="39" t="s">
        <v>490</v>
      </c>
    </row>
    <row r="382" spans="2:3" x14ac:dyDescent="0.2">
      <c r="B382" s="65">
        <f>IF(OR(C382="", ISNUMBER(SEARCH("~*",C382))),"",MAX($B$1:B381)+1)</f>
        <v>218</v>
      </c>
      <c r="C382" s="39" t="s">
        <v>493</v>
      </c>
    </row>
    <row r="383" spans="2:3" x14ac:dyDescent="0.2">
      <c r="B383" s="65">
        <f>IF(OR(C383="", ISNUMBER(SEARCH("~*",C383))),"",MAX($B$1:B382)+1)</f>
        <v>219</v>
      </c>
      <c r="C383" s="39" t="s">
        <v>494</v>
      </c>
    </row>
    <row r="384" spans="2:3" x14ac:dyDescent="0.2">
      <c r="B384" s="65" t="str">
        <f>IF(OR(C384="", ISNUMBER(SEARCH("~*",C384))),"",MAX($B$1:B383)+1)</f>
        <v/>
      </c>
      <c r="C384" s="39"/>
    </row>
    <row r="385" spans="2:3" ht="30" x14ac:dyDescent="0.2">
      <c r="B385" s="65">
        <f>IF(OR(C385="", ISNUMBER(SEARCH("~*",C385))),"",MAX($B$1:B384)+1)</f>
        <v>220</v>
      </c>
      <c r="C385" s="39" t="s">
        <v>496</v>
      </c>
    </row>
    <row r="386" spans="2:3" x14ac:dyDescent="0.2">
      <c r="B386" s="65">
        <f>IF(OR(C386="", ISNUMBER(SEARCH("~*",C386))),"",MAX($B$1:B385)+1)</f>
        <v>221</v>
      </c>
      <c r="C386" s="39" t="s">
        <v>497</v>
      </c>
    </row>
    <row r="387" spans="2:3" x14ac:dyDescent="0.2">
      <c r="B387" s="65">
        <f>IF(OR(C387="", ISNUMBER(SEARCH("~*",C387))),"",MAX($B$1:B386)+1)</f>
        <v>222</v>
      </c>
      <c r="C387" s="39" t="s">
        <v>498</v>
      </c>
    </row>
    <row r="388" spans="2:3" x14ac:dyDescent="0.2">
      <c r="B388" s="65">
        <f>IF(OR(C388="", ISNUMBER(SEARCH("~*",C388))),"",MAX($B$1:B387)+1)</f>
        <v>223</v>
      </c>
      <c r="C388" s="39" t="s">
        <v>499</v>
      </c>
    </row>
    <row r="389" spans="2:3" x14ac:dyDescent="0.2">
      <c r="B389" s="65">
        <f>IF(OR(C389="", ISNUMBER(SEARCH("~*",C389))),"",MAX($B$1:B388)+1)</f>
        <v>224</v>
      </c>
      <c r="C389" s="39" t="s">
        <v>500</v>
      </c>
    </row>
    <row r="390" spans="2:3" x14ac:dyDescent="0.2">
      <c r="B390" s="65">
        <f>IF(OR(C390="", ISNUMBER(SEARCH("~*",C390))),"",MAX($B$1:B389)+1)</f>
        <v>225</v>
      </c>
      <c r="C390" s="39" t="s">
        <v>501</v>
      </c>
    </row>
    <row r="391" spans="2:3" ht="29" customHeight="1" x14ac:dyDescent="0.2">
      <c r="B391" s="65">
        <f>IF(OR(C391="", ISNUMBER(SEARCH("~*",C391))),"",MAX($B$1:B390)+1)</f>
        <v>226</v>
      </c>
      <c r="C391" s="39" t="s">
        <v>502</v>
      </c>
    </row>
    <row r="392" spans="2:3" x14ac:dyDescent="0.2">
      <c r="B392" s="65" t="str">
        <f>IF(OR(C392="", ISNUMBER(SEARCH("~*",C392))),"",MAX($B$1:B391)+1)</f>
        <v/>
      </c>
      <c r="C392" s="32"/>
    </row>
    <row r="393" spans="2:3" x14ac:dyDescent="0.2">
      <c r="B393" s="65" t="str">
        <f>IF(OR(C393="", ISNUMBER(SEARCH("~*",C393))),"",MAX($B$1:B392)+1)</f>
        <v/>
      </c>
      <c r="C393" s="32" t="s">
        <v>275</v>
      </c>
    </row>
    <row r="394" spans="2:3" x14ac:dyDescent="0.2">
      <c r="B394" s="65" t="str">
        <f>IF(OR(C394="", ISNUMBER(SEARCH("~*",C394))),"",MAX($B$1:B393)+1)</f>
        <v/>
      </c>
      <c r="C394" s="32"/>
    </row>
    <row r="395" spans="2:3" x14ac:dyDescent="0.2">
      <c r="B395" s="65" t="str">
        <f>IF(OR(C395="", ISNUMBER(SEARCH("~*",C395))),"",MAX($B$1:B394)+1)</f>
        <v/>
      </c>
      <c r="C395" s="32" t="s">
        <v>276</v>
      </c>
    </row>
    <row r="396" spans="2:3" x14ac:dyDescent="0.2">
      <c r="B396" s="65" t="str">
        <f>IF(OR(C396="", ISNUMBER(SEARCH("~*",C396))),"",MAX($B$1:B395)+1)</f>
        <v/>
      </c>
      <c r="C396" s="32"/>
    </row>
    <row r="397" spans="2:3" x14ac:dyDescent="0.2">
      <c r="B397" s="65" t="str">
        <f>IF(OR(C397="", ISNUMBER(SEARCH("~*",C397))),"",MAX($B$1:B396)+1)</f>
        <v/>
      </c>
      <c r="C397" s="39" t="s">
        <v>503</v>
      </c>
    </row>
    <row r="398" spans="2:3" x14ac:dyDescent="0.2">
      <c r="B398" s="65">
        <f>IF(OR(C398="", ISNUMBER(SEARCH("~*",C398))),"",MAX($B$1:B397)+1)</f>
        <v>227</v>
      </c>
      <c r="C398" s="39" t="s">
        <v>504</v>
      </c>
    </row>
    <row r="399" spans="2:3" x14ac:dyDescent="0.2">
      <c r="B399" s="65">
        <f>IF(OR(C399="", ISNUMBER(SEARCH("~*",C399))),"",MAX($B$1:B398)+1)</f>
        <v>228</v>
      </c>
      <c r="C399" s="39" t="s">
        <v>505</v>
      </c>
    </row>
    <row r="400" spans="2:3" x14ac:dyDescent="0.2">
      <c r="B400" s="65">
        <f>IF(OR(C400="", ISNUMBER(SEARCH("~*",C400))),"",MAX($B$1:B399)+1)</f>
        <v>229</v>
      </c>
      <c r="C400" s="39" t="s">
        <v>506</v>
      </c>
    </row>
    <row r="401" spans="2:3" x14ac:dyDescent="0.2">
      <c r="B401" s="65">
        <f>IF(OR(C401="", ISNUMBER(SEARCH("~*",C401))),"",MAX($B$1:B400)+1)</f>
        <v>230</v>
      </c>
      <c r="C401" s="39" t="s">
        <v>507</v>
      </c>
    </row>
    <row r="402" spans="2:3" x14ac:dyDescent="0.2">
      <c r="B402" s="65" t="str">
        <f>IF(OR(C402="", ISNUMBER(SEARCH("~*",C402))),"",MAX($B$1:B401)+1)</f>
        <v/>
      </c>
      <c r="C402" s="39" t="s">
        <v>508</v>
      </c>
    </row>
    <row r="403" spans="2:3" x14ac:dyDescent="0.2">
      <c r="B403" s="65">
        <f>IF(OR(C403="", ISNUMBER(SEARCH("~*",C403))),"",MAX($B$1:B402)+1)</f>
        <v>231</v>
      </c>
      <c r="C403" s="39" t="s">
        <v>509</v>
      </c>
    </row>
    <row r="404" spans="2:3" x14ac:dyDescent="0.2">
      <c r="B404" s="65">
        <f>IF(OR(C404="", ISNUMBER(SEARCH("~*",C404))),"",MAX($B$1:B403)+1)</f>
        <v>232</v>
      </c>
      <c r="C404" s="39" t="s">
        <v>510</v>
      </c>
    </row>
    <row r="405" spans="2:3" x14ac:dyDescent="0.2">
      <c r="B405" s="65">
        <f>IF(OR(C405="", ISNUMBER(SEARCH("~*",C405))),"",MAX($B$1:B404)+1)</f>
        <v>233</v>
      </c>
      <c r="C405" s="39" t="s">
        <v>511</v>
      </c>
    </row>
    <row r="406" spans="2:3" x14ac:dyDescent="0.2">
      <c r="B406" s="65">
        <f>IF(OR(C406="", ISNUMBER(SEARCH("~*",C406))),"",MAX($B$1:B405)+1)</f>
        <v>234</v>
      </c>
      <c r="C406" s="39" t="s">
        <v>512</v>
      </c>
    </row>
    <row r="407" spans="2:3" x14ac:dyDescent="0.2">
      <c r="B407" s="65">
        <f>IF(OR(C407="", ISNUMBER(SEARCH("~*",C407))),"",MAX($B$1:B406)+1)</f>
        <v>235</v>
      </c>
      <c r="C407" s="39" t="s">
        <v>513</v>
      </c>
    </row>
    <row r="408" spans="2:3" x14ac:dyDescent="0.2">
      <c r="B408" s="65" t="str">
        <f>IF(OR(C408="", ISNUMBER(SEARCH("~*",C408))),"",MAX($B$1:B407)+1)</f>
        <v/>
      </c>
      <c r="C408" s="32"/>
    </row>
    <row r="409" spans="2:3" x14ac:dyDescent="0.2">
      <c r="B409" s="65" t="str">
        <f>IF(OR(C409="", ISNUMBER(SEARCH("~*",C409))),"",MAX($B$1:B408)+1)</f>
        <v/>
      </c>
      <c r="C409" s="32" t="s">
        <v>277</v>
      </c>
    </row>
    <row r="410" spans="2:3" x14ac:dyDescent="0.2">
      <c r="B410" s="65" t="str">
        <f>IF(OR(C410="", ISNUMBER(SEARCH("~*",C410))),"",MAX($B$1:B409)+1)</f>
        <v/>
      </c>
      <c r="C410" s="32"/>
    </row>
    <row r="411" spans="2:3" x14ac:dyDescent="0.2">
      <c r="B411" s="65">
        <f>IF(OR(C411="", ISNUMBER(SEARCH("~*",C411))),"",MAX($B$1:B410)+1)</f>
        <v>236</v>
      </c>
      <c r="C411" s="39" t="s">
        <v>514</v>
      </c>
    </row>
    <row r="412" spans="2:3" x14ac:dyDescent="0.2">
      <c r="B412" s="65" t="str">
        <f>IF(OR(C412="", ISNUMBER(SEARCH("~*",C412))),"",MAX($B$1:B411)+1)</f>
        <v/>
      </c>
      <c r="C412" s="32"/>
    </row>
    <row r="413" spans="2:3" x14ac:dyDescent="0.2">
      <c r="B413" s="65">
        <f>IF(OR(C413="", ISNUMBER(SEARCH("~*",C413))),"",MAX($B$1:B412)+1)</f>
        <v>237</v>
      </c>
      <c r="C413" s="32" t="s">
        <v>278</v>
      </c>
    </row>
    <row r="414" spans="2:3" x14ac:dyDescent="0.2">
      <c r="B414" s="65" t="str">
        <f>IF(OR(C414="", ISNUMBER(SEARCH("~*",C414))),"",MAX($B$1:B413)+1)</f>
        <v/>
      </c>
      <c r="C414" s="32"/>
    </row>
    <row r="415" spans="2:3" x14ac:dyDescent="0.2">
      <c r="B415" s="65">
        <f>IF(OR(C415="", ISNUMBER(SEARCH("~*",C415))),"",MAX($B$1:B414)+1)</f>
        <v>238</v>
      </c>
      <c r="C415" s="39" t="s">
        <v>515</v>
      </c>
    </row>
    <row r="416" spans="2:3" x14ac:dyDescent="0.2">
      <c r="B416" s="65" t="str">
        <f>IF(OR(C416="", ISNUMBER(SEARCH("~*",C416))),"",MAX($B$1:B415)+1)</f>
        <v/>
      </c>
      <c r="C416" s="39" t="s">
        <v>516</v>
      </c>
    </row>
    <row r="417" spans="2:3" x14ac:dyDescent="0.2">
      <c r="B417" s="65">
        <f>IF(OR(C417="", ISNUMBER(SEARCH("~*",C417))),"",MAX($B$1:B416)+1)</f>
        <v>239</v>
      </c>
      <c r="C417" s="39" t="s">
        <v>517</v>
      </c>
    </row>
    <row r="418" spans="2:3" x14ac:dyDescent="0.2">
      <c r="B418" s="65">
        <f>IF(OR(C418="", ISNUMBER(SEARCH("~*",C418))),"",MAX($B$1:B417)+1)</f>
        <v>240</v>
      </c>
      <c r="C418" s="39" t="s">
        <v>518</v>
      </c>
    </row>
    <row r="419" spans="2:3" x14ac:dyDescent="0.2">
      <c r="B419" s="65">
        <f>IF(OR(C419="", ISNUMBER(SEARCH("~*",C419))),"",MAX($B$1:B418)+1)</f>
        <v>241</v>
      </c>
      <c r="C419" s="39" t="s">
        <v>519</v>
      </c>
    </row>
    <row r="420" spans="2:3" x14ac:dyDescent="0.2">
      <c r="B420" s="65">
        <f>IF(OR(C420="", ISNUMBER(SEARCH("~*",C420))),"",MAX($B$1:B419)+1)</f>
        <v>242</v>
      </c>
      <c r="C420" s="39" t="s">
        <v>520</v>
      </c>
    </row>
    <row r="421" spans="2:3" x14ac:dyDescent="0.2">
      <c r="B421" s="65" t="str">
        <f>IF(OR(C421="", ISNUMBER(SEARCH("~*",C421))),"",MAX($B$1:B420)+1)</f>
        <v/>
      </c>
      <c r="C421" s="39"/>
    </row>
    <row r="422" spans="2:3" x14ac:dyDescent="0.2">
      <c r="B422" s="65" t="str">
        <f>IF(OR(C422="", ISNUMBER(SEARCH("~*",C422))),"",MAX($B$1:B421)+1)</f>
        <v/>
      </c>
      <c r="C422" s="33" t="s">
        <v>722</v>
      </c>
    </row>
    <row r="423" spans="2:3" x14ac:dyDescent="0.2">
      <c r="B423" s="65" t="str">
        <f>IF(OR(C423="", ISNUMBER(SEARCH("~*",C423))),"",MAX($B$1:B422)+1)</f>
        <v/>
      </c>
      <c r="C423" s="39"/>
    </row>
    <row r="424" spans="2:3" x14ac:dyDescent="0.2">
      <c r="B424" s="65">
        <f>IF(OR(C424="", ISNUMBER(SEARCH("~*",C424))),"",MAX($B$1:B423)+1)</f>
        <v>243</v>
      </c>
      <c r="C424" s="39" t="s">
        <v>522</v>
      </c>
    </row>
    <row r="425" spans="2:3" x14ac:dyDescent="0.2">
      <c r="B425" s="65">
        <f>IF(OR(C425="", ISNUMBER(SEARCH("~*",C425))),"",MAX($B$1:B424)+1)</f>
        <v>244</v>
      </c>
      <c r="C425" s="39" t="s">
        <v>523</v>
      </c>
    </row>
    <row r="426" spans="2:3" x14ac:dyDescent="0.2">
      <c r="B426" s="65">
        <f>IF(OR(C426="", ISNUMBER(SEARCH("~*",C426))),"",MAX($B$1:B425)+1)</f>
        <v>245</v>
      </c>
      <c r="C426" s="39" t="s">
        <v>524</v>
      </c>
    </row>
    <row r="427" spans="2:3" x14ac:dyDescent="0.2">
      <c r="B427" s="65">
        <f>IF(OR(C427="", ISNUMBER(SEARCH("~*",C427))),"",MAX($B$1:B426)+1)</f>
        <v>246</v>
      </c>
      <c r="C427" s="39" t="s">
        <v>525</v>
      </c>
    </row>
    <row r="428" spans="2:3" x14ac:dyDescent="0.2">
      <c r="B428" s="65" t="str">
        <f>IF(OR(C428="", ISNUMBER(SEARCH("~*",C428))),"",MAX($B$1:B427)+1)</f>
        <v/>
      </c>
      <c r="C428" s="39" t="s">
        <v>526</v>
      </c>
    </row>
    <row r="429" spans="2:3" x14ac:dyDescent="0.2">
      <c r="B429" s="65">
        <f>IF(OR(C429="", ISNUMBER(SEARCH("~*",C429))),"",MAX($B$1:B428)+1)</f>
        <v>247</v>
      </c>
      <c r="C429" s="39" t="s">
        <v>527</v>
      </c>
    </row>
    <row r="430" spans="2:3" x14ac:dyDescent="0.2">
      <c r="B430" s="65">
        <f>IF(OR(C430="", ISNUMBER(SEARCH("~*",C430))),"",MAX($B$1:B429)+1)</f>
        <v>248</v>
      </c>
      <c r="C430" s="39" t="s">
        <v>528</v>
      </c>
    </row>
    <row r="431" spans="2:3" x14ac:dyDescent="0.2">
      <c r="B431" s="65">
        <f>IF(OR(C431="", ISNUMBER(SEARCH("~*",C431))),"",MAX($B$1:B430)+1)</f>
        <v>249</v>
      </c>
      <c r="C431" s="39" t="s">
        <v>529</v>
      </c>
    </row>
    <row r="432" spans="2:3" x14ac:dyDescent="0.2">
      <c r="B432" s="65">
        <f>IF(OR(C432="", ISNUMBER(SEARCH("~*",C432))),"",MAX($B$1:B431)+1)</f>
        <v>250</v>
      </c>
      <c r="C432" s="39" t="s">
        <v>530</v>
      </c>
    </row>
    <row r="433" spans="2:3" x14ac:dyDescent="0.2">
      <c r="B433" s="65">
        <f>IF(OR(C433="", ISNUMBER(SEARCH("~*",C433))),"",MAX($B$1:B432)+1)</f>
        <v>251</v>
      </c>
      <c r="C433" s="39" t="s">
        <v>531</v>
      </c>
    </row>
    <row r="434" spans="2:3" x14ac:dyDescent="0.2">
      <c r="B434" s="65">
        <f>IF(OR(C434="", ISNUMBER(SEARCH("~*",C434))),"",MAX($B$1:B433)+1)</f>
        <v>252</v>
      </c>
      <c r="C434" s="39" t="s">
        <v>532</v>
      </c>
    </row>
    <row r="435" spans="2:3" x14ac:dyDescent="0.2">
      <c r="B435" s="65">
        <f>IF(OR(C435="", ISNUMBER(SEARCH("~*",C435))),"",MAX($B$1:B434)+1)</f>
        <v>253</v>
      </c>
      <c r="C435" s="39" t="s">
        <v>533</v>
      </c>
    </row>
    <row r="436" spans="2:3" x14ac:dyDescent="0.2">
      <c r="B436" s="65" t="str">
        <f>IF(OR(C436="", ISNUMBER(SEARCH("~*",C436))),"",MAX($B$1:B435)+1)</f>
        <v/>
      </c>
      <c r="C436" s="32"/>
    </row>
    <row r="437" spans="2:3" x14ac:dyDescent="0.2">
      <c r="B437" s="65">
        <f>IF(OR(C437="", ISNUMBER(SEARCH("~*",C437))),"",MAX($B$1:B436)+1)</f>
        <v>254</v>
      </c>
      <c r="C437" s="39" t="s">
        <v>534</v>
      </c>
    </row>
    <row r="438" spans="2:3" x14ac:dyDescent="0.2">
      <c r="B438" s="65">
        <f>IF(OR(C438="", ISNUMBER(SEARCH("~*",C438))),"",MAX($B$1:B437)+1)</f>
        <v>255</v>
      </c>
      <c r="C438" s="39" t="s">
        <v>535</v>
      </c>
    </row>
    <row r="439" spans="2:3" x14ac:dyDescent="0.2">
      <c r="B439" s="65" t="str">
        <f>IF(OR(C439="", ISNUMBER(SEARCH("~*",C439))),"",MAX($B$1:B438)+1)</f>
        <v/>
      </c>
      <c r="C439" s="39" t="s">
        <v>536</v>
      </c>
    </row>
    <row r="440" spans="2:3" x14ac:dyDescent="0.2">
      <c r="B440" s="65">
        <f>IF(OR(C440="", ISNUMBER(SEARCH("~*",C440))),"",MAX($B$1:B439)+1)</f>
        <v>256</v>
      </c>
      <c r="C440" s="39" t="s">
        <v>537</v>
      </c>
    </row>
    <row r="441" spans="2:3" x14ac:dyDescent="0.2">
      <c r="B441" s="65">
        <f>IF(OR(C441="", ISNUMBER(SEARCH("~*",C441))),"",MAX($B$1:B440)+1)</f>
        <v>257</v>
      </c>
      <c r="C441" s="39" t="s">
        <v>538</v>
      </c>
    </row>
    <row r="442" spans="2:3" x14ac:dyDescent="0.2">
      <c r="B442" s="65">
        <f>IF(OR(C442="", ISNUMBER(SEARCH("~*",C442))),"",MAX($B$1:B441)+1)</f>
        <v>258</v>
      </c>
      <c r="C442" s="39" t="s">
        <v>539</v>
      </c>
    </row>
    <row r="443" spans="2:3" x14ac:dyDescent="0.2">
      <c r="B443" s="65" t="str">
        <f>IF(OR(C443="", ISNUMBER(SEARCH("~*",C443))),"",MAX($B$1:B442)+1)</f>
        <v/>
      </c>
      <c r="C443" s="32"/>
    </row>
    <row r="444" spans="2:3" x14ac:dyDescent="0.2">
      <c r="B444" s="65">
        <f>IF(OR(C444="", ISNUMBER(SEARCH("~*",C444))),"",MAX($B$1:B443)+1)</f>
        <v>259</v>
      </c>
      <c r="C444" s="39" t="s">
        <v>540</v>
      </c>
    </row>
    <row r="445" spans="2:3" ht="30" x14ac:dyDescent="0.2">
      <c r="B445" s="65">
        <f>IF(OR(C445="", ISNUMBER(SEARCH("~*",C445))),"",MAX($B$1:B444)+1)</f>
        <v>260</v>
      </c>
      <c r="C445" s="39" t="s">
        <v>644</v>
      </c>
    </row>
    <row r="446" spans="2:3" x14ac:dyDescent="0.2">
      <c r="B446" s="65" t="str">
        <f>IF(OR(C446="", ISNUMBER(SEARCH("~*",C446))),"",MAX($B$1:B445)+1)</f>
        <v/>
      </c>
      <c r="C446" s="32"/>
    </row>
    <row r="447" spans="2:3" x14ac:dyDescent="0.2">
      <c r="B447" s="65" t="str">
        <f>IF(OR(C447="", ISNUMBER(SEARCH("~*",C447))),"",MAX($B$1:B446)+1)</f>
        <v/>
      </c>
      <c r="C447" s="33" t="s">
        <v>723</v>
      </c>
    </row>
    <row r="448" spans="2:3" x14ac:dyDescent="0.2">
      <c r="B448" s="65" t="str">
        <f>IF(OR(C448="", ISNUMBER(SEARCH("~*",C448))),"",MAX($B$1:B447)+1)</f>
        <v/>
      </c>
      <c r="C448" s="33"/>
    </row>
    <row r="449" spans="2:3" x14ac:dyDescent="0.2">
      <c r="B449" s="65" t="str">
        <f>IF(OR(C449="", ISNUMBER(SEARCH("~*",C449))),"",MAX($B$1:B448)+1)</f>
        <v/>
      </c>
      <c r="C449" s="32" t="s">
        <v>724</v>
      </c>
    </row>
    <row r="450" spans="2:3" x14ac:dyDescent="0.2">
      <c r="B450" s="65" t="str">
        <f>IF(OR(C450="", ISNUMBER(SEARCH("~*",C450))),"",MAX($B$1:B449)+1)</f>
        <v/>
      </c>
      <c r="C450" s="32"/>
    </row>
    <row r="451" spans="2:3" x14ac:dyDescent="0.2">
      <c r="B451" s="65">
        <f>IF(OR(C451="", ISNUMBER(SEARCH("~*",C451))),"",MAX($B$1:B450)+1)</f>
        <v>261</v>
      </c>
      <c r="C451" s="32" t="s">
        <v>284</v>
      </c>
    </row>
    <row r="452" spans="2:3" x14ac:dyDescent="0.2">
      <c r="B452" s="65">
        <f>IF(OR(C452="", ISNUMBER(SEARCH("~*",C452))),"",MAX($B$1:B451)+1)</f>
        <v>262</v>
      </c>
      <c r="C452" s="32" t="s">
        <v>285</v>
      </c>
    </row>
    <row r="453" spans="2:3" x14ac:dyDescent="0.2">
      <c r="B453" s="65">
        <f>IF(OR(C453="", ISNUMBER(SEARCH("~*",C453))),"",MAX($B$1:B452)+1)</f>
        <v>263</v>
      </c>
      <c r="C453" s="32" t="s">
        <v>286</v>
      </c>
    </row>
    <row r="454" spans="2:3" x14ac:dyDescent="0.2">
      <c r="B454" s="65" t="str">
        <f>IF(OR(C454="", ISNUMBER(SEARCH("~*",C454))),"",MAX($B$1:B453)+1)</f>
        <v/>
      </c>
      <c r="C454" s="32" t="s">
        <v>287</v>
      </c>
    </row>
    <row r="455" spans="2:3" x14ac:dyDescent="0.2">
      <c r="B455" s="65">
        <f>IF(OR(C455="", ISNUMBER(SEARCH("~*",C455))),"",MAX($B$1:B454)+1)</f>
        <v>264</v>
      </c>
      <c r="C455" s="32" t="s">
        <v>288</v>
      </c>
    </row>
    <row r="456" spans="2:3" x14ac:dyDescent="0.2">
      <c r="B456" s="65">
        <f>IF(OR(C456="", ISNUMBER(SEARCH("~*",C456))),"",MAX($B$1:B455)+1)</f>
        <v>265</v>
      </c>
      <c r="C456" s="32" t="s">
        <v>289</v>
      </c>
    </row>
    <row r="457" spans="2:3" x14ac:dyDescent="0.2">
      <c r="B457" s="65" t="str">
        <f>IF(OR(C457="", ISNUMBER(SEARCH("~*",C457))),"",MAX($B$1:B456)+1)</f>
        <v/>
      </c>
      <c r="C457" s="32"/>
    </row>
    <row r="458" spans="2:3" x14ac:dyDescent="0.2">
      <c r="B458" s="65" t="str">
        <f>IF(OR(C458="", ISNUMBER(SEARCH("~*",C458))),"",MAX($B$1:B457)+1)</f>
        <v/>
      </c>
      <c r="C458" s="32" t="s">
        <v>290</v>
      </c>
    </row>
    <row r="459" spans="2:3" x14ac:dyDescent="0.2">
      <c r="B459" s="65" t="str">
        <f>IF(OR(C459="", ISNUMBER(SEARCH("~*",C459))),"",MAX($B$1:B458)+1)</f>
        <v/>
      </c>
      <c r="C459" s="32"/>
    </row>
    <row r="460" spans="2:3" x14ac:dyDescent="0.2">
      <c r="B460" s="65" t="str">
        <f>IF(OR(C460="", ISNUMBER(SEARCH("~*",C460))),"",MAX($B$1:B459)+1)</f>
        <v/>
      </c>
      <c r="C460" s="32" t="s">
        <v>291</v>
      </c>
    </row>
    <row r="461" spans="2:3" x14ac:dyDescent="0.2">
      <c r="B461" s="65" t="str">
        <f>IF(OR(C461="", ISNUMBER(SEARCH("~*",C461))),"",MAX($B$1:B460)+1)</f>
        <v/>
      </c>
      <c r="C461" s="32" t="s">
        <v>292</v>
      </c>
    </row>
    <row r="462" spans="2:3" x14ac:dyDescent="0.2">
      <c r="B462" s="65" t="str">
        <f>IF(OR(C462="", ISNUMBER(SEARCH("~*",C462))),"",MAX($B$1:B461)+1)</f>
        <v/>
      </c>
      <c r="C462" s="32" t="s">
        <v>293</v>
      </c>
    </row>
    <row r="463" spans="2:3" x14ac:dyDescent="0.2">
      <c r="B463" s="65" t="str">
        <f>IF(OR(C463="", ISNUMBER(SEARCH("~*",C463))),"",MAX($B$1:B462)+1)</f>
        <v/>
      </c>
      <c r="C463" s="32"/>
    </row>
    <row r="464" spans="2:3" x14ac:dyDescent="0.2">
      <c r="B464" s="65">
        <f>IF(OR(C464="", ISNUMBER(SEARCH("~*",C464))),"",MAX($B$1:B463)+1)</f>
        <v>266</v>
      </c>
      <c r="C464" s="32" t="s">
        <v>294</v>
      </c>
    </row>
    <row r="465" spans="2:3" x14ac:dyDescent="0.2">
      <c r="B465" s="65">
        <f>IF(OR(C465="", ISNUMBER(SEARCH("~*",C465))),"",MAX($B$1:B464)+1)</f>
        <v>267</v>
      </c>
      <c r="C465" s="32" t="s">
        <v>295</v>
      </c>
    </row>
    <row r="466" spans="2:3" x14ac:dyDescent="0.2">
      <c r="B466" s="65" t="str">
        <f>IF(OR(C466="", ISNUMBER(SEARCH("~*",C466))),"",MAX($B$1:B465)+1)</f>
        <v/>
      </c>
      <c r="C466" s="32"/>
    </row>
    <row r="467" spans="2:3" x14ac:dyDescent="0.2">
      <c r="B467" s="65" t="str">
        <f>IF(OR(C467="", ISNUMBER(SEARCH("~*",C467))),"",MAX($B$1:B466)+1)</f>
        <v/>
      </c>
      <c r="C467" s="39" t="s">
        <v>544</v>
      </c>
    </row>
    <row r="468" spans="2:3" x14ac:dyDescent="0.2">
      <c r="B468" s="65">
        <f>IF(OR(C468="", ISNUMBER(SEARCH("~*",C468))),"",MAX($B$1:B467)+1)</f>
        <v>268</v>
      </c>
      <c r="C468" s="39" t="s">
        <v>545</v>
      </c>
    </row>
    <row r="469" spans="2:3" ht="30" x14ac:dyDescent="0.2">
      <c r="B469" s="65">
        <f>IF(OR(C469="", ISNUMBER(SEARCH("~*",C469))),"",MAX($B$1:B468)+1)</f>
        <v>269</v>
      </c>
      <c r="C469" s="39" t="s">
        <v>546</v>
      </c>
    </row>
    <row r="470" spans="2:3" x14ac:dyDescent="0.2">
      <c r="B470" s="65">
        <f>IF(OR(C470="", ISNUMBER(SEARCH("~*",C470))),"",MAX($B$1:B469)+1)</f>
        <v>270</v>
      </c>
      <c r="C470" s="39" t="s">
        <v>547</v>
      </c>
    </row>
    <row r="471" spans="2:3" x14ac:dyDescent="0.2">
      <c r="B471" s="65">
        <f>IF(OR(C471="", ISNUMBER(SEARCH("~*",C471))),"",MAX($B$1:B470)+1)</f>
        <v>271</v>
      </c>
      <c r="C471" s="39" t="s">
        <v>548</v>
      </c>
    </row>
    <row r="472" spans="2:3" ht="45" x14ac:dyDescent="0.2">
      <c r="B472" s="65">
        <f>IF(OR(C472="", ISNUMBER(SEARCH("~*",C472))),"",MAX($B$1:B471)+1)</f>
        <v>272</v>
      </c>
      <c r="C472" s="39" t="s">
        <v>549</v>
      </c>
    </row>
    <row r="473" spans="2:3" x14ac:dyDescent="0.2">
      <c r="B473" s="65">
        <f>IF(OR(C473="", ISNUMBER(SEARCH("~*",C473))),"",MAX($B$1:B472)+1)</f>
        <v>273</v>
      </c>
      <c r="C473" s="39" t="s">
        <v>550</v>
      </c>
    </row>
    <row r="474" spans="2:3" ht="30" x14ac:dyDescent="0.2">
      <c r="B474" s="65">
        <f>IF(OR(C474="", ISNUMBER(SEARCH("~*",C474))),"",MAX($B$1:B473)+1)</f>
        <v>274</v>
      </c>
      <c r="C474" s="39" t="s">
        <v>645</v>
      </c>
    </row>
    <row r="475" spans="2:3" x14ac:dyDescent="0.2">
      <c r="B475" s="65">
        <f>IF(OR(C475="", ISNUMBER(SEARCH("~*",C475))),"",MAX($B$1:B474)+1)</f>
        <v>275</v>
      </c>
      <c r="C475" s="39" t="s">
        <v>552</v>
      </c>
    </row>
    <row r="476" spans="2:3" x14ac:dyDescent="0.2">
      <c r="B476" s="65">
        <f>IF(OR(C476="", ISNUMBER(SEARCH("~*",C476))),"",MAX($B$1:B475)+1)</f>
        <v>276</v>
      </c>
      <c r="C476" s="39" t="s">
        <v>553</v>
      </c>
    </row>
    <row r="477" spans="2:3" x14ac:dyDescent="0.2">
      <c r="B477" s="65" t="str">
        <f>IF(OR(C477="", ISNUMBER(SEARCH("~*",C477))),"",MAX($B$1:B476)+1)</f>
        <v/>
      </c>
      <c r="C477" s="32"/>
    </row>
    <row r="478" spans="2:3" x14ac:dyDescent="0.2">
      <c r="B478" s="65" t="str">
        <f>IF(OR(C478="", ISNUMBER(SEARCH("~*",C478))),"",MAX($B$1:B477)+1)</f>
        <v/>
      </c>
      <c r="C478" s="32" t="s">
        <v>296</v>
      </c>
    </row>
    <row r="479" spans="2:3" x14ac:dyDescent="0.2">
      <c r="B479" s="65" t="str">
        <f>IF(OR(C479="", ISNUMBER(SEARCH("~*",C479))),"",MAX($B$1:B478)+1)</f>
        <v/>
      </c>
      <c r="C479" s="32" t="s">
        <v>297</v>
      </c>
    </row>
    <row r="480" spans="2:3" x14ac:dyDescent="0.2">
      <c r="B480" s="65" t="str">
        <f>IF(OR(C480="", ISNUMBER(SEARCH("~*",C480))),"",MAX($B$1:B479)+1)</f>
        <v/>
      </c>
      <c r="C480" s="32"/>
    </row>
    <row r="481" spans="2:3" x14ac:dyDescent="0.2">
      <c r="B481" s="65" t="str">
        <f>IF(OR(C481="", ISNUMBER(SEARCH("~*",C481))),"",MAX($B$1:B480)+1)</f>
        <v/>
      </c>
      <c r="C481" s="32" t="s">
        <v>298</v>
      </c>
    </row>
    <row r="482" spans="2:3" x14ac:dyDescent="0.2">
      <c r="B482" s="65" t="str">
        <f>IF(OR(C482="", ISNUMBER(SEARCH("~*",C482))),"",MAX($B$1:B481)+1)</f>
        <v/>
      </c>
      <c r="C482" s="32" t="s">
        <v>299</v>
      </c>
    </row>
    <row r="483" spans="2:3" x14ac:dyDescent="0.2">
      <c r="B483" s="65" t="str">
        <f>IF(OR(C483="", ISNUMBER(SEARCH("~*",C483))),"",MAX($B$1:B482)+1)</f>
        <v/>
      </c>
      <c r="C483" s="32"/>
    </row>
    <row r="484" spans="2:3" x14ac:dyDescent="0.2">
      <c r="B484" s="65" t="str">
        <f>IF(OR(C484="", ISNUMBER(SEARCH("~*",C484))),"",MAX($B$1:B483)+1)</f>
        <v/>
      </c>
      <c r="C484" s="39" t="s">
        <v>554</v>
      </c>
    </row>
    <row r="485" spans="2:3" x14ac:dyDescent="0.2">
      <c r="B485" s="65">
        <f>IF(OR(C485="", ISNUMBER(SEARCH("~*",C485))),"",MAX($B$1:B484)+1)</f>
        <v>277</v>
      </c>
      <c r="C485" s="39" t="s">
        <v>555</v>
      </c>
    </row>
    <row r="486" spans="2:3" x14ac:dyDescent="0.2">
      <c r="B486" s="65">
        <f>IF(OR(C486="", ISNUMBER(SEARCH("~*",C486))),"",MAX($B$1:B485)+1)</f>
        <v>278</v>
      </c>
      <c r="C486" s="39" t="s">
        <v>556</v>
      </c>
    </row>
    <row r="487" spans="2:3" x14ac:dyDescent="0.2">
      <c r="B487" s="65" t="str">
        <f>IF(OR(C487="", ISNUMBER(SEARCH("~*",C487))),"",MAX($B$1:B486)+1)</f>
        <v/>
      </c>
      <c r="C487" s="39" t="s">
        <v>726</v>
      </c>
    </row>
    <row r="488" spans="2:3" x14ac:dyDescent="0.2">
      <c r="B488" s="65" t="str">
        <f>IF(OR(C488="", ISNUMBER(SEARCH("~*",C488))),"",MAX($B$1:B487)+1)</f>
        <v/>
      </c>
      <c r="C488" s="39"/>
    </row>
    <row r="489" spans="2:3" x14ac:dyDescent="0.2">
      <c r="B489" s="65" t="str">
        <f>IF(OR(C489="", ISNUMBER(SEARCH("~*",C489))),"",MAX($B$1:B488)+1)</f>
        <v/>
      </c>
      <c r="C489" s="40" t="s">
        <v>725</v>
      </c>
    </row>
    <row r="490" spans="2:3" x14ac:dyDescent="0.2">
      <c r="B490" s="65" t="str">
        <f>IF(OR(C490="", ISNUMBER(SEARCH("~*",C490))),"",MAX($B$1:B489)+1)</f>
        <v/>
      </c>
      <c r="C490" s="32"/>
    </row>
    <row r="491" spans="2:3" x14ac:dyDescent="0.2">
      <c r="B491" s="65" t="str">
        <f>IF(OR(C491="", ISNUMBER(SEARCH("~*",C491))),"",MAX($B$1:B490)+1)</f>
        <v/>
      </c>
      <c r="C491" s="32" t="s">
        <v>300</v>
      </c>
    </row>
    <row r="492" spans="2:3" x14ac:dyDescent="0.2">
      <c r="B492" s="65" t="str">
        <f>IF(OR(C492="", ISNUMBER(SEARCH("~*",C492))),"",MAX($B$1:B491)+1)</f>
        <v/>
      </c>
      <c r="C492" s="32"/>
    </row>
    <row r="493" spans="2:3" x14ac:dyDescent="0.2">
      <c r="B493" s="65" t="str">
        <f>IF(OR(C493="", ISNUMBER(SEARCH("~*",C493))),"",MAX($B$1:B492)+1)</f>
        <v/>
      </c>
      <c r="C493" s="44" t="s">
        <v>776</v>
      </c>
    </row>
    <row r="494" spans="2:3" x14ac:dyDescent="0.2">
      <c r="B494" s="65">
        <f>IF(OR(C494="", ISNUMBER(SEARCH("~*",C494))),"",MAX($B$1:B493)+1)</f>
        <v>279</v>
      </c>
      <c r="C494" s="44" t="s">
        <v>647</v>
      </c>
    </row>
    <row r="495" spans="2:3" x14ac:dyDescent="0.2">
      <c r="B495" s="65">
        <f>IF(OR(C495="", ISNUMBER(SEARCH("~*",C495))),"",MAX($B$1:B494)+1)</f>
        <v>280</v>
      </c>
      <c r="C495" s="44" t="s">
        <v>648</v>
      </c>
    </row>
    <row r="496" spans="2:3" x14ac:dyDescent="0.2">
      <c r="B496" s="65">
        <f>IF(OR(C496="", ISNUMBER(SEARCH("~*",C496))),"",MAX($B$1:B495)+1)</f>
        <v>281</v>
      </c>
      <c r="C496" s="44" t="s">
        <v>649</v>
      </c>
    </row>
    <row r="497" spans="2:3" x14ac:dyDescent="0.2">
      <c r="B497" s="65" t="str">
        <f>IF(OR(C497="", ISNUMBER(SEARCH("~*",C497))),"",MAX($B$1:B496)+1)</f>
        <v/>
      </c>
      <c r="C497" s="44" t="s">
        <v>727</v>
      </c>
    </row>
    <row r="498" spans="2:3" ht="30" customHeight="1" x14ac:dyDescent="0.2">
      <c r="B498" s="65">
        <f>IF(OR(C498="", ISNUMBER(SEARCH("~*",C498))),"",MAX($B$1:B497)+1)</f>
        <v>282</v>
      </c>
      <c r="C498" s="44" t="s">
        <v>651</v>
      </c>
    </row>
    <row r="499" spans="2:3" x14ac:dyDescent="0.2">
      <c r="B499" s="65">
        <f>IF(OR(C499="", ISNUMBER(SEARCH("~*",C499))),"",MAX($B$1:B498)+1)</f>
        <v>283</v>
      </c>
      <c r="C499" s="44" t="s">
        <v>652</v>
      </c>
    </row>
    <row r="500" spans="2:3" ht="30" x14ac:dyDescent="0.2">
      <c r="B500" s="65">
        <f>IF(OR(C500="", ISNUMBER(SEARCH("~*",C500))),"",MAX($B$1:B499)+1)</f>
        <v>284</v>
      </c>
      <c r="C500" s="44" t="s">
        <v>653</v>
      </c>
    </row>
    <row r="501" spans="2:3" x14ac:dyDescent="0.2">
      <c r="B501" s="65">
        <f>IF(OR(C501="", ISNUMBER(SEARCH("~*",C501))),"",MAX($B$1:B500)+1)</f>
        <v>285</v>
      </c>
      <c r="C501" s="44" t="s">
        <v>654</v>
      </c>
    </row>
    <row r="502" spans="2:3" x14ac:dyDescent="0.2">
      <c r="B502" s="65" t="str">
        <f>IF(OR(C502="", ISNUMBER(SEARCH("~*",C502))),"",MAX($B$1:B501)+1)</f>
        <v/>
      </c>
      <c r="C502" s="44"/>
    </row>
    <row r="503" spans="2:3" x14ac:dyDescent="0.2">
      <c r="B503" s="65" t="str">
        <f>IF(OR(C503="", ISNUMBER(SEARCH("~*",C503))),"",MAX($B$1:B502)+1)</f>
        <v/>
      </c>
      <c r="C503" s="32" t="s">
        <v>301</v>
      </c>
    </row>
    <row r="504" spans="2:3" x14ac:dyDescent="0.2">
      <c r="B504" s="65" t="str">
        <f>IF(OR(C504="", ISNUMBER(SEARCH("~*",C504))),"",MAX($B$1:B503)+1)</f>
        <v/>
      </c>
      <c r="C504" s="32"/>
    </row>
    <row r="505" spans="2:3" x14ac:dyDescent="0.2">
      <c r="B505" s="65" t="str">
        <f>IF(OR(C505="", ISNUMBER(SEARCH("~*",C505))),"",MAX($B$1:B504)+1)</f>
        <v/>
      </c>
      <c r="C505" s="44" t="s">
        <v>728</v>
      </c>
    </row>
    <row r="506" spans="2:3" x14ac:dyDescent="0.2">
      <c r="B506" s="65" t="str">
        <f>IF(OR(C506="", ISNUMBER(SEARCH("~*",C506))),"",MAX($B$1:B505)+1)</f>
        <v/>
      </c>
      <c r="C506" s="44" t="s">
        <v>655</v>
      </c>
    </row>
    <row r="507" spans="2:3" x14ac:dyDescent="0.2">
      <c r="B507" s="65">
        <f>IF(OR(C507="", ISNUMBER(SEARCH("~*",C507))),"",MAX($B$1:B506)+1)</f>
        <v>286</v>
      </c>
      <c r="C507" s="44" t="s">
        <v>656</v>
      </c>
    </row>
    <row r="508" spans="2:3" x14ac:dyDescent="0.2">
      <c r="B508" s="65" t="str">
        <f>IF(OR(C508="", ISNUMBER(SEARCH("~*",C508))),"",MAX($B$1:B507)+1)</f>
        <v/>
      </c>
      <c r="C508" s="44" t="s">
        <v>657</v>
      </c>
    </row>
    <row r="509" spans="2:3" x14ac:dyDescent="0.2">
      <c r="B509" s="65">
        <f>IF(OR(C509="", ISNUMBER(SEARCH("~*",C509))),"",MAX($B$1:B508)+1)</f>
        <v>287</v>
      </c>
      <c r="C509" s="44" t="s">
        <v>658</v>
      </c>
    </row>
    <row r="510" spans="2:3" x14ac:dyDescent="0.2">
      <c r="B510" s="65" t="str">
        <f>IF(OR(C510="", ISNUMBER(SEARCH("~*",C510))),"",MAX($B$1:B509)+1)</f>
        <v/>
      </c>
      <c r="C510" s="44" t="s">
        <v>659</v>
      </c>
    </row>
    <row r="511" spans="2:3" x14ac:dyDescent="0.2">
      <c r="B511" s="65">
        <f>IF(OR(C511="", ISNUMBER(SEARCH("~*",C511))),"",MAX($B$1:B510)+1)</f>
        <v>288</v>
      </c>
      <c r="C511" s="44" t="s">
        <v>660</v>
      </c>
    </row>
    <row r="512" spans="2:3" x14ac:dyDescent="0.2">
      <c r="B512" s="65">
        <f>IF(OR(C512="", ISNUMBER(SEARCH("~*",C512))),"",MAX($B$1:B511)+1)</f>
        <v>289</v>
      </c>
      <c r="C512" s="44" t="s">
        <v>661</v>
      </c>
    </row>
    <row r="513" spans="2:3" x14ac:dyDescent="0.2">
      <c r="B513" s="65" t="str">
        <f>IF(OR(C513="", ISNUMBER(SEARCH("~*",C513))),"",MAX($B$1:B512)+1)</f>
        <v/>
      </c>
      <c r="C513" s="44" t="s">
        <v>662</v>
      </c>
    </row>
    <row r="514" spans="2:3" x14ac:dyDescent="0.2">
      <c r="B514" s="65">
        <f>IF(OR(C514="", ISNUMBER(SEARCH("~*",C514))),"",MAX($B$1:B513)+1)</f>
        <v>290</v>
      </c>
      <c r="C514" s="44" t="s">
        <v>663</v>
      </c>
    </row>
    <row r="515" spans="2:3" x14ac:dyDescent="0.2">
      <c r="B515" s="65">
        <f>IF(OR(C515="", ISNUMBER(SEARCH("~*",C515))),"",MAX($B$1:B514)+1)</f>
        <v>291</v>
      </c>
      <c r="C515" s="44" t="s">
        <v>664</v>
      </c>
    </row>
    <row r="516" spans="2:3" x14ac:dyDescent="0.2">
      <c r="B516" s="65" t="str">
        <f>IF(OR(C516="", ISNUMBER(SEARCH("~*",C516))),"",MAX($B$1:B515)+1)</f>
        <v/>
      </c>
      <c r="C516" s="44" t="s">
        <v>729</v>
      </c>
    </row>
    <row r="517" spans="2:3" x14ac:dyDescent="0.2">
      <c r="B517" s="65" t="str">
        <f>IF(OR(C517="", ISNUMBER(SEARCH("~*",C517))),"",MAX($B$1:B516)+1)</f>
        <v/>
      </c>
      <c r="C517" s="32"/>
    </row>
    <row r="518" spans="2:3" x14ac:dyDescent="0.2">
      <c r="B518" s="65">
        <f>IF(OR(C518="", ISNUMBER(SEARCH("~*",C518))),"",MAX($B$1:B517)+1)</f>
        <v>292</v>
      </c>
      <c r="C518" s="32" t="s">
        <v>302</v>
      </c>
    </row>
    <row r="519" spans="2:3" x14ac:dyDescent="0.2">
      <c r="B519" s="65" t="str">
        <f>IF(OR(C519="", ISNUMBER(SEARCH("~*",C519))),"",MAX($B$1:B518)+1)</f>
        <v/>
      </c>
      <c r="C519" s="32" t="s">
        <v>303</v>
      </c>
    </row>
    <row r="520" spans="2:3" x14ac:dyDescent="0.2">
      <c r="B520" s="65" t="str">
        <f>IF(OR(C520="", ISNUMBER(SEARCH("~*",C520))),"",MAX($B$1:B519)+1)</f>
        <v/>
      </c>
      <c r="C520" s="32"/>
    </row>
    <row r="521" spans="2:3" ht="30" x14ac:dyDescent="0.2">
      <c r="B521" s="65" t="str">
        <f>IF(OR(C521="", ISNUMBER(SEARCH("~*",C521))),"",MAX($B$1:B520)+1)</f>
        <v/>
      </c>
      <c r="C521" s="32" t="s">
        <v>730</v>
      </c>
    </row>
    <row r="522" spans="2:3" x14ac:dyDescent="0.2">
      <c r="B522" s="65" t="str">
        <f>IF(OR(C522="", ISNUMBER(SEARCH("~*",C522))),"",MAX($B$1:B521)+1)</f>
        <v/>
      </c>
      <c r="C522" s="32"/>
    </row>
    <row r="523" spans="2:3" x14ac:dyDescent="0.2">
      <c r="B523" s="65" t="str">
        <f>IF(OR(C523="", ISNUMBER(SEARCH("~*",C523))),"",MAX($B$1:B522)+1)</f>
        <v/>
      </c>
      <c r="C523" s="39" t="s">
        <v>731</v>
      </c>
    </row>
    <row r="524" spans="2:3" x14ac:dyDescent="0.2">
      <c r="B524" s="65" t="str">
        <f>IF(OR(C524="", ISNUMBER(SEARCH("~*",C524))),"",MAX($B$1:B523)+1)</f>
        <v/>
      </c>
      <c r="C524" s="39" t="s">
        <v>560</v>
      </c>
    </row>
    <row r="525" spans="2:3" x14ac:dyDescent="0.2">
      <c r="B525" s="65">
        <f>IF(OR(C525="", ISNUMBER(SEARCH("~*",C525))),"",MAX($B$1:B524)+1)</f>
        <v>293</v>
      </c>
      <c r="C525" s="39" t="s">
        <v>561</v>
      </c>
    </row>
    <row r="526" spans="2:3" x14ac:dyDescent="0.2">
      <c r="B526" s="65">
        <f>IF(OR(C526="", ISNUMBER(SEARCH("~*",C526))),"",MAX($B$1:B525)+1)</f>
        <v>294</v>
      </c>
      <c r="C526" s="39" t="s">
        <v>562</v>
      </c>
    </row>
    <row r="527" spans="2:3" x14ac:dyDescent="0.2">
      <c r="B527" s="65">
        <f>IF(OR(C527="", ISNUMBER(SEARCH("~*",C527))),"",MAX($B$1:B526)+1)</f>
        <v>295</v>
      </c>
      <c r="C527" s="39" t="s">
        <v>563</v>
      </c>
    </row>
    <row r="528" spans="2:3" x14ac:dyDescent="0.2">
      <c r="B528" s="65" t="str">
        <f>IF(OR(C528="", ISNUMBER(SEARCH("~*",C528))),"",MAX($B$1:B527)+1)</f>
        <v/>
      </c>
      <c r="C528" s="32"/>
    </row>
    <row r="529" spans="2:3" x14ac:dyDescent="0.2">
      <c r="B529" s="65" t="str">
        <f>IF(OR(C529="", ISNUMBER(SEARCH("~*",C529))),"",MAX($B$1:B528)+1)</f>
        <v/>
      </c>
      <c r="C529" s="32" t="s">
        <v>305</v>
      </c>
    </row>
    <row r="530" spans="2:3" x14ac:dyDescent="0.2">
      <c r="B530" s="65" t="str">
        <f>IF(OR(C530="", ISNUMBER(SEARCH("~*",C530))),"",MAX($B$1:B529)+1)</f>
        <v/>
      </c>
      <c r="C530" s="32"/>
    </row>
    <row r="531" spans="2:3" x14ac:dyDescent="0.2">
      <c r="B531" s="65" t="str">
        <f>IF(OR(C531="", ISNUMBER(SEARCH("~*",C531))),"",MAX($B$1:B530)+1)</f>
        <v/>
      </c>
      <c r="C531" s="32" t="s">
        <v>306</v>
      </c>
    </row>
    <row r="532" spans="2:3" x14ac:dyDescent="0.2">
      <c r="B532" s="65" t="str">
        <f>IF(OR(C532="", ISNUMBER(SEARCH("~*",C532))),"",MAX($B$1:B531)+1)</f>
        <v/>
      </c>
      <c r="C532" s="32"/>
    </row>
    <row r="533" spans="2:3" x14ac:dyDescent="0.2">
      <c r="B533" s="65" t="str">
        <f>IF(OR(C533="", ISNUMBER(SEARCH("~*",C533))),"",MAX($B$1:B532)+1)</f>
        <v/>
      </c>
      <c r="C533" s="32" t="s">
        <v>307</v>
      </c>
    </row>
    <row r="534" spans="2:3" x14ac:dyDescent="0.2">
      <c r="B534" s="65" t="str">
        <f>IF(OR(C534="", ISNUMBER(SEARCH("~*",C534))),"",MAX($B$1:B533)+1)</f>
        <v/>
      </c>
      <c r="C534" s="39" t="s">
        <v>732</v>
      </c>
    </row>
    <row r="535" spans="2:3" x14ac:dyDescent="0.2">
      <c r="B535" s="65" t="str">
        <f>IF(OR(C535="", ISNUMBER(SEARCH("~*",C535))),"",MAX($B$1:B534)+1)</f>
        <v/>
      </c>
      <c r="C535" s="32"/>
    </row>
    <row r="536" spans="2:3" x14ac:dyDescent="0.2">
      <c r="B536" s="65" t="str">
        <f>IF(OR(C536="", ISNUMBER(SEARCH("~*",C536))),"",MAX($B$1:B535)+1)</f>
        <v/>
      </c>
      <c r="C536" s="32" t="s">
        <v>308</v>
      </c>
    </row>
    <row r="537" spans="2:3" x14ac:dyDescent="0.2">
      <c r="B537" s="65" t="str">
        <f>IF(OR(C537="", ISNUMBER(SEARCH("~*",C537))),"",MAX($B$1:B536)+1)</f>
        <v/>
      </c>
      <c r="C537" s="32"/>
    </row>
    <row r="538" spans="2:3" x14ac:dyDescent="0.2">
      <c r="B538" s="65" t="str">
        <f>IF(OR(C538="", ISNUMBER(SEARCH("~*",C538))),"",MAX($B$1:B537)+1)</f>
        <v/>
      </c>
      <c r="C538" s="32" t="s">
        <v>666</v>
      </c>
    </row>
    <row r="539" spans="2:3" x14ac:dyDescent="0.2">
      <c r="B539" s="65" t="str">
        <f>IF(OR(C539="", ISNUMBER(SEARCH("~*",C539))),"",MAX($B$1:B538)+1)</f>
        <v/>
      </c>
      <c r="C539" s="32"/>
    </row>
    <row r="540" spans="2:3" x14ac:dyDescent="0.2">
      <c r="B540" s="65" t="str">
        <f>IF(OR(C540="", ISNUMBER(SEARCH("~*",C540))),"",MAX($B$1:B539)+1)</f>
        <v/>
      </c>
      <c r="C540" s="45" t="s">
        <v>733</v>
      </c>
    </row>
    <row r="541" spans="2:3" x14ac:dyDescent="0.2">
      <c r="B541" s="65" t="str">
        <f>IF(OR(C541="", ISNUMBER(SEARCH("~*",C541))),"",MAX($B$1:B540)+1)</f>
        <v/>
      </c>
      <c r="C541" s="32"/>
    </row>
    <row r="542" spans="2:3" x14ac:dyDescent="0.2">
      <c r="B542" s="65" t="str">
        <f>IF(OR(C542="", ISNUMBER(SEARCH("~*",C542))),"",MAX($B$1:B541)+1)</f>
        <v/>
      </c>
      <c r="C542" s="32" t="s">
        <v>311</v>
      </c>
    </row>
    <row r="543" spans="2:3" x14ac:dyDescent="0.2">
      <c r="B543" s="65" t="str">
        <f>IF(OR(C543="", ISNUMBER(SEARCH("~*",C543))),"",MAX($B$1:B542)+1)</f>
        <v/>
      </c>
      <c r="C543" s="32" t="s">
        <v>312</v>
      </c>
    </row>
    <row r="544" spans="2:3" x14ac:dyDescent="0.2">
      <c r="B544" s="65" t="str">
        <f>IF(OR(C544="", ISNUMBER(SEARCH("~*",C544))),"",MAX($B$1:B543)+1)</f>
        <v/>
      </c>
      <c r="C544" s="39" t="s">
        <v>734</v>
      </c>
    </row>
    <row r="545" spans="2:3" x14ac:dyDescent="0.2">
      <c r="B545" s="65" t="str">
        <f>IF(OR(C545="", ISNUMBER(SEARCH("~*",C545))),"",MAX($B$1:B544)+1)</f>
        <v/>
      </c>
      <c r="C545" s="32"/>
    </row>
    <row r="546" spans="2:3" x14ac:dyDescent="0.2">
      <c r="B546" s="65">
        <f>IF(OR(C546="", ISNUMBER(SEARCH("~*",C546))),"",MAX($B$1:B545)+1)</f>
        <v>296</v>
      </c>
      <c r="C546" s="32" t="s">
        <v>313</v>
      </c>
    </row>
    <row r="547" spans="2:3" x14ac:dyDescent="0.2">
      <c r="B547" s="65">
        <f>IF(OR(C547="", ISNUMBER(SEARCH("~*",C547))),"",MAX($B$1:B546)+1)</f>
        <v>297</v>
      </c>
      <c r="C547" s="32" t="s">
        <v>314</v>
      </c>
    </row>
    <row r="548" spans="2:3" x14ac:dyDescent="0.2">
      <c r="B548" s="65">
        <f>IF(OR(C548="", ISNUMBER(SEARCH("~*",C548))),"",MAX($B$1:B547)+1)</f>
        <v>298</v>
      </c>
      <c r="C548" s="32" t="s">
        <v>315</v>
      </c>
    </row>
    <row r="549" spans="2:3" x14ac:dyDescent="0.2">
      <c r="B549" s="65" t="str">
        <f>IF(OR(C549="", ISNUMBER(SEARCH("~*",C549))),"",MAX($B$1:B548)+1)</f>
        <v/>
      </c>
      <c r="C549" s="32"/>
    </row>
    <row r="550" spans="2:3" x14ac:dyDescent="0.2">
      <c r="B550" s="65">
        <f>IF(OR(C550="", ISNUMBER(SEARCH("~*",C550))),"",MAX($B$1:B549)+1)</f>
        <v>299</v>
      </c>
      <c r="C550" s="32" t="s">
        <v>316</v>
      </c>
    </row>
    <row r="551" spans="2:3" x14ac:dyDescent="0.2">
      <c r="B551" s="65">
        <f>IF(OR(C551="", ISNUMBER(SEARCH("~*",C551))),"",MAX($B$1:B550)+1)</f>
        <v>300</v>
      </c>
      <c r="C551" s="32" t="s">
        <v>317</v>
      </c>
    </row>
    <row r="552" spans="2:3" x14ac:dyDescent="0.2">
      <c r="B552" s="65" t="str">
        <f>IF(OR(C552="", ISNUMBER(SEARCH("~*",C552))),"",MAX($B$1:B551)+1)</f>
        <v/>
      </c>
      <c r="C552" s="32"/>
    </row>
    <row r="553" spans="2:3" x14ac:dyDescent="0.2">
      <c r="B553" s="65" t="str">
        <f>IF(OR(C553="", ISNUMBER(SEARCH("~*",C553))),"",MAX($B$1:B552)+1)</f>
        <v/>
      </c>
      <c r="C553" s="32" t="s">
        <v>318</v>
      </c>
    </row>
    <row r="554" spans="2:3" x14ac:dyDescent="0.2">
      <c r="B554" s="65" t="str">
        <f>IF(OR(C554="", ISNUMBER(SEARCH("~*",C554))),"",MAX($B$1:B553)+1)</f>
        <v/>
      </c>
      <c r="C554" s="32"/>
    </row>
    <row r="555" spans="2:3" x14ac:dyDescent="0.2">
      <c r="B555" s="65" t="str">
        <f>IF(OR(C555="", ISNUMBER(SEARCH("~*",C555))),"",MAX($B$1:B554)+1)</f>
        <v/>
      </c>
      <c r="C555" s="32" t="s">
        <v>319</v>
      </c>
    </row>
    <row r="556" spans="2:3" x14ac:dyDescent="0.2">
      <c r="B556" s="65" t="str">
        <f>IF(OR(C556="", ISNUMBER(SEARCH("~*",C556))),"",MAX($B$1:B555)+1)</f>
        <v/>
      </c>
      <c r="C556" s="32"/>
    </row>
    <row r="557" spans="2:3" x14ac:dyDescent="0.2">
      <c r="B557" s="65" t="str">
        <f>IF(OR(C557="", ISNUMBER(SEARCH("~*",C557))),"",MAX($B$1:B556)+1)</f>
        <v/>
      </c>
      <c r="C557" s="44" t="s">
        <v>735</v>
      </c>
    </row>
    <row r="558" spans="2:3" x14ac:dyDescent="0.2">
      <c r="B558" s="65">
        <f>IF(OR(C558="", ISNUMBER(SEARCH("~*",C558))),"",MAX($B$1:B557)+1)</f>
        <v>301</v>
      </c>
      <c r="C558" s="44" t="s">
        <v>669</v>
      </c>
    </row>
    <row r="559" spans="2:3" x14ac:dyDescent="0.2">
      <c r="B559" s="65">
        <f>IF(OR(C559="", ISNUMBER(SEARCH("~*",C559))),"",MAX($B$1:B558)+1)</f>
        <v>302</v>
      </c>
      <c r="C559" s="44" t="s">
        <v>670</v>
      </c>
    </row>
    <row r="560" spans="2:3" x14ac:dyDescent="0.2">
      <c r="B560" s="65">
        <f>IF(OR(C560="", ISNUMBER(SEARCH("~*",C560))),"",MAX($B$1:B559)+1)</f>
        <v>303</v>
      </c>
      <c r="C560" s="44" t="s">
        <v>671</v>
      </c>
    </row>
    <row r="561" spans="2:3" x14ac:dyDescent="0.2">
      <c r="B561" s="65">
        <f>IF(OR(C561="", ISNUMBER(SEARCH("~*",C561))),"",MAX($B$1:B560)+1)</f>
        <v>304</v>
      </c>
      <c r="C561" s="44" t="s">
        <v>672</v>
      </c>
    </row>
    <row r="562" spans="2:3" x14ac:dyDescent="0.2">
      <c r="B562" s="65">
        <f>IF(OR(C562="", ISNUMBER(SEARCH("~*",C562))),"",MAX($B$1:B561)+1)</f>
        <v>305</v>
      </c>
      <c r="C562" s="44" t="s">
        <v>673</v>
      </c>
    </row>
    <row r="563" spans="2:3" x14ac:dyDescent="0.2">
      <c r="B563" s="65">
        <f>IF(OR(C563="", ISNUMBER(SEARCH("~*",C563))),"",MAX($B$1:B562)+1)</f>
        <v>306</v>
      </c>
      <c r="C563" s="44" t="s">
        <v>674</v>
      </c>
    </row>
    <row r="564" spans="2:3" x14ac:dyDescent="0.2">
      <c r="B564" s="65">
        <f>IF(OR(C564="", ISNUMBER(SEARCH("~*",C564))),"",MAX($B$1:B563)+1)</f>
        <v>307</v>
      </c>
      <c r="C564" s="44" t="s">
        <v>675</v>
      </c>
    </row>
    <row r="565" spans="2:3" x14ac:dyDescent="0.2">
      <c r="B565" s="65" t="str">
        <f>IF(OR(C565="", ISNUMBER(SEARCH("~*",C565))),"",MAX($B$1:B564)+1)</f>
        <v/>
      </c>
      <c r="C565" s="44"/>
    </row>
    <row r="566" spans="2:3" x14ac:dyDescent="0.2">
      <c r="B566" s="65">
        <f>IF(OR(C566="", ISNUMBER(SEARCH("~*",C566))),"",MAX($B$1:B565)+1)</f>
        <v>308</v>
      </c>
      <c r="C566" s="44" t="s">
        <v>676</v>
      </c>
    </row>
    <row r="567" spans="2:3" x14ac:dyDescent="0.2">
      <c r="B567" s="65" t="str">
        <f>IF(OR(C567="", ISNUMBER(SEARCH("~*",C567))),"",MAX($B$1:B566)+1)</f>
        <v/>
      </c>
      <c r="C567" s="44"/>
    </row>
    <row r="568" spans="2:3" x14ac:dyDescent="0.2">
      <c r="B568" s="65">
        <f>IF(OR(C568="", ISNUMBER(SEARCH("~*",C568))),"",MAX($B$1:B567)+1)</f>
        <v>309</v>
      </c>
      <c r="C568" s="44" t="s">
        <v>677</v>
      </c>
    </row>
    <row r="569" spans="2:3" x14ac:dyDescent="0.2">
      <c r="B569" s="65">
        <f>IF(OR(C569="", ISNUMBER(SEARCH("~*",C569))),"",MAX($B$1:B568)+1)</f>
        <v>310</v>
      </c>
      <c r="C569" s="44" t="s">
        <v>678</v>
      </c>
    </row>
    <row r="570" spans="2:3" x14ac:dyDescent="0.2">
      <c r="B570" s="65" t="str">
        <f>IF(OR(C570="", ISNUMBER(SEARCH("~*",C570))),"",MAX($B$1:B569)+1)</f>
        <v/>
      </c>
      <c r="C570" s="32"/>
    </row>
    <row r="571" spans="2:3" x14ac:dyDescent="0.2">
      <c r="B571" s="65" t="str">
        <f>IF(OR(C571="", ISNUMBER(SEARCH("~*",C571))),"",MAX($B$1:B570)+1)</f>
        <v/>
      </c>
      <c r="C571" s="32" t="s">
        <v>320</v>
      </c>
    </row>
    <row r="572" spans="2:3" x14ac:dyDescent="0.2">
      <c r="B572" s="65" t="str">
        <f>IF(OR(C572="", ISNUMBER(SEARCH("~*",C572))),"",MAX($B$1:B571)+1)</f>
        <v/>
      </c>
      <c r="C572" s="32"/>
    </row>
    <row r="573" spans="2:3" x14ac:dyDescent="0.2">
      <c r="B573" s="65" t="str">
        <f>IF(OR(C573="", ISNUMBER(SEARCH("~*",C573))),"",MAX($B$1:B572)+1)</f>
        <v/>
      </c>
      <c r="C573" s="40" t="s">
        <v>736</v>
      </c>
    </row>
    <row r="574" spans="2:3" x14ac:dyDescent="0.2">
      <c r="B574" s="65" t="str">
        <f>IF(OR(C574="", ISNUMBER(SEARCH("~*",C574))),"",MAX($B$1:B573)+1)</f>
        <v/>
      </c>
      <c r="C574" s="32"/>
    </row>
    <row r="575" spans="2:3" ht="26" customHeight="1" x14ac:dyDescent="0.2">
      <c r="B575" s="65" t="str">
        <f>IF(OR(C575="", ISNUMBER(SEARCH("~*",C575))),"",MAX($B$1:B574)+1)</f>
        <v/>
      </c>
      <c r="C575" s="32" t="s">
        <v>321</v>
      </c>
    </row>
    <row r="576" spans="2:3" x14ac:dyDescent="0.2">
      <c r="B576" s="65" t="str">
        <f>IF(OR(C576="", ISNUMBER(SEARCH("~*",C576))),"",MAX($B$1:B575)+1)</f>
        <v/>
      </c>
      <c r="C576" s="32"/>
    </row>
    <row r="577" spans="2:3" x14ac:dyDescent="0.2">
      <c r="B577" s="65">
        <f>IF(OR(C577="", ISNUMBER(SEARCH("~*",C577))),"",MAX($B$1:B576)+1)</f>
        <v>311</v>
      </c>
      <c r="C577" s="39" t="s">
        <v>567</v>
      </c>
    </row>
    <row r="578" spans="2:3" x14ac:dyDescent="0.2">
      <c r="B578" s="65">
        <f>IF(OR(C578="", ISNUMBER(SEARCH("~*",C578))),"",MAX($B$1:B577)+1)</f>
        <v>312</v>
      </c>
      <c r="C578" s="39" t="s">
        <v>679</v>
      </c>
    </row>
    <row r="579" spans="2:3" x14ac:dyDescent="0.2">
      <c r="B579" s="65" t="str">
        <f>IF(OR(C579="", ISNUMBER(SEARCH("~*",C579))),"",MAX($B$1:B578)+1)</f>
        <v/>
      </c>
      <c r="C579" s="39" t="s">
        <v>569</v>
      </c>
    </row>
    <row r="580" spans="2:3" x14ac:dyDescent="0.2">
      <c r="B580" s="65">
        <f>IF(OR(C580="", ISNUMBER(SEARCH("~*",C580))),"",MAX($B$1:B579)+1)</f>
        <v>313</v>
      </c>
      <c r="C580" s="39" t="s">
        <v>680</v>
      </c>
    </row>
    <row r="581" spans="2:3" x14ac:dyDescent="0.2">
      <c r="B581" s="65">
        <f>IF(OR(C581="", ISNUMBER(SEARCH("~*",C581))),"",MAX($B$1:B580)+1)</f>
        <v>314</v>
      </c>
      <c r="C581" s="39" t="s">
        <v>571</v>
      </c>
    </row>
    <row r="582" spans="2:3" x14ac:dyDescent="0.2">
      <c r="B582" s="65">
        <f>IF(OR(C582="", ISNUMBER(SEARCH("~*",C582))),"",MAX($B$1:B581)+1)</f>
        <v>315</v>
      </c>
      <c r="C582" s="39" t="s">
        <v>572</v>
      </c>
    </row>
    <row r="583" spans="2:3" x14ac:dyDescent="0.2">
      <c r="B583" s="65">
        <f>IF(OR(C583="", ISNUMBER(SEARCH("~*",C583))),"",MAX($B$1:B582)+1)</f>
        <v>316</v>
      </c>
      <c r="C583" s="56" t="s">
        <v>681</v>
      </c>
    </row>
    <row r="584" spans="2:3" x14ac:dyDescent="0.2">
      <c r="B584" s="65">
        <f>IF(OR(C584="", ISNUMBER(SEARCH("~*",C584))),"",MAX($B$1:B583)+1)</f>
        <v>317</v>
      </c>
      <c r="C584" s="39" t="s">
        <v>574</v>
      </c>
    </row>
    <row r="585" spans="2:3" x14ac:dyDescent="0.2">
      <c r="B585" s="65">
        <f>IF(OR(C585="", ISNUMBER(SEARCH("~*",C585))),"",MAX($B$1:B584)+1)</f>
        <v>318</v>
      </c>
      <c r="C585" s="39" t="s">
        <v>682</v>
      </c>
    </row>
    <row r="586" spans="2:3" x14ac:dyDescent="0.2">
      <c r="B586" s="65" t="str">
        <f>IF(OR(C586="", ISNUMBER(SEARCH("~*",C586))),"",MAX($B$1:B585)+1)</f>
        <v/>
      </c>
      <c r="C586" s="39" t="s">
        <v>576</v>
      </c>
    </row>
    <row r="587" spans="2:3" x14ac:dyDescent="0.2">
      <c r="B587" s="65">
        <f>IF(OR(C587="", ISNUMBER(SEARCH("~*",C587))),"",MAX($B$1:B586)+1)</f>
        <v>319</v>
      </c>
      <c r="C587" s="39" t="s">
        <v>683</v>
      </c>
    </row>
    <row r="588" spans="2:3" x14ac:dyDescent="0.2">
      <c r="B588" s="65">
        <f>IF(OR(C588="", ISNUMBER(SEARCH("~*",C588))),"",MAX($B$1:B587)+1)</f>
        <v>320</v>
      </c>
      <c r="C588" s="39" t="s">
        <v>684</v>
      </c>
    </row>
    <row r="589" spans="2:3" x14ac:dyDescent="0.2">
      <c r="B589" s="65">
        <f>IF(OR(C589="", ISNUMBER(SEARCH("~*",C589))),"",MAX($B$1:B588)+1)</f>
        <v>321</v>
      </c>
      <c r="C589" s="39" t="s">
        <v>685</v>
      </c>
    </row>
    <row r="590" spans="2:3" x14ac:dyDescent="0.2">
      <c r="B590" s="65">
        <f>IF(OR(C590="", ISNUMBER(SEARCH("~*",C590))),"",MAX($B$1:B589)+1)</f>
        <v>322</v>
      </c>
      <c r="C590" s="39" t="s">
        <v>686</v>
      </c>
    </row>
    <row r="591" spans="2:3" x14ac:dyDescent="0.2">
      <c r="B591" s="65">
        <f>IF(OR(C591="", ISNUMBER(SEARCH("~*",C591))),"",MAX($B$1:B590)+1)</f>
        <v>323</v>
      </c>
      <c r="C591" s="39" t="s">
        <v>687</v>
      </c>
    </row>
    <row r="592" spans="2:3" x14ac:dyDescent="0.2">
      <c r="B592" s="65">
        <f>IF(OR(C592="", ISNUMBER(SEARCH("~*",C592))),"",MAX($B$1:B591)+1)</f>
        <v>324</v>
      </c>
      <c r="C592" s="39" t="s">
        <v>688</v>
      </c>
    </row>
    <row r="593" spans="2:3" x14ac:dyDescent="0.2">
      <c r="B593" s="65">
        <f>IF(OR(C593="", ISNUMBER(SEARCH("~*",C593))),"",MAX($B$1:B592)+1)</f>
        <v>325</v>
      </c>
      <c r="C593" s="56" t="s">
        <v>689</v>
      </c>
    </row>
    <row r="594" spans="2:3" x14ac:dyDescent="0.2">
      <c r="B594" s="65">
        <f>IF(OR(C594="", ISNUMBER(SEARCH("~*",C594))),"",MAX($B$1:B593)+1)</f>
        <v>326</v>
      </c>
      <c r="C594" s="39" t="s">
        <v>582</v>
      </c>
    </row>
    <row r="595" spans="2:3" x14ac:dyDescent="0.2">
      <c r="B595" s="65">
        <f>IF(OR(C595="", ISNUMBER(SEARCH("~*",C595))),"",MAX($B$1:B594)+1)</f>
        <v>327</v>
      </c>
      <c r="C595" s="39" t="s">
        <v>583</v>
      </c>
    </row>
    <row r="596" spans="2:3" ht="30" x14ac:dyDescent="0.2">
      <c r="B596" s="65">
        <f>IF(OR(C596="", ISNUMBER(SEARCH("~*",C596))),"",MAX($B$1:B595)+1)</f>
        <v>328</v>
      </c>
      <c r="C596" s="39" t="s">
        <v>690</v>
      </c>
    </row>
    <row r="597" spans="2:3" ht="30" x14ac:dyDescent="0.2">
      <c r="B597" s="65">
        <f>IF(OR(C597="", ISNUMBER(SEARCH("~*",C597))),"",MAX($B$1:B596)+1)</f>
        <v>329</v>
      </c>
      <c r="C597" s="39" t="s">
        <v>691</v>
      </c>
    </row>
    <row r="598" spans="2:3" ht="30" x14ac:dyDescent="0.2">
      <c r="B598" s="65">
        <f>IF(OR(C598="", ISNUMBER(SEARCH("~*",C598))),"",MAX($B$1:B597)+1)</f>
        <v>330</v>
      </c>
      <c r="C598" s="39" t="s">
        <v>692</v>
      </c>
    </row>
    <row r="599" spans="2:3" x14ac:dyDescent="0.2">
      <c r="B599" s="65" t="str">
        <f>IF(OR(C599="", ISNUMBER(SEARCH("~*",C599))),"",MAX($B$1:B598)+1)</f>
        <v/>
      </c>
      <c r="C599" s="39" t="s">
        <v>720</v>
      </c>
    </row>
    <row r="600" spans="2:3" x14ac:dyDescent="0.2">
      <c r="B600" s="65" t="str">
        <f>IF(OR(C600="", ISNUMBER(SEARCH("~*",C600))),"",MAX($B$1:B599)+1)</f>
        <v/>
      </c>
      <c r="C600" s="39" t="s">
        <v>721</v>
      </c>
    </row>
    <row r="601" spans="2:3" x14ac:dyDescent="0.2">
      <c r="B601" s="65">
        <f>IF(OR(C601="", ISNUMBER(SEARCH("~*",C601))),"",MAX($B$1:B600)+1)</f>
        <v>331</v>
      </c>
      <c r="C601" s="39" t="s">
        <v>587</v>
      </c>
    </row>
    <row r="602" spans="2:3" x14ac:dyDescent="0.2">
      <c r="B602" s="65">
        <f>IF(OR(C602="", ISNUMBER(SEARCH("~*",C602))),"",MAX($B$1:B601)+1)</f>
        <v>332</v>
      </c>
      <c r="C602" s="39" t="s">
        <v>693</v>
      </c>
    </row>
    <row r="603" spans="2:3" ht="30" x14ac:dyDescent="0.2">
      <c r="B603" s="65">
        <f>IF(OR(C603="", ISNUMBER(SEARCH("~*",C603))),"",MAX($B$1:B602)+1)</f>
        <v>333</v>
      </c>
      <c r="C603" s="39" t="s">
        <v>694</v>
      </c>
    </row>
    <row r="604" spans="2:3" ht="29" customHeight="1" x14ac:dyDescent="0.2">
      <c r="B604" s="65">
        <f>IF(OR(C604="", ISNUMBER(SEARCH("~*",C604))),"",MAX($B$1:B603)+1)</f>
        <v>334</v>
      </c>
      <c r="C604" s="39" t="s">
        <v>695</v>
      </c>
    </row>
    <row r="605" spans="2:3" x14ac:dyDescent="0.2">
      <c r="B605" s="65">
        <f>IF(OR(C605="", ISNUMBER(SEARCH("~*",C605))),"",MAX($B$1:B604)+1)</f>
        <v>335</v>
      </c>
      <c r="C605" s="39" t="s">
        <v>696</v>
      </c>
    </row>
    <row r="606" spans="2:3" x14ac:dyDescent="0.2">
      <c r="B606" s="65" t="str">
        <f>IF(OR(C606="", ISNUMBER(SEARCH("~*",C606))),"",MAX($B$1:B605)+1)</f>
        <v/>
      </c>
      <c r="C606" s="32"/>
    </row>
    <row r="607" spans="2:3" x14ac:dyDescent="0.2">
      <c r="B607" s="65" t="str">
        <f>IF(OR(C607="", ISNUMBER(SEARCH("~*",C607))),"",MAX($B$1:B606)+1)</f>
        <v/>
      </c>
      <c r="C607" s="32" t="s">
        <v>322</v>
      </c>
    </row>
    <row r="608" spans="2:3" x14ac:dyDescent="0.2">
      <c r="B608" s="65" t="str">
        <f>IF(OR(C608="", ISNUMBER(SEARCH("~*",C608))),"",MAX($B$1:B607)+1)</f>
        <v/>
      </c>
      <c r="C608" s="32" t="s">
        <v>323</v>
      </c>
    </row>
    <row r="609" spans="2:3" x14ac:dyDescent="0.2">
      <c r="B609" s="65" t="str">
        <f>IF(OR(C609="", ISNUMBER(SEARCH("~*",C609))),"",MAX($B$1:B608)+1)</f>
        <v/>
      </c>
      <c r="C609" s="32"/>
    </row>
    <row r="610" spans="2:3" x14ac:dyDescent="0.2">
      <c r="B610" s="65" t="str">
        <f>IF(OR(C610="", ISNUMBER(SEARCH("~*",C610))),"",MAX($B$1:B609)+1)</f>
        <v/>
      </c>
      <c r="C610" s="32" t="s">
        <v>697</v>
      </c>
    </row>
    <row r="611" spans="2:3" x14ac:dyDescent="0.2">
      <c r="B611" s="65" t="str">
        <f>IF(OR(C611="", ISNUMBER(SEARCH("~*",C611))),"",MAX($B$1:B610)+1)</f>
        <v/>
      </c>
      <c r="C611" s="32"/>
    </row>
    <row r="612" spans="2:3" x14ac:dyDescent="0.2">
      <c r="B612" s="65" t="str">
        <f>IF(OR(C612="", ISNUMBER(SEARCH("~*",C612))),"",MAX($B$1:B611)+1)</f>
        <v/>
      </c>
      <c r="C612" s="32" t="s">
        <v>325</v>
      </c>
    </row>
    <row r="613" spans="2:3" x14ac:dyDescent="0.2">
      <c r="B613" s="65" t="str">
        <f>IF(OR(C613="", ISNUMBER(SEARCH("~*",C613))),"",MAX($B$1:B612)+1)</f>
        <v/>
      </c>
      <c r="C613" s="32"/>
    </row>
    <row r="614" spans="2:3" x14ac:dyDescent="0.2">
      <c r="B614" s="65">
        <f>IF(OR(C614="", ISNUMBER(SEARCH("~*",C614))),"",MAX($B$1:B613)+1)</f>
        <v>336</v>
      </c>
      <c r="C614" s="32" t="s">
        <v>326</v>
      </c>
    </row>
    <row r="615" spans="2:3" x14ac:dyDescent="0.2">
      <c r="B615" s="65">
        <f>IF(OR(C615="", ISNUMBER(SEARCH("~*",C615))),"",MAX($B$1:B614)+1)</f>
        <v>337</v>
      </c>
      <c r="C615" s="32" t="s">
        <v>327</v>
      </c>
    </row>
    <row r="616" spans="2:3" x14ac:dyDescent="0.2">
      <c r="B616" s="65">
        <f>IF(OR(C616="", ISNUMBER(SEARCH("~*",C616))),"",MAX($B$1:B615)+1)</f>
        <v>338</v>
      </c>
      <c r="C616" s="32" t="s">
        <v>328</v>
      </c>
    </row>
    <row r="617" spans="2:3" x14ac:dyDescent="0.2">
      <c r="B617" s="65">
        <f>IF(OR(C617="", ISNUMBER(SEARCH("~*",C617))),"",MAX($B$1:B616)+1)</f>
        <v>339</v>
      </c>
      <c r="C617" s="32" t="s">
        <v>329</v>
      </c>
    </row>
    <row r="618" spans="2:3" x14ac:dyDescent="0.2">
      <c r="B618" s="65">
        <f>IF(OR(C618="", ISNUMBER(SEARCH("~*",C618))),"",MAX($B$1:B617)+1)</f>
        <v>340</v>
      </c>
      <c r="C618" s="32" t="s">
        <v>330</v>
      </c>
    </row>
    <row r="619" spans="2:3" x14ac:dyDescent="0.2">
      <c r="B619" s="65">
        <f>IF(OR(C619="", ISNUMBER(SEARCH("~*",C619))),"",MAX($B$1:B618)+1)</f>
        <v>341</v>
      </c>
      <c r="C619" s="32" t="s">
        <v>331</v>
      </c>
    </row>
    <row r="620" spans="2:3" x14ac:dyDescent="0.2">
      <c r="B620" s="65">
        <f>IF(OR(C620="", ISNUMBER(SEARCH("~*",C620))),"",MAX($B$1:B619)+1)</f>
        <v>342</v>
      </c>
      <c r="C620" s="32" t="s">
        <v>332</v>
      </c>
    </row>
    <row r="621" spans="2:3" x14ac:dyDescent="0.2">
      <c r="B621" s="65" t="str">
        <f>IF(OR(C621="", ISNUMBER(SEARCH("~*",C621))),"",MAX($B$1:B620)+1)</f>
        <v/>
      </c>
      <c r="C621" s="32"/>
    </row>
    <row r="622" spans="2:3" x14ac:dyDescent="0.2">
      <c r="B622" s="65" t="str">
        <f>IF(OR(C622="", ISNUMBER(SEARCH("~*",C622))),"",MAX($B$1:B621)+1)</f>
        <v/>
      </c>
      <c r="C622" s="32" t="s">
        <v>698</v>
      </c>
    </row>
    <row r="623" spans="2:3" x14ac:dyDescent="0.2">
      <c r="B623" s="65" t="str">
        <f>IF(OR(C623="", ISNUMBER(SEARCH("~*",C623))),"",MAX($B$1:B622)+1)</f>
        <v/>
      </c>
      <c r="C623" s="32" t="s">
        <v>699</v>
      </c>
    </row>
    <row r="624" spans="2:3" x14ac:dyDescent="0.2">
      <c r="B624" s="65" t="str">
        <f>IF(OR(C624="", ISNUMBER(SEARCH("~*",C624))),"",MAX($B$1:B623)+1)</f>
        <v/>
      </c>
      <c r="C624" s="32"/>
    </row>
    <row r="625" spans="2:3" ht="60" x14ac:dyDescent="0.2">
      <c r="B625" s="65">
        <f>IF(OR(C625="", ISNUMBER(SEARCH("~*",C625))),"",MAX($B$1:B624)+1)</f>
        <v>343</v>
      </c>
      <c r="C625" s="32" t="s">
        <v>335</v>
      </c>
    </row>
    <row r="626" spans="2:3" x14ac:dyDescent="0.2">
      <c r="B626" s="65">
        <f>IF(OR(C626="", ISNUMBER(SEARCH("~*",C626))),"",MAX($B$1:B625)+1)</f>
        <v>344</v>
      </c>
      <c r="C626" s="32" t="s">
        <v>336</v>
      </c>
    </row>
    <row r="627" spans="2:3" ht="45" x14ac:dyDescent="0.2">
      <c r="B627" s="65">
        <f>IF(OR(C627="", ISNUMBER(SEARCH("~*",C627))),"",MAX($B$1:B626)+1)</f>
        <v>345</v>
      </c>
      <c r="C627" s="32" t="s">
        <v>337</v>
      </c>
    </row>
    <row r="628" spans="2:3" x14ac:dyDescent="0.2">
      <c r="B628" s="65">
        <f>IF(OR(C628="", ISNUMBER(SEARCH("~*",C628))),"",MAX($B$1:B627)+1)</f>
        <v>346</v>
      </c>
      <c r="C628" s="32" t="s">
        <v>338</v>
      </c>
    </row>
    <row r="629" spans="2:3" ht="30" x14ac:dyDescent="0.2">
      <c r="B629" s="65">
        <f>IF(OR(C629="", ISNUMBER(SEARCH("~*",C629))),"",MAX($B$1:B628)+1)</f>
        <v>347</v>
      </c>
      <c r="C629" s="32" t="s">
        <v>339</v>
      </c>
    </row>
    <row r="630" spans="2:3" x14ac:dyDescent="0.2">
      <c r="B630" s="65" t="str">
        <f>IF(OR(C630="", ISNUMBER(SEARCH("~*",C630))),"",MAX($B$1:B629)+1)</f>
        <v/>
      </c>
      <c r="C630" s="32"/>
    </row>
    <row r="631" spans="2:3" x14ac:dyDescent="0.2">
      <c r="B631" s="65" t="str">
        <f>IF(OR(C631="", ISNUMBER(SEARCH("~*",C631))),"",MAX($B$1:B630)+1)</f>
        <v/>
      </c>
      <c r="C631" s="39" t="s">
        <v>737</v>
      </c>
    </row>
    <row r="632" spans="2:3" x14ac:dyDescent="0.2">
      <c r="B632" s="65">
        <f>IF(OR(C632="", ISNUMBER(SEARCH("~*",C632))),"",MAX($B$1:B631)+1)</f>
        <v>348</v>
      </c>
      <c r="C632" s="39" t="s">
        <v>595</v>
      </c>
    </row>
    <row r="633" spans="2:3" x14ac:dyDescent="0.2">
      <c r="B633" s="65">
        <f>IF(OR(C633="", ISNUMBER(SEARCH("~*",C633))),"",MAX($B$1:B632)+1)</f>
        <v>349</v>
      </c>
      <c r="C633" s="39" t="s">
        <v>596</v>
      </c>
    </row>
    <row r="634" spans="2:3" x14ac:dyDescent="0.2">
      <c r="B634" s="65">
        <f>IF(OR(C634="", ISNUMBER(SEARCH("~*",C634))),"",MAX($B$1:B633)+1)</f>
        <v>350</v>
      </c>
      <c r="C634" s="39" t="s">
        <v>597</v>
      </c>
    </row>
    <row r="635" spans="2:3" x14ac:dyDescent="0.2">
      <c r="B635" s="65" t="str">
        <f>IF(OR(C635="", ISNUMBER(SEARCH("~*",C635))),"",MAX($B$1:B634)+1)</f>
        <v/>
      </c>
      <c r="C635" s="32"/>
    </row>
    <row r="636" spans="2:3" x14ac:dyDescent="0.2">
      <c r="B636" s="65" t="str">
        <f>IF(OR(C636="", ISNUMBER(SEARCH("~*",C636))),"",MAX($B$1:B635)+1)</f>
        <v/>
      </c>
      <c r="C636" s="32" t="s">
        <v>700</v>
      </c>
    </row>
    <row r="637" spans="2:3" x14ac:dyDescent="0.2">
      <c r="B637" s="65" t="str">
        <f>IF(OR(C637="", ISNUMBER(SEARCH("~*",C637))),"",MAX($B$1:B636)+1)</f>
        <v/>
      </c>
      <c r="C637" s="32"/>
    </row>
    <row r="638" spans="2:3" x14ac:dyDescent="0.2">
      <c r="B638" s="65" t="str">
        <f>IF(OR(C638="", ISNUMBER(SEARCH("~*",C638))),"",MAX($B$1:B637)+1)</f>
        <v/>
      </c>
      <c r="C638" s="32" t="s">
        <v>341</v>
      </c>
    </row>
    <row r="639" spans="2:3" x14ac:dyDescent="0.2">
      <c r="B639" s="65" t="str">
        <f>IF(OR(C639="", ISNUMBER(SEARCH("~*",C639))),"",MAX($B$1:B638)+1)</f>
        <v/>
      </c>
      <c r="C639" s="32"/>
    </row>
    <row r="640" spans="2:3" x14ac:dyDescent="0.2">
      <c r="B640" s="65" t="str">
        <f>IF(OR(C640="", ISNUMBER(SEARCH("~*",C640))),"",MAX($B$1:B639)+1)</f>
        <v/>
      </c>
      <c r="C640" s="32" t="s">
        <v>342</v>
      </c>
    </row>
    <row r="641" spans="2:3" x14ac:dyDescent="0.2">
      <c r="B641" s="65" t="str">
        <f>IF(OR(C641="", ISNUMBER(SEARCH("~*",C641))),"",MAX($B$1:B640)+1)</f>
        <v/>
      </c>
      <c r="C641" s="32" t="s">
        <v>343</v>
      </c>
    </row>
    <row r="642" spans="2:3" x14ac:dyDescent="0.2">
      <c r="B642" s="65" t="str">
        <f>IF(OR(C642="", ISNUMBER(SEARCH("~*",C642))),"",MAX($B$1:B641)+1)</f>
        <v/>
      </c>
      <c r="C642" s="32"/>
    </row>
    <row r="643" spans="2:3" ht="45" x14ac:dyDescent="0.2">
      <c r="B643" s="65">
        <f>IF(OR(C643="", ISNUMBER(SEARCH("~*",C643))),"",MAX($B$1:B642)+1)</f>
        <v>351</v>
      </c>
      <c r="C643" s="32" t="s">
        <v>344</v>
      </c>
    </row>
    <row r="644" spans="2:3" x14ac:dyDescent="0.2">
      <c r="B644" s="65" t="str">
        <f>IF(OR(C644="", ISNUMBER(SEARCH("~*",C644))),"",MAX($B$1:B643)+1)</f>
        <v/>
      </c>
      <c r="C644" s="32"/>
    </row>
    <row r="645" spans="2:3" x14ac:dyDescent="0.2">
      <c r="B645" s="65">
        <f>IF(OR(C645="", ISNUMBER(SEARCH("~*",C645))),"",MAX($B$1:B644)+1)</f>
        <v>352</v>
      </c>
      <c r="C645" s="32" t="s">
        <v>345</v>
      </c>
    </row>
    <row r="646" spans="2:3" x14ac:dyDescent="0.2">
      <c r="B646" s="65">
        <f>IF(OR(C646="", ISNUMBER(SEARCH("~*",C646))),"",MAX($B$1:B645)+1)</f>
        <v>353</v>
      </c>
      <c r="C646" s="32" t="s">
        <v>346</v>
      </c>
    </row>
    <row r="647" spans="2:3" x14ac:dyDescent="0.2">
      <c r="B647" s="65">
        <f>IF(OR(C647="", ISNUMBER(SEARCH("~*",C647))),"",MAX($B$1:B646)+1)</f>
        <v>354</v>
      </c>
      <c r="C647" s="32" t="s">
        <v>347</v>
      </c>
    </row>
    <row r="648" spans="2:3" ht="30" x14ac:dyDescent="0.2">
      <c r="B648" s="65">
        <f>IF(OR(C648="", ISNUMBER(SEARCH("~*",C648))),"",MAX($B$1:B647)+1)</f>
        <v>355</v>
      </c>
      <c r="C648" s="32" t="s">
        <v>348</v>
      </c>
    </row>
    <row r="649" spans="2:3" x14ac:dyDescent="0.2">
      <c r="B649" s="65">
        <f>IF(OR(C649="", ISNUMBER(SEARCH("~*",C649))),"",MAX($B$1:B648)+1)</f>
        <v>356</v>
      </c>
      <c r="C649" s="32" t="s">
        <v>349</v>
      </c>
    </row>
    <row r="650" spans="2:3" x14ac:dyDescent="0.2">
      <c r="B650" s="65">
        <f>IF(OR(C650="", ISNUMBER(SEARCH("~*",C650))),"",MAX($B$1:B649)+1)</f>
        <v>357</v>
      </c>
      <c r="C650" s="32" t="s">
        <v>350</v>
      </c>
    </row>
    <row r="651" spans="2:3" x14ac:dyDescent="0.2">
      <c r="B651" s="65">
        <f>IF(OR(C651="", ISNUMBER(SEARCH("~*",C651))),"",MAX($B$1:B650)+1)</f>
        <v>358</v>
      </c>
      <c r="C651" s="32" t="s">
        <v>351</v>
      </c>
    </row>
    <row r="652" spans="2:3" x14ac:dyDescent="0.2">
      <c r="B652" s="65">
        <f>IF(OR(C652="", ISNUMBER(SEARCH("~*",C652))),"",MAX($B$1:B651)+1)</f>
        <v>359</v>
      </c>
      <c r="C652" s="32" t="s">
        <v>352</v>
      </c>
    </row>
    <row r="653" spans="2:3" x14ac:dyDescent="0.2">
      <c r="B653" s="65">
        <f>IF(OR(C653="", ISNUMBER(SEARCH("~*",C653))),"",MAX($B$1:B652)+1)</f>
        <v>360</v>
      </c>
      <c r="C653" s="32" t="s">
        <v>353</v>
      </c>
    </row>
    <row r="654" spans="2:3" ht="30" x14ac:dyDescent="0.2">
      <c r="B654" s="65">
        <f>IF(OR(C654="", ISNUMBER(SEARCH("~*",C654))),"",MAX($B$1:B653)+1)</f>
        <v>361</v>
      </c>
      <c r="C654" s="32" t="s">
        <v>354</v>
      </c>
    </row>
    <row r="655" spans="2:3" x14ac:dyDescent="0.2">
      <c r="B655" s="65" t="str">
        <f>IF(OR(C655="", ISNUMBER(SEARCH("~*",C655))),"",MAX($B$1:B654)+1)</f>
        <v/>
      </c>
      <c r="C655" s="32" t="s">
        <v>739</v>
      </c>
    </row>
    <row r="656" spans="2:3" x14ac:dyDescent="0.2">
      <c r="B656" s="65">
        <f>IF(OR(C656="", ISNUMBER(SEARCH("~*",C656))),"",MAX($B$1:B655)+1)</f>
        <v>362</v>
      </c>
      <c r="C656" s="32" t="s">
        <v>356</v>
      </c>
    </row>
    <row r="657" spans="2:3" x14ac:dyDescent="0.2">
      <c r="B657" s="65">
        <f>IF(OR(C657="", ISNUMBER(SEARCH("~*",C657))),"",MAX($B$1:B656)+1)</f>
        <v>363</v>
      </c>
      <c r="C657" s="32" t="s">
        <v>357</v>
      </c>
    </row>
    <row r="658" spans="2:3" x14ac:dyDescent="0.2">
      <c r="C658" s="32"/>
    </row>
    <row r="659" spans="2:3" x14ac:dyDescent="0.2">
      <c r="C659" s="32" t="s">
        <v>358</v>
      </c>
    </row>
    <row r="660" spans="2:3" x14ac:dyDescent="0.2">
      <c r="C660" s="32"/>
    </row>
    <row r="661" spans="2:3" x14ac:dyDescent="0.2">
      <c r="C661" s="32"/>
    </row>
    <row r="662" spans="2:3" x14ac:dyDescent="0.2">
      <c r="C662" s="32"/>
    </row>
    <row r="663" spans="2:3" x14ac:dyDescent="0.2">
      <c r="C663" s="33" t="s">
        <v>598</v>
      </c>
    </row>
    <row r="664" spans="2:3" x14ac:dyDescent="0.2">
      <c r="C664" s="32"/>
    </row>
    <row r="665" spans="2:3" x14ac:dyDescent="0.2">
      <c r="C665" s="39" t="s">
        <v>599</v>
      </c>
    </row>
    <row r="666" spans="2:3" ht="45" x14ac:dyDescent="0.2">
      <c r="C666" s="39" t="s">
        <v>600</v>
      </c>
    </row>
    <row r="667" spans="2:3" ht="30" x14ac:dyDescent="0.2">
      <c r="C667" s="39" t="s">
        <v>601</v>
      </c>
    </row>
    <row r="668" spans="2:3" x14ac:dyDescent="0.2">
      <c r="C668" s="39" t="s">
        <v>602</v>
      </c>
    </row>
    <row r="669" spans="2:3" x14ac:dyDescent="0.2">
      <c r="C669" s="39" t="s">
        <v>603</v>
      </c>
    </row>
    <row r="670" spans="2:3" x14ac:dyDescent="0.2">
      <c r="C670" s="39" t="s">
        <v>604</v>
      </c>
    </row>
    <row r="671" spans="2:3" ht="30" x14ac:dyDescent="0.2">
      <c r="C671" s="39" t="s">
        <v>701</v>
      </c>
    </row>
    <row r="672" spans="2:3" x14ac:dyDescent="0.2">
      <c r="C672" s="39" t="s">
        <v>606</v>
      </c>
    </row>
    <row r="673" spans="3:3" x14ac:dyDescent="0.2">
      <c r="C673" s="39" t="s">
        <v>607</v>
      </c>
    </row>
    <row r="674" spans="3:3" x14ac:dyDescent="0.2">
      <c r="C674" s="39" t="s">
        <v>608</v>
      </c>
    </row>
    <row r="675" spans="3:3" x14ac:dyDescent="0.2">
      <c r="C675" s="39" t="s">
        <v>609</v>
      </c>
    </row>
    <row r="676" spans="3:3" x14ac:dyDescent="0.2">
      <c r="C676" s="39" t="s">
        <v>610</v>
      </c>
    </row>
    <row r="677" spans="3:3" ht="45" x14ac:dyDescent="0.2">
      <c r="C677" s="39" t="s">
        <v>702</v>
      </c>
    </row>
    <row r="678" spans="3:3" x14ac:dyDescent="0.2">
      <c r="C678" s="32"/>
    </row>
  </sheetData>
  <phoneticPr fontId="22" type="noConversion"/>
  <conditionalFormatting sqref="C1:C1048576">
    <cfRule type="containsText" dxfId="1" priority="1" operator="containsText" text="~*">
      <formula>NOT(ISERROR(SEARCH("~*",C1)))</formula>
    </cfRule>
  </conditionalFormatting>
  <printOptions gridLines="1"/>
  <pageMargins left="0.5" right="0.5" top="0.5" bottom="0.5" header="0.3" footer="0.3"/>
  <pageSetup scale="93" fitToHeight="16" orientation="portrait" horizontalDpi="0" verticalDpi="0"/>
  <headerFooter>
    <oddHeader>&amp;C&amp;"Calibri,Regular"&amp;K000000Sophia Cecelia Ruth Full</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L149"/>
  <sheetViews>
    <sheetView workbookViewId="0">
      <selection activeCell="I24" sqref="I24"/>
    </sheetView>
  </sheetViews>
  <sheetFormatPr baseColWidth="10" defaultRowHeight="16" x14ac:dyDescent="0.2"/>
  <cols>
    <col min="2" max="2" width="4.1640625" bestFit="1" customWidth="1"/>
    <col min="3" max="3" width="85.1640625" customWidth="1"/>
    <col min="4" max="4" width="6.83203125" customWidth="1"/>
    <col min="5" max="5" width="3.1640625" bestFit="1" customWidth="1"/>
    <col min="6" max="6" width="18.6640625" customWidth="1"/>
    <col min="8" max="8" width="5.5" bestFit="1" customWidth="1"/>
    <col min="10" max="10" width="4.83203125" customWidth="1"/>
    <col min="11" max="11" width="7.33203125" bestFit="1" customWidth="1"/>
  </cols>
  <sheetData>
    <row r="1" spans="2:12" x14ac:dyDescent="0.2">
      <c r="C1" s="60" t="s">
        <v>754</v>
      </c>
    </row>
    <row r="2" spans="2:12" x14ac:dyDescent="0.2">
      <c r="C2" s="60"/>
      <c r="E2" s="58">
        <v>4</v>
      </c>
      <c r="F2" t="s">
        <v>761</v>
      </c>
      <c r="H2">
        <f>139-57+1</f>
        <v>83</v>
      </c>
      <c r="I2" t="s">
        <v>762</v>
      </c>
      <c r="K2">
        <v>69</v>
      </c>
      <c r="L2" t="s">
        <v>763</v>
      </c>
    </row>
    <row r="3" spans="2:12" x14ac:dyDescent="0.2">
      <c r="C3" s="60"/>
      <c r="E3" s="58">
        <v>1</v>
      </c>
      <c r="F3" t="s">
        <v>764</v>
      </c>
      <c r="H3">
        <f>H2-E2</f>
        <v>79</v>
      </c>
      <c r="I3" t="s">
        <v>765</v>
      </c>
      <c r="K3">
        <f>K2-E2</f>
        <v>65</v>
      </c>
      <c r="L3" t="s">
        <v>766</v>
      </c>
    </row>
    <row r="4" spans="2:12" x14ac:dyDescent="0.2">
      <c r="C4" s="60"/>
      <c r="E4" s="58"/>
    </row>
    <row r="5" spans="2:12" x14ac:dyDescent="0.2">
      <c r="C5" s="60"/>
      <c r="E5" s="58">
        <v>14</v>
      </c>
      <c r="F5" t="s">
        <v>767</v>
      </c>
      <c r="H5" s="61">
        <f>H3/H2</f>
        <v>0.95180722891566261</v>
      </c>
      <c r="I5" s="58" t="s">
        <v>768</v>
      </c>
      <c r="K5" s="62">
        <f>K3/K2</f>
        <v>0.94202898550724634</v>
      </c>
      <c r="L5" s="58" t="s">
        <v>769</v>
      </c>
    </row>
    <row r="7" spans="2:12" ht="30" x14ac:dyDescent="0.2">
      <c r="B7">
        <v>57</v>
      </c>
      <c r="C7" s="32" t="s">
        <v>150</v>
      </c>
      <c r="D7" t="s">
        <v>770</v>
      </c>
    </row>
    <row r="8" spans="2:12" x14ac:dyDescent="0.2">
      <c r="B8">
        <v>58</v>
      </c>
      <c r="C8" s="32" t="s">
        <v>151</v>
      </c>
    </row>
    <row r="9" spans="2:12" ht="30" x14ac:dyDescent="0.2">
      <c r="B9">
        <v>59</v>
      </c>
      <c r="C9" s="32" t="s">
        <v>637</v>
      </c>
      <c r="D9" t="s">
        <v>770</v>
      </c>
    </row>
    <row r="10" spans="2:12" x14ac:dyDescent="0.2">
      <c r="B10">
        <v>60</v>
      </c>
      <c r="C10" s="32" t="s">
        <v>153</v>
      </c>
    </row>
    <row r="11" spans="2:12" x14ac:dyDescent="0.2">
      <c r="B11" t="s">
        <v>753</v>
      </c>
      <c r="C11" s="32" t="s">
        <v>741</v>
      </c>
    </row>
    <row r="12" spans="2:12" x14ac:dyDescent="0.2">
      <c r="B12" t="s">
        <v>753</v>
      </c>
      <c r="C12" s="32"/>
    </row>
    <row r="13" spans="2:12" x14ac:dyDescent="0.2">
      <c r="B13" t="s">
        <v>753</v>
      </c>
      <c r="C13" s="39" t="s">
        <v>375</v>
      </c>
    </row>
    <row r="14" spans="2:12" x14ac:dyDescent="0.2">
      <c r="B14" t="s">
        <v>753</v>
      </c>
      <c r="C14" s="32"/>
    </row>
    <row r="15" spans="2:12" x14ac:dyDescent="0.2">
      <c r="B15">
        <v>61</v>
      </c>
      <c r="C15" s="32" t="s">
        <v>155</v>
      </c>
    </row>
    <row r="16" spans="2:12" x14ac:dyDescent="0.2">
      <c r="B16" t="s">
        <v>753</v>
      </c>
      <c r="C16" s="32"/>
    </row>
    <row r="17" spans="2:6" x14ac:dyDescent="0.2">
      <c r="B17" t="s">
        <v>753</v>
      </c>
      <c r="C17" s="32" t="s">
        <v>156</v>
      </c>
    </row>
    <row r="18" spans="2:6" x14ac:dyDescent="0.2">
      <c r="B18">
        <v>62</v>
      </c>
      <c r="C18" s="46" t="s">
        <v>742</v>
      </c>
      <c r="D18" s="58" t="s">
        <v>706</v>
      </c>
      <c r="F18" t="s">
        <v>771</v>
      </c>
    </row>
    <row r="19" spans="2:6" x14ac:dyDescent="0.2">
      <c r="B19" t="s">
        <v>753</v>
      </c>
      <c r="C19" s="32" t="s">
        <v>158</v>
      </c>
    </row>
    <row r="20" spans="2:6" x14ac:dyDescent="0.2">
      <c r="B20">
        <v>63</v>
      </c>
      <c r="C20" s="32" t="s">
        <v>159</v>
      </c>
    </row>
    <row r="21" spans="2:6" x14ac:dyDescent="0.2">
      <c r="B21">
        <v>64</v>
      </c>
      <c r="C21" s="32" t="s">
        <v>160</v>
      </c>
    </row>
    <row r="22" spans="2:6" x14ac:dyDescent="0.2">
      <c r="B22">
        <v>65</v>
      </c>
      <c r="C22" s="32" t="s">
        <v>161</v>
      </c>
    </row>
    <row r="23" spans="2:6" x14ac:dyDescent="0.2">
      <c r="B23">
        <v>66</v>
      </c>
      <c r="C23" s="32" t="s">
        <v>162</v>
      </c>
    </row>
    <row r="24" spans="2:6" x14ac:dyDescent="0.2">
      <c r="B24">
        <v>67</v>
      </c>
      <c r="C24" s="32" t="s">
        <v>163</v>
      </c>
    </row>
    <row r="25" spans="2:6" x14ac:dyDescent="0.2">
      <c r="B25">
        <v>68</v>
      </c>
      <c r="C25" s="32" t="s">
        <v>164</v>
      </c>
    </row>
    <row r="26" spans="2:6" x14ac:dyDescent="0.2">
      <c r="B26">
        <v>69</v>
      </c>
      <c r="C26" s="32" t="s">
        <v>165</v>
      </c>
    </row>
    <row r="27" spans="2:6" x14ac:dyDescent="0.2">
      <c r="B27">
        <v>70</v>
      </c>
      <c r="C27" s="32" t="s">
        <v>166</v>
      </c>
    </row>
    <row r="28" spans="2:6" x14ac:dyDescent="0.2">
      <c r="B28">
        <v>71</v>
      </c>
      <c r="C28" s="32" t="s">
        <v>167</v>
      </c>
    </row>
    <row r="29" spans="2:6" x14ac:dyDescent="0.2">
      <c r="B29" t="s">
        <v>753</v>
      </c>
      <c r="C29" s="32"/>
    </row>
    <row r="30" spans="2:6" x14ac:dyDescent="0.2">
      <c r="B30">
        <v>72</v>
      </c>
      <c r="C30" s="32" t="s">
        <v>168</v>
      </c>
    </row>
    <row r="31" spans="2:6" ht="60" x14ac:dyDescent="0.2">
      <c r="B31">
        <v>73</v>
      </c>
      <c r="C31" s="55" t="s">
        <v>169</v>
      </c>
      <c r="D31" t="s">
        <v>770</v>
      </c>
    </row>
    <row r="32" spans="2:6" x14ac:dyDescent="0.2">
      <c r="B32" t="s">
        <v>753</v>
      </c>
      <c r="C32" s="32"/>
    </row>
    <row r="33" spans="2:6" x14ac:dyDescent="0.2">
      <c r="B33">
        <v>74</v>
      </c>
      <c r="C33" s="32" t="s">
        <v>170</v>
      </c>
    </row>
    <row r="34" spans="2:6" x14ac:dyDescent="0.2">
      <c r="B34">
        <v>75</v>
      </c>
      <c r="C34" s="32" t="s">
        <v>171</v>
      </c>
    </row>
    <row r="35" spans="2:6" x14ac:dyDescent="0.2">
      <c r="B35">
        <v>76</v>
      </c>
      <c r="C35" s="32" t="s">
        <v>172</v>
      </c>
    </row>
    <row r="36" spans="2:6" ht="45" x14ac:dyDescent="0.2">
      <c r="B36">
        <v>77</v>
      </c>
      <c r="C36" s="46" t="s">
        <v>755</v>
      </c>
      <c r="D36" s="58"/>
      <c r="F36" t="s">
        <v>772</v>
      </c>
    </row>
    <row r="37" spans="2:6" x14ac:dyDescent="0.2">
      <c r="B37" t="s">
        <v>753</v>
      </c>
      <c r="C37" s="32"/>
    </row>
    <row r="38" spans="2:6" ht="30" x14ac:dyDescent="0.2">
      <c r="B38">
        <v>78</v>
      </c>
      <c r="C38" s="32" t="s">
        <v>174</v>
      </c>
      <c r="D38" t="s">
        <v>707</v>
      </c>
    </row>
    <row r="39" spans="2:6" x14ac:dyDescent="0.2">
      <c r="B39">
        <v>79</v>
      </c>
      <c r="C39" s="46" t="s">
        <v>175</v>
      </c>
      <c r="D39" s="58" t="s">
        <v>706</v>
      </c>
      <c r="F39" t="s">
        <v>773</v>
      </c>
    </row>
    <row r="40" spans="2:6" x14ac:dyDescent="0.2">
      <c r="B40" t="s">
        <v>753</v>
      </c>
      <c r="C40" s="32" t="s">
        <v>176</v>
      </c>
    </row>
    <row r="41" spans="2:6" x14ac:dyDescent="0.2">
      <c r="B41" t="s">
        <v>753</v>
      </c>
      <c r="C41" s="32"/>
    </row>
    <row r="42" spans="2:6" x14ac:dyDescent="0.2">
      <c r="B42" t="s">
        <v>753</v>
      </c>
      <c r="C42" s="39" t="s">
        <v>744</v>
      </c>
    </row>
    <row r="43" spans="2:6" x14ac:dyDescent="0.2">
      <c r="B43" t="s">
        <v>753</v>
      </c>
      <c r="C43" s="32"/>
    </row>
    <row r="44" spans="2:6" x14ac:dyDescent="0.2">
      <c r="B44">
        <v>80</v>
      </c>
      <c r="C44" s="32" t="s">
        <v>177</v>
      </c>
    </row>
    <row r="45" spans="2:6" x14ac:dyDescent="0.2">
      <c r="B45">
        <v>81</v>
      </c>
      <c r="C45" s="32" t="s">
        <v>178</v>
      </c>
    </row>
    <row r="46" spans="2:6" x14ac:dyDescent="0.2">
      <c r="B46" t="s">
        <v>753</v>
      </c>
      <c r="C46" s="32"/>
    </row>
    <row r="47" spans="2:6" x14ac:dyDescent="0.2">
      <c r="C47" s="32" t="s">
        <v>743</v>
      </c>
    </row>
    <row r="48" spans="2:6" x14ac:dyDescent="0.2">
      <c r="B48" t="s">
        <v>753</v>
      </c>
      <c r="C48" s="39" t="s">
        <v>377</v>
      </c>
    </row>
    <row r="49" spans="2:3" x14ac:dyDescent="0.2">
      <c r="B49" t="s">
        <v>753</v>
      </c>
      <c r="C49" s="39" t="s">
        <v>378</v>
      </c>
    </row>
    <row r="50" spans="2:3" x14ac:dyDescent="0.2">
      <c r="B50" t="s">
        <v>753</v>
      </c>
      <c r="C50" s="32"/>
    </row>
    <row r="51" spans="2:3" x14ac:dyDescent="0.2">
      <c r="B51" t="s">
        <v>753</v>
      </c>
      <c r="C51" s="32" t="s">
        <v>747</v>
      </c>
    </row>
    <row r="52" spans="2:3" x14ac:dyDescent="0.2">
      <c r="B52">
        <v>82</v>
      </c>
      <c r="C52" s="32" t="s">
        <v>182</v>
      </c>
    </row>
    <row r="53" spans="2:3" x14ac:dyDescent="0.2">
      <c r="B53" t="s">
        <v>753</v>
      </c>
      <c r="C53" s="32" t="s">
        <v>185</v>
      </c>
    </row>
    <row r="54" spans="2:3" x14ac:dyDescent="0.2">
      <c r="B54" t="s">
        <v>753</v>
      </c>
      <c r="C54" s="32"/>
    </row>
    <row r="55" spans="2:3" x14ac:dyDescent="0.2">
      <c r="C55" s="32" t="s">
        <v>746</v>
      </c>
    </row>
    <row r="56" spans="2:3" x14ac:dyDescent="0.2">
      <c r="B56" t="s">
        <v>753</v>
      </c>
      <c r="C56" s="39" t="s">
        <v>379</v>
      </c>
    </row>
    <row r="57" spans="2:3" x14ac:dyDescent="0.2">
      <c r="B57">
        <v>83</v>
      </c>
      <c r="C57" s="39" t="s">
        <v>380</v>
      </c>
    </row>
    <row r="58" spans="2:3" x14ac:dyDescent="0.2">
      <c r="B58" t="s">
        <v>753</v>
      </c>
      <c r="C58" s="39" t="s">
        <v>745</v>
      </c>
    </row>
    <row r="59" spans="2:3" x14ac:dyDescent="0.2">
      <c r="B59" t="s">
        <v>753</v>
      </c>
      <c r="C59" s="32"/>
    </row>
    <row r="60" spans="2:3" x14ac:dyDescent="0.2">
      <c r="B60" t="s">
        <v>753</v>
      </c>
      <c r="C60" s="32" t="s">
        <v>748</v>
      </c>
    </row>
    <row r="61" spans="2:3" x14ac:dyDescent="0.2">
      <c r="B61">
        <v>84</v>
      </c>
      <c r="C61" s="32" t="s">
        <v>188</v>
      </c>
    </row>
    <row r="62" spans="2:3" x14ac:dyDescent="0.2">
      <c r="B62">
        <v>85</v>
      </c>
      <c r="C62" s="32" t="s">
        <v>189</v>
      </c>
    </row>
    <row r="63" spans="2:3" x14ac:dyDescent="0.2">
      <c r="B63">
        <v>86</v>
      </c>
      <c r="C63" s="32" t="s">
        <v>190</v>
      </c>
    </row>
    <row r="64" spans="2:3" x14ac:dyDescent="0.2">
      <c r="B64">
        <v>87</v>
      </c>
      <c r="C64" s="32" t="s">
        <v>191</v>
      </c>
    </row>
    <row r="65" spans="2:3" x14ac:dyDescent="0.2">
      <c r="B65">
        <v>88</v>
      </c>
      <c r="C65" s="32" t="s">
        <v>192</v>
      </c>
    </row>
    <row r="66" spans="2:3" x14ac:dyDescent="0.2">
      <c r="B66">
        <v>89</v>
      </c>
      <c r="C66" s="32" t="s">
        <v>193</v>
      </c>
    </row>
    <row r="67" spans="2:3" x14ac:dyDescent="0.2">
      <c r="B67">
        <v>90</v>
      </c>
      <c r="C67" s="32" t="s">
        <v>194</v>
      </c>
    </row>
    <row r="68" spans="2:3" x14ac:dyDescent="0.2">
      <c r="B68">
        <v>91</v>
      </c>
      <c r="C68" s="32" t="s">
        <v>195</v>
      </c>
    </row>
    <row r="69" spans="2:3" x14ac:dyDescent="0.2">
      <c r="B69" t="s">
        <v>753</v>
      </c>
      <c r="C69" s="32"/>
    </row>
    <row r="70" spans="2:3" x14ac:dyDescent="0.2">
      <c r="C70" s="32" t="s">
        <v>746</v>
      </c>
    </row>
    <row r="71" spans="2:3" x14ac:dyDescent="0.2">
      <c r="B71" t="s">
        <v>753</v>
      </c>
      <c r="C71" s="39" t="s">
        <v>382</v>
      </c>
    </row>
    <row r="72" spans="2:3" x14ac:dyDescent="0.2">
      <c r="B72">
        <v>92</v>
      </c>
      <c r="C72" s="39" t="s">
        <v>383</v>
      </c>
    </row>
    <row r="73" spans="2:3" ht="30" x14ac:dyDescent="0.2">
      <c r="B73">
        <v>93</v>
      </c>
      <c r="C73" s="39" t="s">
        <v>384</v>
      </c>
    </row>
    <row r="74" spans="2:3" x14ac:dyDescent="0.2">
      <c r="B74" t="s">
        <v>753</v>
      </c>
      <c r="C74" s="39" t="s">
        <v>756</v>
      </c>
    </row>
    <row r="75" spans="2:3" x14ac:dyDescent="0.2">
      <c r="B75">
        <v>94</v>
      </c>
      <c r="C75" s="39" t="s">
        <v>386</v>
      </c>
    </row>
    <row r="76" spans="2:3" x14ac:dyDescent="0.2">
      <c r="B76" t="s">
        <v>753</v>
      </c>
      <c r="C76" s="39" t="s">
        <v>745</v>
      </c>
    </row>
    <row r="77" spans="2:3" x14ac:dyDescent="0.2">
      <c r="C77" s="32"/>
    </row>
    <row r="78" spans="2:3" x14ac:dyDescent="0.2">
      <c r="B78" t="s">
        <v>753</v>
      </c>
      <c r="C78" s="32" t="s">
        <v>749</v>
      </c>
    </row>
    <row r="79" spans="2:3" x14ac:dyDescent="0.2">
      <c r="B79">
        <v>95</v>
      </c>
      <c r="C79" s="32" t="s">
        <v>196</v>
      </c>
    </row>
    <row r="80" spans="2:3" x14ac:dyDescent="0.2">
      <c r="B80">
        <v>96</v>
      </c>
      <c r="C80" s="32" t="s">
        <v>197</v>
      </c>
    </row>
    <row r="81" spans="2:6" ht="30" x14ac:dyDescent="0.2">
      <c r="B81">
        <v>97</v>
      </c>
      <c r="C81" s="46" t="s">
        <v>757</v>
      </c>
      <c r="D81" s="58"/>
      <c r="F81" t="s">
        <v>772</v>
      </c>
    </row>
    <row r="82" spans="2:6" x14ac:dyDescent="0.2">
      <c r="B82" t="s">
        <v>753</v>
      </c>
      <c r="C82" s="32"/>
    </row>
    <row r="83" spans="2:6" ht="30" x14ac:dyDescent="0.2">
      <c r="B83">
        <v>98</v>
      </c>
      <c r="C83" s="32" t="s">
        <v>199</v>
      </c>
    </row>
    <row r="84" spans="2:6" x14ac:dyDescent="0.2">
      <c r="B84">
        <v>99</v>
      </c>
      <c r="C84" s="32" t="s">
        <v>200</v>
      </c>
    </row>
    <row r="85" spans="2:6" x14ac:dyDescent="0.2">
      <c r="C85" s="32"/>
    </row>
    <row r="86" spans="2:6" x14ac:dyDescent="0.2">
      <c r="B86">
        <v>100</v>
      </c>
      <c r="C86" s="32" t="s">
        <v>750</v>
      </c>
    </row>
    <row r="87" spans="2:6" x14ac:dyDescent="0.2">
      <c r="B87">
        <v>101</v>
      </c>
      <c r="C87" s="32" t="s">
        <v>203</v>
      </c>
    </row>
    <row r="88" spans="2:6" x14ac:dyDescent="0.2">
      <c r="B88">
        <v>102</v>
      </c>
      <c r="C88" s="32" t="s">
        <v>204</v>
      </c>
    </row>
    <row r="89" spans="2:6" x14ac:dyDescent="0.2">
      <c r="B89">
        <v>103</v>
      </c>
      <c r="C89" s="32" t="s">
        <v>205</v>
      </c>
    </row>
    <row r="90" spans="2:6" x14ac:dyDescent="0.2">
      <c r="B90">
        <v>104</v>
      </c>
      <c r="C90" s="32" t="s">
        <v>206</v>
      </c>
      <c r="D90" t="s">
        <v>706</v>
      </c>
    </row>
    <row r="91" spans="2:6" x14ac:dyDescent="0.2">
      <c r="B91">
        <v>105</v>
      </c>
      <c r="C91" s="32" t="s">
        <v>207</v>
      </c>
    </row>
    <row r="92" spans="2:6" x14ac:dyDescent="0.2">
      <c r="B92">
        <v>106</v>
      </c>
      <c r="C92" s="32" t="s">
        <v>208</v>
      </c>
    </row>
    <row r="93" spans="2:6" x14ac:dyDescent="0.2">
      <c r="B93">
        <v>107</v>
      </c>
      <c r="C93" s="32" t="s">
        <v>209</v>
      </c>
    </row>
    <row r="94" spans="2:6" x14ac:dyDescent="0.2">
      <c r="B94">
        <v>108</v>
      </c>
      <c r="C94" s="32" t="s">
        <v>210</v>
      </c>
    </row>
    <row r="95" spans="2:6" x14ac:dyDescent="0.2">
      <c r="B95">
        <v>109</v>
      </c>
      <c r="C95" s="32" t="s">
        <v>211</v>
      </c>
    </row>
    <row r="96" spans="2:6" x14ac:dyDescent="0.2">
      <c r="B96">
        <v>110</v>
      </c>
      <c r="C96" s="32" t="s">
        <v>212</v>
      </c>
    </row>
    <row r="97" spans="2:4" x14ac:dyDescent="0.2">
      <c r="B97" t="s">
        <v>753</v>
      </c>
      <c r="C97" s="32"/>
    </row>
    <row r="98" spans="2:4" x14ac:dyDescent="0.2">
      <c r="B98" t="s">
        <v>753</v>
      </c>
      <c r="C98" s="32" t="s">
        <v>213</v>
      </c>
    </row>
    <row r="99" spans="2:4" x14ac:dyDescent="0.2">
      <c r="B99">
        <v>111</v>
      </c>
      <c r="C99" s="32" t="s">
        <v>214</v>
      </c>
    </row>
    <row r="100" spans="2:4" x14ac:dyDescent="0.2">
      <c r="B100" t="s">
        <v>753</v>
      </c>
      <c r="C100" s="32" t="s">
        <v>751</v>
      </c>
    </row>
    <row r="101" spans="2:4" x14ac:dyDescent="0.2">
      <c r="B101" t="s">
        <v>753</v>
      </c>
      <c r="C101" s="32"/>
    </row>
    <row r="102" spans="2:4" x14ac:dyDescent="0.2">
      <c r="C102" s="32" t="s">
        <v>746</v>
      </c>
    </row>
    <row r="103" spans="2:4" x14ac:dyDescent="0.2">
      <c r="B103" t="s">
        <v>753</v>
      </c>
      <c r="C103" s="39" t="s">
        <v>389</v>
      </c>
    </row>
    <row r="104" spans="2:4" x14ac:dyDescent="0.2">
      <c r="B104" t="s">
        <v>753</v>
      </c>
      <c r="C104" s="32"/>
    </row>
    <row r="105" spans="2:4" ht="90" x14ac:dyDescent="0.2">
      <c r="B105">
        <v>112</v>
      </c>
      <c r="C105" s="32" t="s">
        <v>758</v>
      </c>
    </row>
    <row r="106" spans="2:4" x14ac:dyDescent="0.2">
      <c r="B106" t="s">
        <v>753</v>
      </c>
      <c r="C106" s="32"/>
    </row>
    <row r="107" spans="2:4" x14ac:dyDescent="0.2">
      <c r="B107" t="s">
        <v>753</v>
      </c>
      <c r="C107" s="32" t="s">
        <v>218</v>
      </c>
    </row>
    <row r="108" spans="2:4" x14ac:dyDescent="0.2">
      <c r="B108" t="s">
        <v>753</v>
      </c>
      <c r="C108" s="32"/>
    </row>
    <row r="109" spans="2:4" x14ac:dyDescent="0.2">
      <c r="C109" s="32" t="s">
        <v>746</v>
      </c>
    </row>
    <row r="110" spans="2:4" x14ac:dyDescent="0.2">
      <c r="B110" t="s">
        <v>753</v>
      </c>
      <c r="C110" s="39" t="s">
        <v>392</v>
      </c>
    </row>
    <row r="111" spans="2:4" x14ac:dyDescent="0.2">
      <c r="B111" t="s">
        <v>753</v>
      </c>
      <c r="C111" s="39" t="s">
        <v>393</v>
      </c>
    </row>
    <row r="112" spans="2:4" x14ac:dyDescent="0.2">
      <c r="B112">
        <v>113</v>
      </c>
      <c r="C112" s="39" t="s">
        <v>394</v>
      </c>
      <c r="D112" t="s">
        <v>706</v>
      </c>
    </row>
    <row r="113" spans="2:4" x14ac:dyDescent="0.2">
      <c r="B113">
        <v>114</v>
      </c>
      <c r="C113" s="39" t="s">
        <v>395</v>
      </c>
    </row>
    <row r="114" spans="2:4" ht="30" x14ac:dyDescent="0.2">
      <c r="B114">
        <v>115</v>
      </c>
      <c r="C114" s="39" t="s">
        <v>396</v>
      </c>
      <c r="D114" t="s">
        <v>706</v>
      </c>
    </row>
    <row r="115" spans="2:4" x14ac:dyDescent="0.2">
      <c r="B115" t="s">
        <v>753</v>
      </c>
      <c r="C115" s="39" t="s">
        <v>397</v>
      </c>
    </row>
    <row r="116" spans="2:4" x14ac:dyDescent="0.2">
      <c r="C116" s="39" t="s">
        <v>752</v>
      </c>
    </row>
    <row r="117" spans="2:4" x14ac:dyDescent="0.2">
      <c r="B117" t="s">
        <v>753</v>
      </c>
      <c r="C117" s="32"/>
    </row>
    <row r="118" spans="2:4" x14ac:dyDescent="0.2">
      <c r="C118" s="32" t="s">
        <v>749</v>
      </c>
    </row>
    <row r="119" spans="2:4" x14ac:dyDescent="0.2">
      <c r="B119">
        <v>116</v>
      </c>
      <c r="C119" s="32" t="s">
        <v>222</v>
      </c>
    </row>
    <row r="120" spans="2:4" x14ac:dyDescent="0.2">
      <c r="B120">
        <v>117</v>
      </c>
      <c r="C120" s="32" t="s">
        <v>223</v>
      </c>
    </row>
    <row r="121" spans="2:4" x14ac:dyDescent="0.2">
      <c r="B121">
        <v>118</v>
      </c>
      <c r="C121" s="32" t="s">
        <v>224</v>
      </c>
    </row>
    <row r="122" spans="2:4" x14ac:dyDescent="0.2">
      <c r="B122" t="s">
        <v>753</v>
      </c>
      <c r="C122" s="32"/>
    </row>
    <row r="123" spans="2:4" x14ac:dyDescent="0.2">
      <c r="B123" t="s">
        <v>753</v>
      </c>
      <c r="C123" s="32" t="s">
        <v>225</v>
      </c>
    </row>
    <row r="124" spans="2:4" x14ac:dyDescent="0.2">
      <c r="B124">
        <v>119</v>
      </c>
      <c r="C124" s="32" t="s">
        <v>226</v>
      </c>
    </row>
    <row r="125" spans="2:4" x14ac:dyDescent="0.2">
      <c r="B125">
        <v>120</v>
      </c>
      <c r="C125" s="32" t="s">
        <v>227</v>
      </c>
    </row>
    <row r="126" spans="2:4" x14ac:dyDescent="0.2">
      <c r="B126" t="s">
        <v>753</v>
      </c>
      <c r="C126" s="32"/>
    </row>
    <row r="127" spans="2:4" x14ac:dyDescent="0.2">
      <c r="B127">
        <v>121</v>
      </c>
      <c r="C127" s="32" t="s">
        <v>228</v>
      </c>
      <c r="D127" t="s">
        <v>706</v>
      </c>
    </row>
    <row r="128" spans="2:4" x14ac:dyDescent="0.2">
      <c r="B128" t="s">
        <v>753</v>
      </c>
      <c r="C128" s="32" t="s">
        <v>229</v>
      </c>
    </row>
    <row r="129" spans="2:4" x14ac:dyDescent="0.2">
      <c r="B129" t="s">
        <v>753</v>
      </c>
      <c r="C129" s="32"/>
    </row>
    <row r="130" spans="2:4" ht="30" x14ac:dyDescent="0.2">
      <c r="B130">
        <v>122</v>
      </c>
      <c r="C130" s="32" t="s">
        <v>230</v>
      </c>
    </row>
    <row r="131" spans="2:4" x14ac:dyDescent="0.2">
      <c r="B131">
        <v>123</v>
      </c>
      <c r="C131" s="32" t="s">
        <v>231</v>
      </c>
    </row>
    <row r="132" spans="2:4" ht="30" x14ac:dyDescent="0.2">
      <c r="B132">
        <v>124</v>
      </c>
      <c r="C132" s="32" t="s">
        <v>759</v>
      </c>
    </row>
    <row r="133" spans="2:4" ht="30" x14ac:dyDescent="0.2">
      <c r="B133">
        <v>125</v>
      </c>
      <c r="C133" s="32" t="s">
        <v>233</v>
      </c>
    </row>
    <row r="134" spans="2:4" x14ac:dyDescent="0.2">
      <c r="B134" t="s">
        <v>753</v>
      </c>
      <c r="C134" s="32" t="s">
        <v>234</v>
      </c>
    </row>
    <row r="135" spans="2:4" x14ac:dyDescent="0.2">
      <c r="B135">
        <v>126</v>
      </c>
      <c r="C135" s="32" t="s">
        <v>760</v>
      </c>
    </row>
    <row r="136" spans="2:4" x14ac:dyDescent="0.2">
      <c r="B136">
        <v>127</v>
      </c>
      <c r="C136" s="32" t="s">
        <v>236</v>
      </c>
    </row>
    <row r="137" spans="2:4" x14ac:dyDescent="0.2">
      <c r="B137">
        <v>128</v>
      </c>
      <c r="C137" s="32" t="s">
        <v>237</v>
      </c>
    </row>
    <row r="138" spans="2:4" ht="30" x14ac:dyDescent="0.2">
      <c r="B138">
        <v>129</v>
      </c>
      <c r="C138" s="32" t="s">
        <v>238</v>
      </c>
    </row>
    <row r="139" spans="2:4" x14ac:dyDescent="0.2">
      <c r="B139" t="s">
        <v>753</v>
      </c>
      <c r="C139" s="32"/>
    </row>
    <row r="140" spans="2:4" x14ac:dyDescent="0.2">
      <c r="B140">
        <v>130</v>
      </c>
      <c r="C140" s="32" t="s">
        <v>239</v>
      </c>
    </row>
    <row r="141" spans="2:4" x14ac:dyDescent="0.2">
      <c r="B141">
        <v>131</v>
      </c>
      <c r="C141" s="32" t="s">
        <v>240</v>
      </c>
      <c r="D141" t="s">
        <v>706</v>
      </c>
    </row>
    <row r="142" spans="2:4" ht="30" x14ac:dyDescent="0.2">
      <c r="B142">
        <v>132</v>
      </c>
      <c r="C142" s="32" t="s">
        <v>241</v>
      </c>
      <c r="D142" t="s">
        <v>706</v>
      </c>
    </row>
    <row r="143" spans="2:4" ht="30" x14ac:dyDescent="0.2">
      <c r="B143">
        <v>133</v>
      </c>
      <c r="C143" s="32" t="s">
        <v>639</v>
      </c>
    </row>
    <row r="144" spans="2:4" ht="30" x14ac:dyDescent="0.2">
      <c r="B144">
        <v>134</v>
      </c>
      <c r="C144" s="32" t="s">
        <v>243</v>
      </c>
      <c r="D144" t="s">
        <v>774</v>
      </c>
    </row>
    <row r="145" spans="2:6" x14ac:dyDescent="0.2">
      <c r="B145">
        <v>135</v>
      </c>
      <c r="C145" s="32" t="s">
        <v>244</v>
      </c>
    </row>
    <row r="146" spans="2:6" x14ac:dyDescent="0.2">
      <c r="B146">
        <v>136</v>
      </c>
      <c r="C146" s="63" t="s">
        <v>245</v>
      </c>
      <c r="D146" s="64" t="s">
        <v>706</v>
      </c>
      <c r="F146" t="s">
        <v>775</v>
      </c>
    </row>
    <row r="147" spans="2:6" x14ac:dyDescent="0.2">
      <c r="B147">
        <v>137</v>
      </c>
      <c r="C147" s="32" t="s">
        <v>246</v>
      </c>
    </row>
    <row r="148" spans="2:6" x14ac:dyDescent="0.2">
      <c r="B148">
        <v>138</v>
      </c>
      <c r="C148" s="32" t="s">
        <v>247</v>
      </c>
    </row>
    <row r="149" spans="2:6" x14ac:dyDescent="0.2">
      <c r="B149">
        <v>139</v>
      </c>
      <c r="C149" s="32" t="s">
        <v>248</v>
      </c>
    </row>
  </sheetData>
  <phoneticPr fontId="22" type="noConversion"/>
  <conditionalFormatting sqref="C7:C149">
    <cfRule type="containsText" dxfId="0" priority="1" operator="containsText" text="~*">
      <formula>NOT(ISERROR(SEARCH("~*",C7)))</formula>
    </cfRule>
  </conditionalFormatting>
  <printOptions gridLines="1"/>
  <pageMargins left="0.5" right="0.5" top="0.5" bottom="0.5" header="0.3" footer="0.3"/>
  <pageSetup scale="93" fitToHeight="4" orientation="portrait" horizontalDpi="0" verticalDpi="0"/>
  <headerFooter>
    <oddHeader>&amp;C&amp;"Calibri,Regular"&amp;K000000Sophia, Cecelia, &amp; Ruth</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blocks</vt:lpstr>
      <vt:lpstr>points</vt:lpstr>
      <vt:lpstr>coding 1</vt:lpstr>
      <vt:lpstr>coding 2</vt:lpstr>
      <vt:lpstr>coding after IRR</vt:lpstr>
      <vt:lpstr>formatted for IRR</vt:lpstr>
      <vt:lpstr>subset for IRR</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chelsea andrews</dc:creator>
  <cp:keywords/>
  <dc:description/>
  <cp:lastModifiedBy>Microsoft Office User</cp:lastModifiedBy>
  <cp:lastPrinted>2016-04-27T16:53:21Z</cp:lastPrinted>
  <dcterms:created xsi:type="dcterms:W3CDTF">2013-08-09T15:29:08Z</dcterms:created>
  <dcterms:modified xsi:type="dcterms:W3CDTF">2017-07-26T19:45:32Z</dcterms:modified>
  <cp:category/>
</cp:coreProperties>
</file>