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<sst xmlns="http://schemas.openxmlformats.org/spreadsheetml/2006/main" count="326" uniqueCount="151">
  <si>
    <t xml:space="preserve">Project Name</t>
  </si>
  <si>
    <t xml:space="preserve">School Management And Reporting Tool (SMART)</t>
  </si>
  <si>
    <t xml:space="preserve">Product Name: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</si>
  <si>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</si>
  <si>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</si>
  <si>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</si>
  <si>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</si>
  <si>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</si>
  <si>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</si>
  <si>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Sworup Bhattarai</t>
  </si>
  <si>
    <t xml:space="preserve">SB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</si>
  <si>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</si>
  <si>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</si>
  <si>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</si>
  <si>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</si>
  <si>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</si>
  <si>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</si>
  <si>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</si>
  <si>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</si>
  <si>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</si>
  <si>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©2016-2021 by George F. Rice</t>
  </si>
  <si>
    <t xml:space="preserve">This work is licensed under a Creative Commons Attribution 4.0 International License.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</si>
  <si>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</si>
  <si>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</si>
  <si>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</si>
  <si>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</si>
  <si>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</si>
  <si>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</si>
  <si>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</si>
  <si>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</si>
  <si>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</si>
  <si>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a(n)…</t>
  </si>
  <si>
    <t xml:space="preserve">I want to...</t>
  </si>
  <si>
    <t xml:space="preserve">So that I can…</t>
  </si>
  <si>
    <t xml:space="preserve">Notes</t>
  </si>
  <si>
    <t xml:space="preserve">PERSON</t>
  </si>
  <si>
    <t xml:space="preserve">Finished in Sprint 1</t>
  </si>
  <si>
    <t xml:space="preserve">Administrator</t>
  </si>
  <si>
    <t xml:space="preserve">Track people’s names and email addresses</t>
  </si>
  <si>
    <t xml:space="preserve">Find and contact them</t>
  </si>
  <si>
    <t xml:space="preserve">Need a Person base class with to_string / operator&lt;&lt; name and a full_info method</t>
  </si>
  <si>
    <t xml:space="preserve">STUDENT</t>
  </si>
  <si>
    <t xml:space="preserve">Track students by grade</t>
  </si>
  <si>
    <t xml:space="preserve">Verify students’ progress</t>
  </si>
  <si>
    <t xml:space="preserve">Need a Student derived class that includes the grade level (1-12)</t>
  </si>
  <si>
    <t xml:space="preserve">PARENT</t>
  </si>
  <si>
    <t xml:space="preserve">Track parents</t>
  </si>
  <si>
    <t xml:space="preserve">Coordinate on student progress</t>
  </si>
  <si>
    <t xml:space="preserve">Need a Parent derived class</t>
  </si>
  <si>
    <t xml:space="preserve">RELATE</t>
  </si>
  <si>
    <t xml:space="preserve">Associate each student with parents bidirectionally</t>
  </si>
  <si>
    <t xml:space="preserve">Know which parents to contact</t>
  </si>
  <si>
    <t xml:space="preserve">Mutual aggregate relationship</t>
  </si>
  <si>
    <t xml:space="preserve">CLI</t>
  </si>
  <si>
    <t xml:space="preserve">Basic command line user interface</t>
  </si>
  <si>
    <t xml:space="preserve">Verify the system before moving to a GUI</t>
  </si>
  <si>
    <t xml:space="preserve">This is cli.cpp for sprint 1 only (optional for bonus points)</t>
  </si>
  <si>
    <t xml:space="preserve">WINDOW</t>
  </si>
  <si>
    <t xml:space="preserve">Finished in Sprint 2</t>
  </si>
  <si>
    <t xml:space="preserve">All</t>
  </si>
  <si>
    <t xml:space="preserve">Use a windowed rather than command line interface</t>
  </si>
  <si>
    <t xml:space="preserve">Use SMART more intuitively</t>
  </si>
  <si>
    <t xml:space="preserve">Create a main window with a menu bar, data area, and status bar</t>
  </si>
  <si>
    <t xml:space="preserve">D_STUDENT</t>
  </si>
  <si>
    <t xml:space="preserve">Create students via dialogs</t>
  </si>
  <si>
    <t xml:space="preserve">Conveniently enter the data</t>
  </si>
  <si>
    <t xml:space="preserve">Series of dialogs, one per constructor parameter, is OK</t>
  </si>
  <si>
    <t xml:space="preserve">DISPLAY</t>
  </si>
  <si>
    <t xml:space="preserve">Teacher</t>
  </si>
  <si>
    <t xml:space="preserve">See all current data in the main window</t>
  </si>
  <si>
    <t xml:space="preserve">Keep up with students</t>
  </si>
  <si>
    <t xml:space="preserve">Display full_info for students and parents in a table in the data area</t>
  </si>
  <si>
    <t xml:space="preserve">D_PARENT</t>
  </si>
  <si>
    <t xml:space="preserve">Create parents via dialogs</t>
  </si>
  <si>
    <t xml:space="preserve">D_RELATE</t>
  </si>
  <si>
    <t xml:space="preserve">Relate students to parents via dialogs</t>
  </si>
  <si>
    <t xml:space="preserve">Dialog listing students and entering index, then same for parents</t>
  </si>
  <si>
    <t xml:space="preserve">NEW</t>
  </si>
  <si>
    <t xml:space="preserve">Clear all data</t>
  </si>
  <si>
    <t xml:space="preserve">Start a new school</t>
  </si>
  <si>
    <t xml:space="preserve">Simply clear all elements from the vectors </t>
  </si>
  <si>
    <t xml:space="preserve">SAVE</t>
  </si>
  <si>
    <t xml:space="preserve">Finished in Sprint 3</t>
  </si>
  <si>
    <t xml:space="preserve">Write the data to persistent storage</t>
  </si>
  <si>
    <t xml:space="preserve">Don’t have to re-enter data</t>
  </si>
  <si>
    <t xml:space="preserve">See Lecture 15 for an object-oriented strategy to create the file format</t>
  </si>
  <si>
    <t xml:space="preserve">LOAD</t>
  </si>
  <si>
    <t xml:space="preserve">Load data for a school from persistent storage</t>
  </si>
  <si>
    <t xml:space="preserve">Select file via a file chooser dialog</t>
  </si>
  <si>
    <t xml:space="preserve">SAVEAS</t>
  </si>
  <si>
    <t xml:space="preserve">Save data to a different filename</t>
  </si>
  <si>
    <t xml:space="preserve">Create backups or baselines for new schools</t>
  </si>
  <si>
    <t xml:space="preserve">Select filename via a file chooser dialog</t>
  </si>
  <si>
    <t xml:space="preserve">TOOLBAR</t>
  </si>
  <si>
    <t xml:space="preserve">Use the major features via a toolbar</t>
  </si>
  <si>
    <t xml:space="preserve">Point and click</t>
  </si>
  <si>
    <t xml:space="preserve">Suggest using the Nim game’s toolbar as a baseline</t>
  </si>
  <si>
    <t xml:space="preserve">ABOUT</t>
  </si>
  <si>
    <t xml:space="preserve">Display an About dialog with creator and version</t>
  </si>
  <si>
    <t xml:space="preserve">Quickly determine which version is installed</t>
  </si>
  <si>
    <t xml:space="preserve">Use Gtk::AboutDialog</t>
  </si>
  <si>
    <t xml:space="preserve">COURSE</t>
  </si>
  <si>
    <t xml:space="preserve">SEMESTER</t>
  </si>
  <si>
    <t xml:space="preserve">SECTION</t>
  </si>
  <si>
    <t xml:space="preserve">SUBJECT</t>
  </si>
  <si>
    <t xml:space="preserve">TEACHER</t>
  </si>
  <si>
    <t xml:space="preserve">GRADE</t>
  </si>
  <si>
    <t xml:space="preserve">TRANSCRIPT</t>
  </si>
  <si>
    <t xml:space="preserve">ITERATORS</t>
  </si>
  <si>
    <t xml:space="preserve">BONUS WORK – COMPLETE ABOVE FEATURES FIRST!!!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</si>
  <si>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</si>
  <si>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</si>
  <si>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</si>
  <si>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</si>
  <si>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</si>
  <si>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</si>
  <si>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</si>
  <si>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</si>
  <si>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</si>
  <si>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</si>
  <si>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</si>
  <si>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</si>
  <si>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</si>
  <si>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</si>
  <si>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Note: Due to the late project start, the results of this sprint will be provided to you (although you may use your own solution if you prefer)</t>
  </si>
  <si>
    <t xml:space="preserve">Task ID</t>
  </si>
  <si>
    <t xml:space="preserve">Assigned To</t>
  </si>
  <si>
    <t xml:space="preserve">Task</t>
  </si>
  <si>
    <t xml:space="preserve">ADD tasks below to complete each feature for THIS sprint</t>
  </si>
  <si>
    <t xml:space="preserve">Description</t>
  </si>
  <si>
    <t xml:space="preserve">Made a custme dialogue to get input for teacher </t>
  </si>
  <si>
    <t xml:space="preserve">Completed Day 2</t>
  </si>
  <si>
    <t xml:space="preserve">Made a custme dialogue to get input for </t>
  </si>
  <si>
    <t xml:space="preserve">Made toolbar </t>
  </si>
  <si>
    <t xml:space="preserve">Completed Day 4</t>
  </si>
  <si>
    <t xml:space="preserve">Made it possiable to save the students and teachers</t>
  </si>
  <si>
    <t xml:space="preserve">Completed Day 1</t>
  </si>
  <si>
    <t xml:space="preserve">looks to see if there is a perfered  file name to be saved as and if there is it will save if not it will do nothing </t>
  </si>
  <si>
    <t xml:space="preserve">Made toolbars</t>
  </si>
  <si>
    <t xml:space="preserve">Made it ossiable to open saved data</t>
  </si>
  <si>
    <t xml:space="preserve">Completed Day 3</t>
  </si>
  <si>
    <t xml:space="preserve">Added about creator</t>
  </si>
  <si>
    <t xml:space="preserve">Added images and icons to toolbars </t>
  </si>
  <si>
    <t xml:space="preserve">Completed Day 5</t>
  </si>
  <si>
    <t xml:space="preserve">Added CC for images and icons</t>
  </si>
  <si>
    <t xml:space="preserve">Created course and added overload operator &lt;&lt;</t>
  </si>
  <si>
    <t xml:space="preserve">completed day 6</t>
  </si>
  <si>
    <t xml:space="preserve">Completed Day 6</t>
  </si>
  <si>
    <t xml:space="preserve">TODO need to pick images for toolbar items </t>
  </si>
  <si>
    <t xml:space="preserve">In Work</t>
  </si>
  <si>
    <t xml:space="preserve">TODO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</si>
</sst>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mm\ dd"/>
    <numFmt numFmtId="167" formatCode="mm/dd/yy\ hh:mm\ AM/PM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84244"/>
        <c:axId val="63298531"/>
      </c:lineChart>
      <c:catAx>
        <c:axId val="769842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298531"/>
        <c:crosses val="autoZero"/>
        <c:auto val="1"/>
        <c:lblAlgn val="ctr"/>
        <c:lblOffset val="100"/>
        <c:noMultiLvlLbl val="0"/>
      </c:catAx>
      <c:valAx>
        <c:axId val="63298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84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44874"/>
        <c:axId val="14442570"/>
      </c:lineChart>
      <c:catAx>
        <c:axId val="4444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442570"/>
        <c:crosses val="autoZero"/>
        <c:auto val="1"/>
        <c:lblAlgn val="ctr"/>
        <c:lblOffset val="100"/>
        <c:noMultiLvlLbl val="0"/>
      </c:catAx>
      <c:valAx>
        <c:axId val="14442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4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292086"/>
        <c:axId val="60791614"/>
      </c:lineChart>
      <c:catAx>
        <c:axId val="192920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791614"/>
        <c:crosses val="autoZero"/>
        <c:auto val="1"/>
        <c:lblAlgn val="ctr"/>
        <c:lblOffset val="100"/>
        <c:noMultiLvlLbl val="0"/>
      </c:catAx>
      <c:valAx>
        <c:axId val="60791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292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183318744529"/>
          <c:y val="0.161890397184515"/>
          <c:w val="0.884269100912842"/>
          <c:h val="0.6356209150326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16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</c:ser>
        <c:axId val="36975409"/>
        <c:axId val="98965627"/>
      </c:scatterChart>
      <c:valAx>
        <c:axId val="369754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965627"/>
        <c:crosses val="autoZero"/>
        <c:crossBetween val="midCat"/>
      </c:valAx>
      <c:valAx>
        <c:axId val="9896562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975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050410"/>
        <c:axId val="12108595"/>
      </c:lineChart>
      <c:catAx>
        <c:axId val="39050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108595"/>
        <c:crosses val="autoZero"/>
        <c:auto val="1"/>
        <c:lblAlgn val="ctr"/>
        <c:lblOffset val="100"/>
        <c:noMultiLvlLbl val="0"/>
      </c:catAx>
      <c:valAx>
        <c:axId val="12108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050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933856"/>
        <c:axId val="33016897"/>
      </c:lineChart>
      <c:catAx>
        <c:axId val="199338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016897"/>
        <c:crosses val="autoZero"/>
        <c:auto val="1"/>
        <c:lblAlgn val="ctr"/>
        <c:lblOffset val="100"/>
        <c:noMultiLvlLbl val="0"/>
      </c:catAx>
      <c:valAx>
        <c:axId val="33016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9338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2</xdr:row>
      <xdr:rowOff>47520</xdr:rowOff>
    </xdr:from>
    <xdr:to>
      <xdr:col>10</xdr:col>
      <xdr:colOff>1729440</xdr:colOff>
      <xdr:row>19</xdr:row>
      <xdr:rowOff>120600</xdr:rowOff>
    </xdr:to>
    <xdr:graphicFrame>
      <xdr:nvGraphicFramePr>
        <xdr:cNvPr id="0" name="shape"/>
        <xdr:cNvGraphicFramePr/>
      </xdr:nvGraphicFramePr>
      <xdr:xfrm>
        <a:off x="9125280" y="571320"/>
        <a:ext cx="5757480" cy="28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68760</xdr:rowOff>
    </xdr:from>
    <xdr:to>
      <xdr:col>4</xdr:col>
      <xdr:colOff>1772640</xdr:colOff>
      <xdr:row>13</xdr:row>
      <xdr:rowOff>135000</xdr:rowOff>
    </xdr:to>
    <xdr:graphicFrame>
      <xdr:nvGraphicFramePr>
        <xdr:cNvPr id="1" name="shape"/>
        <xdr:cNvGraphicFramePr/>
      </xdr:nvGraphicFramePr>
      <xdr:xfrm>
        <a:off x="4088880" y="459000"/>
        <a:ext cx="375156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68760</xdr:rowOff>
    </xdr:from>
    <xdr:to>
      <xdr:col>5</xdr:col>
      <xdr:colOff>518040</xdr:colOff>
      <xdr:row>13</xdr:row>
      <xdr:rowOff>135000</xdr:rowOff>
    </xdr:to>
    <xdr:graphicFrame>
      <xdr:nvGraphicFramePr>
        <xdr:cNvPr id="2" name="shape"/>
        <xdr:cNvGraphicFramePr/>
      </xdr:nvGraphicFramePr>
      <xdr:xfrm>
        <a:off x="4088880" y="45900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68760</xdr:rowOff>
    </xdr:from>
    <xdr:to>
      <xdr:col>5</xdr:col>
      <xdr:colOff>518040</xdr:colOff>
      <xdr:row>13</xdr:row>
      <xdr:rowOff>135000</xdr:rowOff>
    </xdr:to>
    <xdr:graphicFrame>
      <xdr:nvGraphicFramePr>
        <xdr:cNvPr id="3" name="shape"/>
        <xdr:cNvGraphicFramePr/>
      </xdr:nvGraphicFramePr>
      <xdr:xfrm>
        <a:off x="4088880" y="45900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68760</xdr:rowOff>
    </xdr:from>
    <xdr:to>
      <xdr:col>5</xdr:col>
      <xdr:colOff>518040</xdr:colOff>
      <xdr:row>13</xdr:row>
      <xdr:rowOff>135000</xdr:rowOff>
    </xdr:to>
    <xdr:graphicFrame>
      <xdr:nvGraphicFramePr>
        <xdr:cNvPr id="4" name="shape"/>
        <xdr:cNvGraphicFramePr/>
      </xdr:nvGraphicFramePr>
      <xdr:xfrm>
        <a:off x="4088880" y="45900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68760</xdr:rowOff>
    </xdr:from>
    <xdr:to>
      <xdr:col>5</xdr:col>
      <xdr:colOff>518040</xdr:colOff>
      <xdr:row>13</xdr:row>
      <xdr:rowOff>135000</xdr:rowOff>
    </xdr:to>
    <xdr:graphicFrame>
      <xdr:nvGraphicFramePr>
        <xdr:cNvPr id="5" name="shape"/>
        <xdr:cNvGraphicFramePr/>
      </xdr:nvGraphicFramePr>
      <xdr:xfrm>
        <a:off x="4088880" y="45900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G45" activeCellId="0" sqref="G4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9.43"/>
    <col collapsed="false" customWidth="true" hidden="false" outlineLevel="0" max="11" min="11" style="1" width="67.57"/>
    <col collapsed="false" customWidth="false" hidden="false" outlineLevel="0" max="64" min="12" style="1" width="11.57"/>
  </cols>
  <sheetData>
    <row r="1" s="4" customFormat="true" ht="23.2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</row>
    <row r="2" s="4" customFormat="true" ht="18" hidden="false" customHeight="false" outlineLevel="0" collapsed="false">
      <c r="A2" s="2" t="s">
        <v>2</v>
      </c>
      <c r="B2" s="5"/>
      <c r="C2" s="5"/>
      <c r="D2" s="5"/>
      <c r="E2" s="5"/>
      <c r="F2" s="5"/>
      <c r="G2" s="5"/>
      <c r="H2" s="6"/>
      <c r="I2" s="7" t="s">
        <v>3</v>
      </c>
    </row>
    <row r="3" s="4" customFormat="true" ht="15.75" hidden="false" customHeight="false" outlineLevel="0" collapsed="false">
      <c r="A3" s="2" t="s">
        <v>4</v>
      </c>
      <c r="B3" s="8"/>
      <c r="C3" s="8"/>
      <c r="D3" s="8"/>
      <c r="E3" s="8"/>
      <c r="F3" s="8"/>
      <c r="G3" s="8"/>
      <c r="H3" s="6"/>
      <c r="I3" s="6"/>
      <c r="J3" s="6"/>
    </row>
    <row r="4" s="4" customFormat="true" ht="12.75" hidden="false" customHeight="false" outlineLevel="0" collapsed="false">
      <c r="A4" s="2"/>
      <c r="B4" s="1"/>
      <c r="C4" s="6"/>
      <c r="D4" s="6"/>
      <c r="E4" s="6"/>
      <c r="F4" s="6"/>
      <c r="G4" s="6"/>
      <c r="H4" s="6"/>
      <c r="I4" s="6"/>
      <c r="J4" s="6"/>
    </row>
    <row r="5" s="4" customFormat="true" ht="12.75" hidden="false" customHeight="false" outlineLevel="0" collapsed="false">
      <c r="A5" s="2"/>
      <c r="B5" s="6" t="s">
        <v>5</v>
      </c>
      <c r="C5" s="6"/>
      <c r="D5" s="6"/>
      <c r="E5" s="6"/>
      <c r="F5" s="6"/>
      <c r="G5" s="6"/>
      <c r="H5" s="6" t="s">
        <v>6</v>
      </c>
      <c r="I5" s="6" t="s">
        <v>7</v>
      </c>
      <c r="J5" s="6"/>
    </row>
    <row r="6" s="4" customFormat="true" ht="12.75" hidden="false" customHeight="false" outlineLevel="0" collapsed="false">
      <c r="A6" s="2" t="s">
        <v>8</v>
      </c>
      <c r="B6" s="9" t="s">
        <v>9</v>
      </c>
      <c r="C6" s="9"/>
      <c r="D6" s="9"/>
      <c r="E6" s="9"/>
      <c r="F6" s="9"/>
      <c r="G6" s="9"/>
      <c r="H6" s="9" t="s">
        <v>10</v>
      </c>
      <c r="I6" s="9" t="n">
        <v>1001093304</v>
      </c>
      <c r="J6" s="6"/>
    </row>
    <row r="7" s="4" customFormat="true" ht="12.75" hidden="false" customHeight="fals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6"/>
    </row>
    <row r="8" s="4" customFormat="true" ht="12.75" hidden="false" customHeight="fals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6"/>
    </row>
    <row r="9" s="4" customFormat="true" ht="12.75" hidden="false" customHeight="false" outlineLevel="0" collapsed="false">
      <c r="A9" s="10"/>
      <c r="B9" s="11"/>
      <c r="C9" s="11"/>
      <c r="D9" s="11"/>
      <c r="E9" s="11"/>
      <c r="F9" s="11"/>
      <c r="G9" s="11"/>
      <c r="H9" s="11"/>
      <c r="I9" s="11"/>
      <c r="J9" s="6"/>
    </row>
    <row r="10" s="4" customFormat="true" ht="12.75" hidden="false" customHeight="false" outlineLevel="0" collapsed="false">
      <c r="A10" s="10"/>
      <c r="B10" s="11"/>
      <c r="C10" s="11"/>
      <c r="D10" s="11"/>
      <c r="E10" s="11"/>
      <c r="F10" s="11"/>
      <c r="G10" s="11"/>
      <c r="H10" s="11"/>
      <c r="I10" s="11"/>
      <c r="J10" s="6"/>
    </row>
    <row r="11" s="4" customFormat="true" ht="12.75" hidden="false" customHeight="false" outlineLevel="0" collapsed="false">
      <c r="J11" s="6"/>
    </row>
    <row r="12" s="4" customFormat="true" ht="12.75" hidden="false" customHeight="false" outlineLevel="0" collapsed="false">
      <c r="A12" s="12" t="s">
        <v>11</v>
      </c>
      <c r="B12" s="13" t="s">
        <v>12</v>
      </c>
      <c r="C12" s="14" t="s">
        <v>13</v>
      </c>
      <c r="D12" s="14"/>
      <c r="E12" s="15"/>
      <c r="F12" s="6"/>
      <c r="G12" s="6" t="s">
        <v>14</v>
      </c>
      <c r="H12" s="6"/>
      <c r="I12" s="6"/>
      <c r="J12" s="6"/>
    </row>
    <row r="13" s="4" customFormat="true" ht="12.75" hidden="false" customHeight="false" outlineLevel="0" collapsed="false">
      <c r="A13" s="16" t="n">
        <v>0</v>
      </c>
      <c r="B13" s="6" t="n">
        <f aca="false">COUNT(B26:B137)</f>
        <v>27</v>
      </c>
      <c r="C13" s="14"/>
      <c r="D13" s="14"/>
      <c r="E13" s="15"/>
      <c r="F13" s="17" t="s">
        <v>15</v>
      </c>
      <c r="G13" s="6" t="s">
        <v>16</v>
      </c>
      <c r="H13" s="6"/>
      <c r="I13" s="6"/>
      <c r="J13" s="6"/>
    </row>
    <row r="14" s="4" customFormat="true" ht="12.75" hidden="false" customHeight="false" outlineLevel="0" collapsed="false">
      <c r="A14" s="16" t="n">
        <v>1</v>
      </c>
      <c r="B14" s="6" t="n">
        <f aca="false">B13-C14</f>
        <v>22</v>
      </c>
      <c r="C14" s="14" t="n">
        <f aca="false">COUNTIF(G$26:G$111,"Finished in Sprint 1")</f>
        <v>5</v>
      </c>
      <c r="D14" s="14"/>
      <c r="E14" s="15"/>
      <c r="F14" s="17" t="n">
        <v>1</v>
      </c>
      <c r="G14" s="6" t="s">
        <v>17</v>
      </c>
      <c r="H14" s="6"/>
      <c r="I14" s="6"/>
      <c r="J14" s="6"/>
    </row>
    <row r="15" s="4" customFormat="true" ht="12.75" hidden="false" customHeight="false" outlineLevel="0" collapsed="false">
      <c r="A15" s="16" t="n">
        <v>2</v>
      </c>
      <c r="B15" s="6" t="n">
        <f aca="false">B14-C15</f>
        <v>16</v>
      </c>
      <c r="C15" s="14" t="n">
        <f aca="false">COUNTIF(G$26:G$111,"Finished in Sprint 2")</f>
        <v>6</v>
      </c>
      <c r="D15" s="14"/>
      <c r="E15" s="15"/>
      <c r="F15" s="17" t="n">
        <v>2</v>
      </c>
      <c r="G15" s="6" t="s">
        <v>18</v>
      </c>
      <c r="H15" s="6"/>
      <c r="I15" s="6"/>
      <c r="J15" s="6"/>
    </row>
    <row r="16" s="4" customFormat="true" ht="12.75" hidden="false" customHeight="false" outlineLevel="0" collapsed="false">
      <c r="A16" s="16" t="n">
        <v>3</v>
      </c>
      <c r="B16" s="6" t="n">
        <f aca="false">B15-C16</f>
        <v>11</v>
      </c>
      <c r="C16" s="14" t="n">
        <f aca="false">COUNTIF(G$26:G$111,"Finished in Sprint 3")</f>
        <v>5</v>
      </c>
      <c r="D16" s="14"/>
      <c r="E16" s="15"/>
      <c r="F16" s="17" t="n">
        <v>3</v>
      </c>
      <c r="G16" s="6" t="s">
        <v>19</v>
      </c>
      <c r="H16" s="6"/>
      <c r="I16" s="6"/>
      <c r="J16" s="6"/>
    </row>
    <row r="17" s="4" customFormat="true" ht="12.75" hidden="false" customHeight="false" outlineLevel="0" collapsed="false">
      <c r="A17" s="16" t="n">
        <v>4</v>
      </c>
      <c r="B17" s="6" t="n">
        <f aca="false">B16-C17</f>
        <v>11</v>
      </c>
      <c r="C17" s="14" t="n">
        <f aca="false">COUNTIF(G$26:G$111,"Finished in Sprint 4")</f>
        <v>0</v>
      </c>
      <c r="D17" s="14"/>
      <c r="E17" s="15"/>
      <c r="F17" s="17"/>
      <c r="G17" s="6"/>
      <c r="H17" s="6"/>
      <c r="I17" s="6"/>
      <c r="J17" s="6"/>
    </row>
    <row r="18" s="4" customFormat="true" ht="12.75" hidden="false" customHeight="false" outlineLevel="0" collapsed="false">
      <c r="A18" s="16" t="n">
        <v>5</v>
      </c>
      <c r="B18" s="6" t="n">
        <f aca="false">B17-C18</f>
        <v>11</v>
      </c>
      <c r="C18" s="14" t="n">
        <f aca="false">COUNTIF(G$26:G$111,"Finished in Sprint 4")</f>
        <v>0</v>
      </c>
      <c r="D18" s="14"/>
      <c r="E18" s="15"/>
      <c r="F18" s="17"/>
      <c r="G18" s="6"/>
      <c r="H18" s="6"/>
      <c r="I18" s="6"/>
      <c r="J18" s="6"/>
    </row>
    <row r="19" s="4" customFormat="true" ht="12.75" hidden="false" customHeight="false" outlineLevel="0" collapsed="false">
      <c r="A19" s="16"/>
      <c r="B19" s="6"/>
      <c r="C19" s="18"/>
      <c r="D19" s="15"/>
      <c r="E19" s="15"/>
      <c r="F19" s="17"/>
      <c r="G19" s="6"/>
      <c r="H19" s="6"/>
      <c r="I19" s="6"/>
      <c r="J19" s="6"/>
    </row>
    <row r="20" s="4" customFormat="true" ht="12.75" hidden="false" customHeight="false" outlineLevel="0" collapsed="false">
      <c r="A20" s="16"/>
      <c r="B20" s="6"/>
      <c r="C20" s="15"/>
      <c r="D20" s="15"/>
      <c r="E20" s="15"/>
      <c r="F20" s="17"/>
      <c r="G20" s="6"/>
      <c r="H20" s="6"/>
      <c r="I20" s="6"/>
      <c r="J20" s="6"/>
    </row>
    <row r="21" s="4" customFormat="true" ht="12.75" hidden="false" customHeight="false" outlineLevel="0" collapsed="false">
      <c r="A21" s="19" t="s">
        <v>20</v>
      </c>
      <c r="B21" s="6"/>
      <c r="C21" s="6"/>
      <c r="D21" s="6"/>
      <c r="E21" s="6"/>
      <c r="F21" s="6"/>
      <c r="G21" s="6"/>
      <c r="H21" s="6"/>
      <c r="I21" s="6"/>
      <c r="J21" s="6"/>
    </row>
    <row r="22" s="4" customFormat="true" ht="12.75" hidden="false" customHeight="false" outlineLevel="0" collapsed="false">
      <c r="A22" s="20" t="s">
        <v>21</v>
      </c>
      <c r="B22" s="6"/>
      <c r="C22" s="6"/>
      <c r="D22" s="6"/>
      <c r="E22" s="6"/>
      <c r="F22" s="6"/>
      <c r="G22" s="6"/>
      <c r="H22" s="21" t="s">
        <v>22</v>
      </c>
      <c r="I22" s="6"/>
      <c r="J22" s="6"/>
    </row>
    <row r="23" s="4" customFormat="true" ht="12.75" hidden="false" customHeight="false" outlineLevel="0" collapsed="false">
      <c r="A23" s="19"/>
      <c r="B23" s="6"/>
      <c r="C23" s="6"/>
      <c r="D23" s="6"/>
      <c r="E23" s="6"/>
      <c r="F23" s="6"/>
      <c r="G23" s="6"/>
      <c r="H23" s="6" t="s">
        <v>23</v>
      </c>
      <c r="I23" s="6"/>
      <c r="J23" s="6"/>
    </row>
    <row r="24" s="25" customFormat="true" ht="12.75" hidden="false" customHeight="false" outlineLevel="0" collapsed="false">
      <c r="A24" s="22"/>
      <c r="B24" s="22"/>
      <c r="C24" s="22"/>
      <c r="D24" s="22"/>
      <c r="E24" s="22"/>
      <c r="F24" s="23"/>
      <c r="G24" s="12"/>
      <c r="H24" s="24" t="s">
        <v>24</v>
      </c>
      <c r="I24" s="24"/>
      <c r="J24" s="24"/>
    </row>
    <row r="25" customFormat="false" ht="12.75" hidden="false" customHeight="false" outlineLevel="0" collapsed="false">
      <c r="A25" s="26" t="s">
        <v>25</v>
      </c>
      <c r="B25" s="26" t="s">
        <v>26</v>
      </c>
      <c r="C25" s="26" t="s">
        <v>8</v>
      </c>
      <c r="D25" s="26" t="s">
        <v>27</v>
      </c>
      <c r="E25" s="26" t="s">
        <v>28</v>
      </c>
      <c r="F25" s="27" t="s">
        <v>29</v>
      </c>
      <c r="G25" s="27" t="s">
        <v>30</v>
      </c>
      <c r="H25" s="26" t="s">
        <v>31</v>
      </c>
      <c r="I25" s="26" t="s">
        <v>32</v>
      </c>
      <c r="J25" s="26" t="s">
        <v>33</v>
      </c>
      <c r="K25" s="26" t="s">
        <v>34</v>
      </c>
    </row>
    <row r="26" customFormat="false" ht="25.5" hidden="false" customHeight="false" outlineLevel="0" collapsed="false">
      <c r="A26" s="28" t="s">
        <v>35</v>
      </c>
      <c r="B26" s="29" t="n">
        <v>1</v>
      </c>
      <c r="C26" s="29" t="n">
        <v>1</v>
      </c>
      <c r="D26" s="29"/>
      <c r="E26" s="29" t="n">
        <v>13</v>
      </c>
      <c r="F26" s="30" t="n">
        <v>1</v>
      </c>
      <c r="G26" s="31" t="s">
        <v>36</v>
      </c>
      <c r="H26" s="32" t="s">
        <v>37</v>
      </c>
      <c r="I26" s="33" t="s">
        <v>38</v>
      </c>
      <c r="J26" s="33" t="s">
        <v>39</v>
      </c>
      <c r="K26" s="33" t="s">
        <v>40</v>
      </c>
    </row>
    <row r="27" customFormat="false" ht="12.75" hidden="false" customHeight="false" outlineLevel="0" collapsed="false">
      <c r="A27" s="28" t="s">
        <v>41</v>
      </c>
      <c r="B27" s="29" t="n">
        <f aca="false">B26+1</f>
        <v>2</v>
      </c>
      <c r="C27" s="29" t="n">
        <v>1</v>
      </c>
      <c r="D27" s="29"/>
      <c r="E27" s="29" t="n">
        <v>8</v>
      </c>
      <c r="F27" s="30" t="n">
        <v>1</v>
      </c>
      <c r="G27" s="31" t="s">
        <v>36</v>
      </c>
      <c r="H27" s="32" t="s">
        <v>37</v>
      </c>
      <c r="I27" s="33" t="s">
        <v>42</v>
      </c>
      <c r="J27" s="33" t="s">
        <v>43</v>
      </c>
      <c r="K27" s="33" t="s">
        <v>44</v>
      </c>
    </row>
    <row r="28" customFormat="false" ht="12.75" hidden="false" customHeight="false" outlineLevel="0" collapsed="false">
      <c r="A28" s="28" t="s">
        <v>45</v>
      </c>
      <c r="B28" s="29" t="n">
        <f aca="false">B27+1</f>
        <v>3</v>
      </c>
      <c r="C28" s="29" t="n">
        <v>1</v>
      </c>
      <c r="D28" s="29"/>
      <c r="E28" s="29" t="n">
        <v>3</v>
      </c>
      <c r="F28" s="30" t="n">
        <v>1</v>
      </c>
      <c r="G28" s="31" t="s">
        <v>36</v>
      </c>
      <c r="H28" s="32" t="s">
        <v>37</v>
      </c>
      <c r="I28" s="33" t="s">
        <v>46</v>
      </c>
      <c r="J28" s="33" t="s">
        <v>47</v>
      </c>
      <c r="K28" s="33" t="s">
        <v>48</v>
      </c>
    </row>
    <row r="29" customFormat="false" ht="12.75" hidden="false" customHeight="false" outlineLevel="0" collapsed="false">
      <c r="A29" s="28" t="s">
        <v>49</v>
      </c>
      <c r="B29" s="29" t="n">
        <f aca="false">B28+1</f>
        <v>4</v>
      </c>
      <c r="C29" s="29" t="n">
        <v>1</v>
      </c>
      <c r="D29" s="29"/>
      <c r="E29" s="29" t="n">
        <v>5</v>
      </c>
      <c r="F29" s="30" t="n">
        <v>1</v>
      </c>
      <c r="G29" s="31" t="s">
        <v>36</v>
      </c>
      <c r="H29" s="32" t="s">
        <v>37</v>
      </c>
      <c r="I29" s="33" t="s">
        <v>50</v>
      </c>
      <c r="J29" s="33" t="s">
        <v>51</v>
      </c>
      <c r="K29" s="33" t="s">
        <v>52</v>
      </c>
    </row>
    <row r="30" customFormat="false" ht="12.75" hidden="false" customHeight="false" outlineLevel="0" collapsed="false">
      <c r="A30" s="28" t="s">
        <v>53</v>
      </c>
      <c r="B30" s="29" t="n">
        <f aca="false">B29+1</f>
        <v>5</v>
      </c>
      <c r="C30" s="29" t="n">
        <v>1</v>
      </c>
      <c r="D30" s="29" t="n">
        <v>25</v>
      </c>
      <c r="E30" s="29" t="n">
        <v>13</v>
      </c>
      <c r="F30" s="30" t="n">
        <v>1</v>
      </c>
      <c r="G30" s="31" t="s">
        <v>36</v>
      </c>
      <c r="H30" s="32" t="s">
        <v>37</v>
      </c>
      <c r="I30" s="33" t="s">
        <v>54</v>
      </c>
      <c r="J30" s="33" t="s">
        <v>55</v>
      </c>
      <c r="K30" s="33" t="s">
        <v>56</v>
      </c>
    </row>
    <row r="31" customFormat="false" ht="12.75" hidden="false" customHeight="false" outlineLevel="0" collapsed="false">
      <c r="A31" s="34" t="s">
        <v>57</v>
      </c>
      <c r="B31" s="35" t="n">
        <f aca="false">B30+1</f>
        <v>6</v>
      </c>
      <c r="C31" s="35" t="n">
        <v>2</v>
      </c>
      <c r="D31" s="36"/>
      <c r="E31" s="36" t="n">
        <v>13</v>
      </c>
      <c r="F31" s="30" t="n">
        <v>2</v>
      </c>
      <c r="G31" s="31" t="s">
        <v>58</v>
      </c>
      <c r="H31" s="32" t="s">
        <v>59</v>
      </c>
      <c r="I31" s="37" t="s">
        <v>60</v>
      </c>
      <c r="J31" s="38" t="s">
        <v>61</v>
      </c>
      <c r="K31" s="38" t="s">
        <v>62</v>
      </c>
    </row>
    <row r="32" customFormat="false" ht="12.75" hidden="false" customHeight="false" outlineLevel="0" collapsed="false">
      <c r="A32" s="34" t="s">
        <v>63</v>
      </c>
      <c r="B32" s="35" t="n">
        <f aca="false">B31+1</f>
        <v>7</v>
      </c>
      <c r="C32" s="35" t="n">
        <v>2</v>
      </c>
      <c r="D32" s="36"/>
      <c r="E32" s="36" t="n">
        <v>8</v>
      </c>
      <c r="F32" s="30" t="n">
        <v>2</v>
      </c>
      <c r="G32" s="31" t="s">
        <v>58</v>
      </c>
      <c r="H32" s="32" t="s">
        <v>37</v>
      </c>
      <c r="I32" s="38" t="s">
        <v>64</v>
      </c>
      <c r="J32" s="38" t="s">
        <v>65</v>
      </c>
      <c r="K32" s="37" t="s">
        <v>66</v>
      </c>
    </row>
    <row r="33" customFormat="false" ht="12.75" hidden="false" customHeight="false" outlineLevel="0" collapsed="false">
      <c r="A33" s="34" t="s">
        <v>67</v>
      </c>
      <c r="B33" s="35" t="n">
        <f aca="false">B32+1</f>
        <v>8</v>
      </c>
      <c r="C33" s="35" t="n">
        <v>2</v>
      </c>
      <c r="D33" s="36"/>
      <c r="E33" s="36" t="n">
        <v>5</v>
      </c>
      <c r="F33" s="30" t="n">
        <v>2</v>
      </c>
      <c r="G33" s="31" t="s">
        <v>58</v>
      </c>
      <c r="H33" s="32" t="s">
        <v>68</v>
      </c>
      <c r="I33" s="37" t="s">
        <v>69</v>
      </c>
      <c r="J33" s="37" t="s">
        <v>70</v>
      </c>
      <c r="K33" s="38" t="s">
        <v>71</v>
      </c>
    </row>
    <row r="34" s="39" customFormat="true" ht="12.75" hidden="false" customHeight="false" outlineLevel="0" collapsed="false">
      <c r="A34" s="34" t="s">
        <v>72</v>
      </c>
      <c r="B34" s="35" t="n">
        <f aca="false">B33+1</f>
        <v>9</v>
      </c>
      <c r="C34" s="35" t="n">
        <v>2</v>
      </c>
      <c r="D34" s="36"/>
      <c r="E34" s="36" t="n">
        <v>5</v>
      </c>
      <c r="F34" s="30" t="n">
        <v>2</v>
      </c>
      <c r="G34" s="31" t="s">
        <v>58</v>
      </c>
      <c r="H34" s="32" t="s">
        <v>37</v>
      </c>
      <c r="I34" s="38" t="s">
        <v>73</v>
      </c>
      <c r="J34" s="38" t="s">
        <v>65</v>
      </c>
      <c r="K34" s="37" t="s">
        <v>66</v>
      </c>
    </row>
    <row r="35" s="39" customFormat="true" ht="12.75" hidden="false" customHeight="false" outlineLevel="0" collapsed="false">
      <c r="A35" s="34" t="s">
        <v>74</v>
      </c>
      <c r="B35" s="35" t="n">
        <f aca="false">B34+1</f>
        <v>10</v>
      </c>
      <c r="C35" s="35" t="n">
        <v>2</v>
      </c>
      <c r="D35" s="36"/>
      <c r="E35" s="36" t="n">
        <v>8</v>
      </c>
      <c r="F35" s="30" t="n">
        <v>2</v>
      </c>
      <c r="G35" s="31" t="s">
        <v>58</v>
      </c>
      <c r="H35" s="32" t="s">
        <v>37</v>
      </c>
      <c r="I35" s="38" t="s">
        <v>75</v>
      </c>
      <c r="J35" s="38" t="s">
        <v>65</v>
      </c>
      <c r="K35" s="38" t="s">
        <v>76</v>
      </c>
    </row>
    <row r="36" s="39" customFormat="true" ht="12.75" hidden="false" customHeight="false" outlineLevel="0" collapsed="false">
      <c r="A36" s="34" t="s">
        <v>77</v>
      </c>
      <c r="B36" s="35" t="n">
        <f aca="false">B35+1</f>
        <v>11</v>
      </c>
      <c r="C36" s="35" t="n">
        <v>2</v>
      </c>
      <c r="D36" s="36"/>
      <c r="E36" s="36" t="n">
        <v>2</v>
      </c>
      <c r="F36" s="30" t="n">
        <v>2</v>
      </c>
      <c r="G36" s="31" t="s">
        <v>58</v>
      </c>
      <c r="H36" s="32" t="s">
        <v>37</v>
      </c>
      <c r="I36" s="38" t="s">
        <v>78</v>
      </c>
      <c r="J36" s="38" t="s">
        <v>79</v>
      </c>
      <c r="K36" s="38" t="s">
        <v>80</v>
      </c>
    </row>
    <row r="37" s="39" customFormat="true" ht="12.75" hidden="false" customHeight="false" outlineLevel="0" collapsed="false">
      <c r="A37" s="28" t="s">
        <v>81</v>
      </c>
      <c r="B37" s="29" t="n">
        <f aca="false">B36+1</f>
        <v>12</v>
      </c>
      <c r="C37" s="29" t="n">
        <v>3</v>
      </c>
      <c r="D37" s="29"/>
      <c r="E37" s="29" t="n">
        <v>13</v>
      </c>
      <c r="F37" s="30" t="n">
        <v>3</v>
      </c>
      <c r="G37" s="31" t="s">
        <v>82</v>
      </c>
      <c r="H37" s="32" t="s">
        <v>59</v>
      </c>
      <c r="I37" s="25" t="s">
        <v>83</v>
      </c>
      <c r="J37" s="33" t="s">
        <v>84</v>
      </c>
      <c r="K37" s="33" t="s">
        <v>85</v>
      </c>
    </row>
    <row r="38" s="39" customFormat="true" ht="12.75" hidden="false" customHeight="false" outlineLevel="0" collapsed="false">
      <c r="A38" s="28" t="s">
        <v>86</v>
      </c>
      <c r="B38" s="29" t="n">
        <f aca="false">B37+1</f>
        <v>13</v>
      </c>
      <c r="C38" s="29" t="n">
        <v>3</v>
      </c>
      <c r="D38" s="29"/>
      <c r="E38" s="29" t="n">
        <v>8</v>
      </c>
      <c r="F38" s="30" t="n">
        <v>3</v>
      </c>
      <c r="G38" s="31" t="s">
        <v>82</v>
      </c>
      <c r="H38" s="32" t="s">
        <v>59</v>
      </c>
      <c r="I38" s="33" t="s">
        <v>87</v>
      </c>
      <c r="J38" s="33" t="s">
        <v>84</v>
      </c>
      <c r="K38" s="33" t="s">
        <v>88</v>
      </c>
    </row>
    <row r="39" s="39" customFormat="true" ht="12.75" hidden="false" customHeight="false" outlineLevel="0" collapsed="false">
      <c r="A39" s="28" t="s">
        <v>89</v>
      </c>
      <c r="B39" s="29" t="n">
        <f aca="false">B38+1</f>
        <v>14</v>
      </c>
      <c r="C39" s="29" t="n">
        <v>3</v>
      </c>
      <c r="D39" s="29"/>
      <c r="E39" s="29" t="n">
        <v>8</v>
      </c>
      <c r="F39" s="30" t="n">
        <v>3</v>
      </c>
      <c r="G39" s="31" t="s">
        <v>82</v>
      </c>
      <c r="H39" s="32" t="s">
        <v>37</v>
      </c>
      <c r="I39" s="33" t="s">
        <v>90</v>
      </c>
      <c r="J39" s="33" t="s">
        <v>91</v>
      </c>
      <c r="K39" s="33" t="s">
        <v>92</v>
      </c>
    </row>
    <row r="40" s="39" customFormat="true" ht="12.75" hidden="false" customHeight="false" outlineLevel="0" collapsed="false">
      <c r="A40" s="28" t="s">
        <v>93</v>
      </c>
      <c r="B40" s="29" t="n">
        <f aca="false">B39+1</f>
        <v>15</v>
      </c>
      <c r="C40" s="29" t="n">
        <v>3</v>
      </c>
      <c r="D40" s="29"/>
      <c r="E40" s="29" t="n">
        <v>5</v>
      </c>
      <c r="F40" s="30" t="n">
        <v>3</v>
      </c>
      <c r="G40" s="31" t="s">
        <v>82</v>
      </c>
      <c r="H40" s="32" t="s">
        <v>59</v>
      </c>
      <c r="I40" s="33" t="s">
        <v>94</v>
      </c>
      <c r="J40" s="33" t="s">
        <v>95</v>
      </c>
      <c r="K40" s="33" t="s">
        <v>96</v>
      </c>
    </row>
    <row r="41" s="39" customFormat="true" ht="12.75" hidden="false" customHeight="false" outlineLevel="0" collapsed="false">
      <c r="A41" s="28" t="s">
        <v>97</v>
      </c>
      <c r="B41" s="29" t="n">
        <f aca="false">B40+1</f>
        <v>16</v>
      </c>
      <c r="C41" s="29" t="n">
        <v>3</v>
      </c>
      <c r="D41" s="29"/>
      <c r="E41" s="29" t="n">
        <v>1</v>
      </c>
      <c r="F41" s="30" t="n">
        <v>3</v>
      </c>
      <c r="G41" s="31" t="s">
        <v>82</v>
      </c>
      <c r="H41" s="32" t="s">
        <v>37</v>
      </c>
      <c r="I41" s="33" t="s">
        <v>98</v>
      </c>
      <c r="J41" s="33" t="s">
        <v>99</v>
      </c>
      <c r="K41" s="33" t="s">
        <v>100</v>
      </c>
    </row>
    <row r="42" customFormat="false" ht="12.75" hidden="false" customHeight="false" outlineLevel="0" collapsed="false">
      <c r="A42" s="34" t="s">
        <v>101</v>
      </c>
      <c r="B42" s="35" t="n">
        <f aca="false">B41+1</f>
        <v>17</v>
      </c>
      <c r="C42" s="35" t="n">
        <v>4</v>
      </c>
      <c r="D42" s="36"/>
      <c r="E42" s="36" t="n">
        <v>21</v>
      </c>
      <c r="F42" s="30"/>
      <c r="G42" s="31"/>
      <c r="H42" s="38"/>
      <c r="I42" s="38"/>
      <c r="J42" s="38"/>
      <c r="K42" s="38"/>
    </row>
    <row r="43" s="39" customFormat="true" ht="12.75" hidden="false" customHeight="false" outlineLevel="0" collapsed="false">
      <c r="A43" s="34" t="s">
        <v>102</v>
      </c>
      <c r="B43" s="40" t="n">
        <f aca="false">B42+1</f>
        <v>18</v>
      </c>
      <c r="C43" s="35" t="n">
        <v>4</v>
      </c>
      <c r="D43" s="36"/>
      <c r="E43" s="36" t="n">
        <v>8</v>
      </c>
      <c r="F43" s="30"/>
      <c r="G43" s="31"/>
      <c r="H43" s="38"/>
      <c r="I43" s="38"/>
      <c r="J43" s="38"/>
      <c r="K43" s="38"/>
    </row>
    <row r="44" s="39" customFormat="true" ht="12.75" hidden="false" customHeight="false" outlineLevel="0" collapsed="false">
      <c r="A44" s="34" t="s">
        <v>103</v>
      </c>
      <c r="B44" s="40" t="n">
        <f aca="false">B43+1</f>
        <v>19</v>
      </c>
      <c r="C44" s="35" t="n">
        <v>4</v>
      </c>
      <c r="D44" s="36"/>
      <c r="E44" s="36" t="n">
        <v>5</v>
      </c>
      <c r="F44" s="30"/>
      <c r="G44" s="31"/>
      <c r="H44" s="38"/>
      <c r="I44" s="38"/>
      <c r="J44" s="38"/>
      <c r="K44" s="38"/>
    </row>
    <row r="45" s="39" customFormat="true" ht="12.75" hidden="false" customHeight="false" outlineLevel="0" collapsed="false">
      <c r="A45" s="34"/>
      <c r="B45" s="40" t="n">
        <f aca="false">B44+1</f>
        <v>20</v>
      </c>
      <c r="C45" s="35"/>
      <c r="D45" s="36"/>
      <c r="E45" s="36"/>
      <c r="F45" s="30"/>
      <c r="G45" s="31"/>
      <c r="H45" s="38"/>
      <c r="I45" s="38"/>
      <c r="J45" s="38"/>
      <c r="K45" s="38"/>
    </row>
    <row r="46" s="39" customFormat="true" ht="12.75" hidden="false" customHeight="false" outlineLevel="0" collapsed="false">
      <c r="A46" s="34"/>
      <c r="B46" s="40" t="n">
        <f aca="false">B45+1</f>
        <v>21</v>
      </c>
      <c r="C46" s="35"/>
      <c r="D46" s="36"/>
      <c r="E46" s="36"/>
      <c r="F46" s="30"/>
      <c r="G46" s="31"/>
      <c r="H46" s="38"/>
      <c r="I46" s="38"/>
      <c r="J46" s="38"/>
      <c r="K46" s="38"/>
    </row>
    <row r="47" s="39" customFormat="true" ht="12.75" hidden="false" customHeight="false" outlineLevel="0" collapsed="false">
      <c r="A47" s="34"/>
      <c r="B47" s="40" t="n">
        <f aca="false">B46+1</f>
        <v>22</v>
      </c>
      <c r="C47" s="35"/>
      <c r="D47" s="36"/>
      <c r="E47" s="36"/>
      <c r="F47" s="30"/>
      <c r="G47" s="31"/>
      <c r="H47" s="38"/>
      <c r="I47" s="38"/>
      <c r="J47" s="38"/>
      <c r="K47" s="38"/>
    </row>
    <row r="48" s="44" customFormat="true" ht="12.75" hidden="false" customHeight="false" outlineLevel="0" collapsed="false">
      <c r="A48" s="41" t="s">
        <v>104</v>
      </c>
      <c r="B48" s="29" t="n">
        <f aca="false">B47+1</f>
        <v>23</v>
      </c>
      <c r="C48" s="42" t="n">
        <v>5</v>
      </c>
      <c r="D48" s="42"/>
      <c r="E48" s="42"/>
      <c r="F48" s="30"/>
      <c r="G48" s="31"/>
      <c r="H48" s="32"/>
      <c r="I48" s="43"/>
      <c r="J48" s="43"/>
      <c r="K48" s="43"/>
    </row>
    <row r="49" s="39" customFormat="true" ht="12.75" hidden="false" customHeight="false" outlineLevel="0" collapsed="false">
      <c r="A49" s="28" t="s">
        <v>105</v>
      </c>
      <c r="B49" s="29" t="n">
        <f aca="false">B48+1</f>
        <v>24</v>
      </c>
      <c r="C49" s="29" t="n">
        <v>5</v>
      </c>
      <c r="D49" s="29"/>
      <c r="E49" s="29" t="n">
        <v>21</v>
      </c>
      <c r="F49" s="30"/>
      <c r="G49" s="31"/>
      <c r="H49" s="32"/>
      <c r="I49" s="33"/>
      <c r="J49" s="33"/>
      <c r="K49" s="33"/>
    </row>
    <row r="50" s="39" customFormat="true" ht="12.75" hidden="false" customHeight="false" outlineLevel="0" collapsed="false">
      <c r="A50" s="28" t="s">
        <v>106</v>
      </c>
      <c r="B50" s="29" t="n">
        <f aca="false">B49+1</f>
        <v>25</v>
      </c>
      <c r="C50" s="29" t="n">
        <v>5</v>
      </c>
      <c r="D50" s="29"/>
      <c r="E50" s="29" t="n">
        <v>5</v>
      </c>
      <c r="F50" s="30"/>
      <c r="G50" s="31"/>
      <c r="H50" s="32"/>
      <c r="I50" s="33"/>
      <c r="J50" s="33"/>
      <c r="K50" s="33"/>
    </row>
    <row r="51" s="39" customFormat="true" ht="12.75" hidden="false" customHeight="false" outlineLevel="0" collapsed="false">
      <c r="A51" s="28" t="s">
        <v>107</v>
      </c>
      <c r="B51" s="29" t="n">
        <f aca="false">B50+1</f>
        <v>26</v>
      </c>
      <c r="C51" s="29" t="n">
        <v>5</v>
      </c>
      <c r="D51" s="29"/>
      <c r="E51" s="29" t="n">
        <v>8</v>
      </c>
      <c r="F51" s="30"/>
      <c r="G51" s="31"/>
      <c r="H51" s="32"/>
      <c r="I51" s="43"/>
      <c r="J51" s="43"/>
      <c r="K51" s="43"/>
      <c r="L51" s="44"/>
      <c r="M51" s="44"/>
    </row>
    <row r="52" s="39" customFormat="true" ht="12.75" hidden="false" customHeight="false" outlineLevel="0" collapsed="false">
      <c r="A52" s="41" t="s">
        <v>108</v>
      </c>
      <c r="B52" s="29" t="n">
        <f aca="false">B51+1</f>
        <v>27</v>
      </c>
      <c r="C52" s="42" t="n">
        <v>5</v>
      </c>
      <c r="D52" s="42"/>
      <c r="E52" s="42" t="n">
        <v>8</v>
      </c>
      <c r="F52" s="30"/>
      <c r="G52" s="31"/>
      <c r="H52" s="32"/>
      <c r="I52" s="43"/>
      <c r="J52" s="43"/>
      <c r="K52" s="43"/>
      <c r="L52" s="44"/>
      <c r="M52" s="44"/>
    </row>
    <row r="53" s="39" customFormat="true" ht="12.75" hidden="false" customHeight="false" outlineLevel="0" collapsed="false">
      <c r="A53" s="41"/>
      <c r="B53" s="42"/>
      <c r="C53" s="42"/>
      <c r="D53" s="42"/>
      <c r="E53" s="42"/>
      <c r="F53" s="30"/>
      <c r="G53" s="31"/>
      <c r="H53" s="32"/>
      <c r="I53" s="43"/>
      <c r="J53" s="43"/>
      <c r="K53" s="43"/>
      <c r="L53" s="44"/>
      <c r="M53" s="44"/>
    </row>
    <row r="54" s="26" customFormat="true" ht="15.75" hidden="false" customHeight="false" outlineLevel="0" collapsed="false">
      <c r="A54" s="45"/>
      <c r="B54" s="46"/>
      <c r="C54" s="46"/>
      <c r="D54" s="46"/>
      <c r="E54" s="46"/>
      <c r="F54" s="46"/>
      <c r="G54" s="46"/>
      <c r="H54" s="47"/>
      <c r="I54" s="48" t="s">
        <v>109</v>
      </c>
      <c r="J54" s="49"/>
      <c r="K54" s="49"/>
    </row>
    <row r="55" s="39" customFormat="true" ht="12.75" hidden="false" customHeight="false" outlineLevel="0" collapsed="false">
      <c r="A55" s="28"/>
      <c r="B55" s="29"/>
      <c r="C55" s="29"/>
      <c r="D55" s="29"/>
      <c r="E55" s="29"/>
      <c r="F55" s="30"/>
      <c r="G55" s="31"/>
      <c r="H55" s="32"/>
      <c r="I55" s="33"/>
      <c r="J55" s="33"/>
      <c r="K55" s="33"/>
    </row>
    <row r="56" customFormat="false" ht="12.75" hidden="false" customHeight="false" outlineLevel="0" collapsed="false">
      <c r="A56" s="50"/>
      <c r="B56" s="29"/>
      <c r="C56" s="29"/>
      <c r="D56" s="29"/>
      <c r="E56" s="29"/>
      <c r="F56" s="30"/>
      <c r="G56" s="31"/>
      <c r="H56" s="32"/>
      <c r="I56" s="33"/>
      <c r="J56" s="33"/>
      <c r="K56" s="33"/>
    </row>
    <row r="57" customFormat="false" ht="12.75" hidden="false" customHeight="false" outlineLevel="0" collapsed="false">
      <c r="A57" s="50"/>
      <c r="B57" s="29"/>
      <c r="C57" s="29"/>
      <c r="D57" s="29"/>
      <c r="E57" s="29"/>
      <c r="F57" s="30"/>
      <c r="G57" s="31"/>
      <c r="H57" s="32"/>
      <c r="I57" s="33"/>
      <c r="J57" s="33"/>
      <c r="K57" s="33"/>
    </row>
    <row r="58" customFormat="false" ht="12.75" hidden="false" customHeight="false" outlineLevel="0" collapsed="false">
      <c r="A58" s="50"/>
      <c r="B58" s="29"/>
      <c r="C58" s="29"/>
      <c r="D58" s="29"/>
      <c r="E58" s="29"/>
      <c r="F58" s="30"/>
      <c r="G58" s="31"/>
      <c r="H58" s="32"/>
      <c r="I58" s="33"/>
      <c r="J58" s="33"/>
      <c r="K58" s="33"/>
    </row>
    <row r="59" customFormat="false" ht="12.75" hidden="false" customHeight="false" outlineLevel="0" collapsed="false">
      <c r="A59" s="50"/>
      <c r="B59" s="29"/>
      <c r="C59" s="29"/>
      <c r="D59" s="29"/>
      <c r="E59" s="29"/>
      <c r="F59" s="30"/>
      <c r="G59" s="31"/>
      <c r="H59" s="32"/>
      <c r="I59" s="33"/>
      <c r="J59" s="33"/>
      <c r="K59" s="33"/>
    </row>
    <row r="60" customFormat="false" ht="12.75" hidden="false" customHeight="false" outlineLevel="0" collapsed="false">
      <c r="A60" s="50"/>
      <c r="B60" s="29"/>
      <c r="C60" s="29"/>
      <c r="D60" s="29"/>
      <c r="E60" s="29"/>
      <c r="F60" s="30"/>
      <c r="G60" s="31"/>
      <c r="H60" s="32"/>
      <c r="I60" s="33"/>
      <c r="J60" s="33"/>
      <c r="K60" s="33"/>
    </row>
    <row r="61" customFormat="false" ht="12.75" hidden="false" customHeight="false" outlineLevel="0" collapsed="false">
      <c r="A61" s="50"/>
      <c r="B61" s="29"/>
      <c r="C61" s="29"/>
      <c r="D61" s="29"/>
      <c r="E61" s="29"/>
      <c r="F61" s="30"/>
      <c r="G61" s="31"/>
      <c r="H61" s="32"/>
      <c r="I61" s="33"/>
      <c r="J61" s="33"/>
      <c r="K61" s="33"/>
    </row>
    <row r="62" customFormat="false" ht="12.75" hidden="false" customHeight="false" outlineLevel="0" collapsed="false">
      <c r="A62" s="50"/>
      <c r="B62" s="29"/>
      <c r="C62" s="29"/>
      <c r="D62" s="29"/>
      <c r="E62" s="29"/>
      <c r="F62" s="30"/>
      <c r="G62" s="31"/>
      <c r="H62" s="32"/>
      <c r="I62" s="33"/>
      <c r="J62" s="33"/>
      <c r="K62" s="33"/>
    </row>
    <row r="63" customFormat="false" ht="12.75" hidden="false" customHeight="false" outlineLevel="0" collapsed="false">
      <c r="A63" s="50"/>
      <c r="B63" s="29"/>
      <c r="C63" s="29"/>
      <c r="D63" s="29"/>
      <c r="E63" s="29"/>
      <c r="F63" s="30"/>
      <c r="G63" s="31"/>
      <c r="H63" s="32"/>
      <c r="I63" s="33"/>
      <c r="J63" s="33"/>
      <c r="K63" s="33"/>
    </row>
    <row r="64" customFormat="false" ht="12.75" hidden="false" customHeight="false" outlineLevel="0" collapsed="false">
      <c r="A64" s="50"/>
      <c r="B64" s="29"/>
      <c r="C64" s="29"/>
      <c r="D64" s="29"/>
      <c r="E64" s="29"/>
      <c r="F64" s="30"/>
      <c r="G64" s="31"/>
      <c r="H64" s="32"/>
      <c r="I64" s="33"/>
      <c r="J64" s="33"/>
      <c r="K64" s="33"/>
    </row>
    <row r="65" customFormat="false" ht="12.75" hidden="false" customHeight="false" outlineLevel="0" collapsed="false">
      <c r="A65" s="50"/>
      <c r="B65" s="29"/>
      <c r="C65" s="29"/>
      <c r="D65" s="29"/>
      <c r="E65" s="29"/>
      <c r="F65" s="30"/>
      <c r="G65" s="31"/>
      <c r="H65" s="32"/>
      <c r="I65" s="33"/>
      <c r="J65" s="33"/>
      <c r="K65" s="33"/>
    </row>
    <row r="66" customFormat="false" ht="12.75" hidden="false" customHeight="false" outlineLevel="0" collapsed="false">
      <c r="A66" s="50"/>
      <c r="B66" s="29"/>
      <c r="C66" s="29"/>
      <c r="D66" s="29"/>
      <c r="E66" s="29"/>
      <c r="F66" s="30"/>
      <c r="G66" s="31"/>
      <c r="H66" s="32"/>
      <c r="I66" s="28"/>
      <c r="J66" s="51"/>
      <c r="K66" s="51"/>
    </row>
    <row r="67" customFormat="false" ht="12.75" hidden="false" customHeight="false" outlineLevel="0" collapsed="false">
      <c r="A67" s="50"/>
      <c r="B67" s="29"/>
      <c r="C67" s="29"/>
      <c r="D67" s="29"/>
      <c r="E67" s="29"/>
      <c r="F67" s="30"/>
      <c r="G67" s="31"/>
      <c r="H67" s="32"/>
      <c r="I67" s="28"/>
      <c r="J67" s="51"/>
      <c r="K67" s="51"/>
    </row>
    <row r="68" customFormat="false" ht="12.75" hidden="false" customHeight="false" outlineLevel="0" collapsed="false">
      <c r="A68" s="50"/>
      <c r="B68" s="29"/>
      <c r="C68" s="29"/>
      <c r="D68" s="29"/>
      <c r="E68" s="29"/>
      <c r="F68" s="30"/>
      <c r="G68" s="31"/>
      <c r="H68" s="32"/>
      <c r="I68" s="28"/>
      <c r="J68" s="51"/>
      <c r="K68" s="51"/>
    </row>
    <row r="69" customFormat="false" ht="12.75" hidden="false" customHeight="false" outlineLevel="0" collapsed="false">
      <c r="A69" s="50"/>
      <c r="B69" s="29"/>
      <c r="C69" s="29"/>
      <c r="D69" s="29"/>
      <c r="E69" s="29"/>
      <c r="F69" s="30"/>
      <c r="G69" s="31"/>
      <c r="H69" s="32"/>
      <c r="I69" s="28"/>
      <c r="J69" s="51"/>
      <c r="K69" s="51"/>
    </row>
    <row r="70" customFormat="false" ht="12.75" hidden="false" customHeight="false" outlineLevel="0" collapsed="false">
      <c r="A70" s="50"/>
      <c r="B70" s="29"/>
      <c r="C70" s="29"/>
      <c r="D70" s="29"/>
      <c r="E70" s="29"/>
      <c r="F70" s="30"/>
      <c r="G70" s="31"/>
      <c r="H70" s="32"/>
      <c r="I70" s="28"/>
      <c r="J70" s="33"/>
      <c r="K70" s="51"/>
    </row>
    <row r="71" customFormat="false" ht="12.75" hidden="false" customHeight="false" outlineLevel="0" collapsed="false">
      <c r="A71" s="50"/>
      <c r="B71" s="29"/>
      <c r="C71" s="29"/>
      <c r="D71" s="29"/>
      <c r="E71" s="29"/>
      <c r="F71" s="30"/>
      <c r="G71" s="31"/>
      <c r="H71" s="32"/>
      <c r="I71" s="28"/>
      <c r="J71" s="51"/>
      <c r="K71" s="51"/>
    </row>
    <row r="72" customFormat="false" ht="12.75" hidden="false" customHeight="false" outlineLevel="0" collapsed="false">
      <c r="A72" s="50"/>
      <c r="B72" s="29"/>
      <c r="C72" s="29"/>
      <c r="D72" s="29"/>
      <c r="E72" s="29"/>
      <c r="F72" s="30"/>
      <c r="G72" s="31"/>
      <c r="H72" s="32"/>
      <c r="I72" s="28"/>
      <c r="J72" s="51"/>
      <c r="K72" s="51"/>
    </row>
    <row r="73" customFormat="false" ht="12.75" hidden="false" customHeight="false" outlineLevel="0" collapsed="false">
      <c r="A73" s="50"/>
      <c r="B73" s="29"/>
      <c r="C73" s="29"/>
      <c r="D73" s="29"/>
      <c r="E73" s="29"/>
      <c r="F73" s="30"/>
      <c r="G73" s="31"/>
      <c r="H73" s="32"/>
      <c r="I73" s="28"/>
      <c r="J73" s="51"/>
      <c r="K73" s="51"/>
    </row>
    <row r="74" customFormat="false" ht="12.75" hidden="false" customHeight="false" outlineLevel="0" collapsed="false">
      <c r="A74" s="50"/>
      <c r="B74" s="29"/>
      <c r="C74" s="29"/>
      <c r="D74" s="29"/>
      <c r="E74" s="29"/>
      <c r="F74" s="30"/>
      <c r="G74" s="31"/>
      <c r="H74" s="32"/>
      <c r="I74" s="28"/>
      <c r="J74" s="51"/>
      <c r="K74" s="51"/>
    </row>
    <row r="75" customFormat="false" ht="12.75" hidden="false" customHeight="false" outlineLevel="0" collapsed="false">
      <c r="A75" s="50"/>
      <c r="B75" s="29"/>
      <c r="C75" s="29"/>
      <c r="D75" s="29"/>
      <c r="E75" s="29"/>
      <c r="F75" s="30"/>
      <c r="G75" s="31"/>
      <c r="H75" s="32"/>
      <c r="I75" s="28"/>
      <c r="J75" s="51"/>
      <c r="K75" s="51"/>
    </row>
    <row r="76" customFormat="false" ht="12.75" hidden="false" customHeight="false" outlineLevel="0" collapsed="false">
      <c r="A76" s="50"/>
      <c r="B76" s="29"/>
      <c r="C76" s="29"/>
      <c r="D76" s="29"/>
      <c r="E76" s="29"/>
      <c r="F76" s="30"/>
      <c r="G76" s="31"/>
      <c r="H76" s="32"/>
      <c r="I76" s="28"/>
      <c r="J76" s="51"/>
      <c r="K76" s="51"/>
    </row>
    <row r="77" customFormat="false" ht="12.75" hidden="false" customHeight="false" outlineLevel="0" collapsed="false">
      <c r="A77" s="50"/>
      <c r="B77" s="29"/>
      <c r="C77" s="29"/>
      <c r="D77" s="29"/>
      <c r="E77" s="29"/>
      <c r="F77" s="30"/>
      <c r="G77" s="31"/>
      <c r="H77" s="32"/>
      <c r="I77" s="28"/>
      <c r="J77" s="51"/>
      <c r="K77" s="51"/>
    </row>
    <row r="78" customFormat="false" ht="12.75" hidden="false" customHeight="false" outlineLevel="0" collapsed="false">
      <c r="A78" s="50"/>
      <c r="B78" s="29"/>
      <c r="C78" s="29"/>
      <c r="D78" s="29"/>
      <c r="E78" s="29"/>
      <c r="F78" s="30"/>
      <c r="G78" s="31"/>
      <c r="H78" s="32"/>
      <c r="I78" s="28"/>
      <c r="J78" s="51"/>
      <c r="K78" s="51"/>
    </row>
    <row r="79" customFormat="false" ht="12.75" hidden="false" customHeight="false" outlineLevel="0" collapsed="false">
      <c r="A79" s="50"/>
      <c r="B79" s="29"/>
      <c r="C79" s="29"/>
      <c r="D79" s="29"/>
      <c r="E79" s="29"/>
      <c r="F79" s="30"/>
      <c r="G79" s="31"/>
      <c r="H79" s="32"/>
      <c r="I79" s="28"/>
      <c r="J79" s="51"/>
      <c r="K79" s="51"/>
    </row>
    <row r="80" customFormat="false" ht="12.75" hidden="false" customHeight="false" outlineLevel="0" collapsed="false">
      <c r="A80" s="50"/>
      <c r="B80" s="29"/>
      <c r="C80" s="29"/>
      <c r="D80" s="29"/>
      <c r="E80" s="29"/>
      <c r="F80" s="30"/>
      <c r="G80" s="31"/>
      <c r="H80" s="32"/>
      <c r="I80" s="28"/>
      <c r="J80" s="51"/>
      <c r="K80" s="51"/>
    </row>
    <row r="81" customFormat="false" ht="12.75" hidden="false" customHeight="false" outlineLevel="0" collapsed="false">
      <c r="A81" s="50"/>
      <c r="B81" s="29"/>
      <c r="C81" s="29"/>
      <c r="D81" s="29"/>
      <c r="E81" s="29"/>
      <c r="F81" s="30"/>
      <c r="G81" s="31"/>
      <c r="H81" s="32"/>
      <c r="I81" s="28"/>
      <c r="J81" s="51"/>
      <c r="K81" s="51"/>
    </row>
    <row r="82" customFormat="false" ht="12.75" hidden="false" customHeight="false" outlineLevel="0" collapsed="false">
      <c r="A82" s="50"/>
      <c r="B82" s="29"/>
      <c r="C82" s="29"/>
      <c r="D82" s="29"/>
      <c r="E82" s="29"/>
      <c r="F82" s="30"/>
      <c r="G82" s="31"/>
      <c r="H82" s="32"/>
      <c r="I82" s="28"/>
      <c r="J82" s="51"/>
      <c r="K82" s="51"/>
    </row>
    <row r="83" customFormat="false" ht="12.75" hidden="false" customHeight="false" outlineLevel="0" collapsed="false">
      <c r="A83" s="50"/>
      <c r="B83" s="29"/>
      <c r="C83" s="29"/>
      <c r="D83" s="29"/>
      <c r="E83" s="29"/>
      <c r="F83" s="30"/>
      <c r="G83" s="31"/>
      <c r="H83" s="32"/>
      <c r="I83" s="28"/>
      <c r="J83" s="51"/>
      <c r="K83" s="51"/>
    </row>
    <row r="84" customFormat="false" ht="12.75" hidden="false" customHeight="false" outlineLevel="0" collapsed="false">
      <c r="A84" s="50"/>
      <c r="B84" s="29"/>
      <c r="C84" s="29"/>
      <c r="D84" s="29"/>
      <c r="E84" s="29"/>
      <c r="F84" s="30"/>
      <c r="G84" s="31"/>
      <c r="H84" s="32"/>
      <c r="I84" s="28"/>
      <c r="J84" s="51"/>
      <c r="K84" s="51"/>
    </row>
    <row r="85" customFormat="false" ht="12.75" hidden="false" customHeight="false" outlineLevel="0" collapsed="false">
      <c r="A85" s="50"/>
      <c r="B85" s="29"/>
      <c r="C85" s="29"/>
      <c r="D85" s="29"/>
      <c r="E85" s="29"/>
      <c r="F85" s="30"/>
      <c r="G85" s="31"/>
      <c r="H85" s="32"/>
      <c r="I85" s="28"/>
      <c r="J85" s="51"/>
      <c r="K85" s="51"/>
    </row>
    <row r="86" customFormat="false" ht="12.75" hidden="false" customHeight="false" outlineLevel="0" collapsed="false">
      <c r="A86" s="50"/>
      <c r="B86" s="29"/>
      <c r="C86" s="29"/>
      <c r="D86" s="29"/>
      <c r="E86" s="29"/>
      <c r="F86" s="30"/>
      <c r="G86" s="31"/>
      <c r="H86" s="32"/>
      <c r="I86" s="28"/>
      <c r="J86" s="51"/>
      <c r="K86" s="51"/>
    </row>
    <row r="87" customFormat="false" ht="12.75" hidden="false" customHeight="false" outlineLevel="0" collapsed="false">
      <c r="A87" s="50"/>
      <c r="B87" s="29"/>
      <c r="C87" s="29"/>
      <c r="D87" s="29"/>
      <c r="E87" s="29"/>
      <c r="F87" s="30"/>
      <c r="G87" s="31"/>
      <c r="H87" s="32"/>
      <c r="I87" s="28"/>
      <c r="J87" s="51"/>
      <c r="K87" s="51"/>
    </row>
    <row r="88" customFormat="false" ht="12.75" hidden="false" customHeight="false" outlineLevel="0" collapsed="false">
      <c r="A88" s="50"/>
      <c r="B88" s="29"/>
      <c r="C88" s="29"/>
      <c r="D88" s="29"/>
      <c r="E88" s="29"/>
      <c r="F88" s="30"/>
      <c r="G88" s="31"/>
      <c r="H88" s="32"/>
      <c r="I88" s="28"/>
      <c r="J88" s="51"/>
      <c r="K88" s="51"/>
    </row>
    <row r="89" customFormat="false" ht="12.75" hidden="false" customHeight="false" outlineLevel="0" collapsed="false">
      <c r="A89" s="50"/>
      <c r="B89" s="29"/>
      <c r="C89" s="29"/>
      <c r="D89" s="29"/>
      <c r="E89" s="29"/>
      <c r="F89" s="30"/>
      <c r="G89" s="31"/>
      <c r="H89" s="32"/>
      <c r="I89" s="28"/>
      <c r="J89" s="51"/>
      <c r="K89" s="51"/>
    </row>
    <row r="90" customFormat="false" ht="12.75" hidden="false" customHeight="false" outlineLevel="0" collapsed="false">
      <c r="A90" s="50"/>
      <c r="B90" s="29"/>
      <c r="C90" s="29"/>
      <c r="D90" s="29"/>
      <c r="E90" s="29"/>
      <c r="F90" s="30"/>
      <c r="G90" s="31"/>
      <c r="H90" s="32"/>
      <c r="I90" s="28"/>
      <c r="J90" s="51"/>
      <c r="K90" s="51"/>
    </row>
    <row r="91" customFormat="false" ht="12.75" hidden="false" customHeight="false" outlineLevel="0" collapsed="false">
      <c r="A91" s="50"/>
      <c r="B91" s="29"/>
      <c r="C91" s="29"/>
      <c r="D91" s="29"/>
      <c r="E91" s="29"/>
      <c r="F91" s="30"/>
      <c r="G91" s="31"/>
      <c r="H91" s="32"/>
      <c r="I91" s="28"/>
      <c r="J91" s="51"/>
      <c r="K91" s="51"/>
    </row>
    <row r="92" customFormat="false" ht="12.75" hidden="false" customHeight="false" outlineLevel="0" collapsed="false">
      <c r="A92" s="50"/>
      <c r="B92" s="29"/>
      <c r="C92" s="29"/>
      <c r="D92" s="29"/>
      <c r="E92" s="29"/>
      <c r="F92" s="30"/>
      <c r="G92" s="31"/>
      <c r="H92" s="32"/>
      <c r="I92" s="28"/>
      <c r="J92" s="51"/>
      <c r="K92" s="51"/>
    </row>
    <row r="93" customFormat="false" ht="12.75" hidden="false" customHeight="false" outlineLevel="0" collapsed="false">
      <c r="A93" s="50"/>
      <c r="B93" s="29"/>
      <c r="C93" s="29"/>
      <c r="D93" s="29"/>
      <c r="E93" s="29"/>
      <c r="F93" s="30"/>
      <c r="G93" s="31"/>
      <c r="H93" s="32"/>
      <c r="I93" s="28"/>
      <c r="J93" s="51"/>
      <c r="K93" s="51"/>
    </row>
    <row r="94" customFormat="false" ht="12.75" hidden="false" customHeight="false" outlineLevel="0" collapsed="false">
      <c r="A94" s="50"/>
      <c r="B94" s="29"/>
      <c r="C94" s="29"/>
      <c r="D94" s="29"/>
      <c r="E94" s="29"/>
      <c r="F94" s="30"/>
      <c r="G94" s="31"/>
      <c r="H94" s="32"/>
      <c r="I94" s="28"/>
      <c r="J94" s="51"/>
      <c r="K94" s="51"/>
    </row>
    <row r="95" customFormat="false" ht="12.75" hidden="false" customHeight="false" outlineLevel="0" collapsed="false">
      <c r="A95" s="50"/>
      <c r="B95" s="29"/>
      <c r="C95" s="29"/>
      <c r="D95" s="29"/>
      <c r="E95" s="29"/>
      <c r="F95" s="30"/>
      <c r="G95" s="31"/>
      <c r="H95" s="32"/>
      <c r="I95" s="28"/>
      <c r="J95" s="51"/>
      <c r="K95" s="51"/>
    </row>
    <row r="96" customFormat="false" ht="12.75" hidden="false" customHeight="false" outlineLevel="0" collapsed="false">
      <c r="A96" s="50"/>
      <c r="B96" s="29"/>
      <c r="C96" s="29"/>
      <c r="D96" s="29"/>
      <c r="E96" s="29"/>
      <c r="F96" s="30"/>
      <c r="G96" s="31"/>
      <c r="H96" s="32"/>
      <c r="I96" s="28"/>
      <c r="J96" s="51"/>
      <c r="K96" s="51"/>
    </row>
    <row r="97" customFormat="false" ht="12.75" hidden="false" customHeight="false" outlineLevel="0" collapsed="false">
      <c r="A97" s="50"/>
      <c r="B97" s="29"/>
      <c r="C97" s="29"/>
      <c r="D97" s="29"/>
      <c r="E97" s="29"/>
      <c r="F97" s="30"/>
      <c r="G97" s="31"/>
      <c r="H97" s="32"/>
      <c r="I97" s="28"/>
      <c r="J97" s="51"/>
      <c r="K97" s="51"/>
    </row>
    <row r="98" customFormat="false" ht="12.75" hidden="false" customHeight="false" outlineLevel="0" collapsed="false">
      <c r="A98" s="50"/>
      <c r="B98" s="29"/>
      <c r="C98" s="29"/>
      <c r="D98" s="29"/>
      <c r="E98" s="29"/>
      <c r="F98" s="30"/>
      <c r="G98" s="31"/>
      <c r="H98" s="32"/>
      <c r="I98" s="28"/>
      <c r="J98" s="51"/>
      <c r="K98" s="51"/>
    </row>
    <row r="99" customFormat="false" ht="12.75" hidden="false" customHeight="false" outlineLevel="0" collapsed="false">
      <c r="A99" s="50"/>
      <c r="B99" s="29"/>
      <c r="C99" s="29"/>
      <c r="D99" s="29"/>
      <c r="E99" s="29"/>
      <c r="F99" s="30"/>
      <c r="G99" s="31"/>
      <c r="H99" s="32"/>
      <c r="I99" s="28"/>
      <c r="J99" s="51"/>
      <c r="K99" s="51"/>
    </row>
    <row r="100" customFormat="false" ht="12.75" hidden="false" customHeight="false" outlineLevel="0" collapsed="false">
      <c r="A100" s="50"/>
      <c r="B100" s="29"/>
      <c r="C100" s="29"/>
      <c r="D100" s="29"/>
      <c r="E100" s="29"/>
      <c r="F100" s="30"/>
      <c r="G100" s="31"/>
      <c r="H100" s="32"/>
      <c r="I100" s="28"/>
      <c r="J100" s="51"/>
      <c r="K100" s="51"/>
    </row>
    <row r="101" customFormat="false" ht="12.75" hidden="false" customHeight="false" outlineLevel="0" collapsed="false">
      <c r="A101" s="50"/>
      <c r="B101" s="29"/>
      <c r="C101" s="29"/>
      <c r="D101" s="29"/>
      <c r="E101" s="29"/>
      <c r="F101" s="30"/>
      <c r="G101" s="31"/>
      <c r="H101" s="32"/>
      <c r="I101" s="28"/>
      <c r="J101" s="51"/>
      <c r="K101" s="51"/>
    </row>
    <row r="102" customFormat="false" ht="12.75" hidden="false" customHeight="false" outlineLevel="0" collapsed="false">
      <c r="A102" s="50"/>
      <c r="B102" s="29"/>
      <c r="C102" s="29"/>
      <c r="D102" s="29"/>
      <c r="E102" s="29"/>
      <c r="F102" s="30"/>
      <c r="G102" s="31"/>
      <c r="H102" s="32"/>
      <c r="I102" s="28"/>
      <c r="J102" s="51"/>
      <c r="K102" s="51"/>
    </row>
    <row r="103" customFormat="false" ht="12.75" hidden="false" customHeight="false" outlineLevel="0" collapsed="false">
      <c r="A103" s="50"/>
      <c r="B103" s="29"/>
      <c r="C103" s="29"/>
      <c r="D103" s="29"/>
      <c r="E103" s="29"/>
      <c r="F103" s="30"/>
      <c r="G103" s="31"/>
      <c r="H103" s="32"/>
      <c r="I103" s="28"/>
      <c r="J103" s="51"/>
      <c r="K103" s="51"/>
    </row>
    <row r="104" customFormat="false" ht="12.75" hidden="false" customHeight="false" outlineLevel="0" collapsed="false">
      <c r="A104" s="50"/>
      <c r="B104" s="29"/>
      <c r="C104" s="29"/>
      <c r="D104" s="29"/>
      <c r="E104" s="29"/>
      <c r="F104" s="30"/>
      <c r="G104" s="31"/>
      <c r="H104" s="32"/>
      <c r="I104" s="28"/>
      <c r="J104" s="51"/>
      <c r="K104" s="51"/>
    </row>
    <row r="105" customFormat="false" ht="12.75" hidden="false" customHeight="false" outlineLevel="0" collapsed="false">
      <c r="A105" s="50"/>
      <c r="B105" s="29"/>
      <c r="C105" s="29"/>
      <c r="D105" s="29"/>
      <c r="E105" s="29"/>
      <c r="F105" s="30"/>
      <c r="G105" s="31"/>
      <c r="H105" s="32"/>
      <c r="I105" s="28"/>
      <c r="J105" s="51"/>
      <c r="K105" s="51"/>
    </row>
  </sheetData>
  <mergeCells count="9">
    <mergeCell ref="B1:I1"/>
    <mergeCell ref="B2:G2"/>
    <mergeCell ref="B3:G3"/>
    <mergeCell ref="B6:G6"/>
    <mergeCell ref="B7:G7"/>
    <mergeCell ref="B8:G8"/>
    <mergeCell ref="B9:G9"/>
    <mergeCell ref="B10:G10"/>
    <mergeCell ref="H24:J24"/>
  </mergeCells>
  <dataValidations count="13">
    <dataValidation allowBlank="true" operator="equal" showDropDown="false" showErrorMessage="true" showInputMessage="false" sqref="B1:B2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3" type="none">
      <formula1>0</formula1>
      <formula2>0</formula2>
    </dataValidation>
    <dataValidation allowBlank="true" operator="equal" prompt="Please enter your name as it appears in Canvas." promptTitle="Name" showDropDown="false" showErrorMessage="true" showInputMessage="true" sqref="B6:B10" type="none">
      <formula1>0</formula1>
      <formula2>0</formula2>
    </dataValidation>
    <dataValidation allowBlank="true" operator="equal" prompt="Please enter 2 or 3 capital letters that will represent you   in the &quot;Assigned To&quot; column on each Sprint Backlog tab of this spreadsheet." promptTitle="Initials" showDropDown="false" showErrorMessage="true" showInputMessage="true" sqref="H6:H10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6:I10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6:B30 B37:B41 B48:B105" type="none">
      <formula1>0</formula1>
      <formula2>0</formula2>
    </dataValidation>
    <dataValidation allowBlank="true" operator="equal" promptTitle="Required Sprint" showDropDown="false" showErrorMessage="true" showInputMessage="true" sqref="C26:C37 B31:B36 C38:C105" type="none">
      <formula1>0</formula1>
      <formula2>0</formula2>
    </dataValidation>
    <dataValidation allowBlank="true" operator="equal" promptTitle="Max Bonus Points" showDropDown="false" showErrorMessage="true" showInputMessage="true" sqref="D26:D105" type="none">
      <formula1>0</formula1>
      <formula2>0</formula2>
    </dataValidation>
    <dataValidation allowBlank="true" operator="equal" promptTitle="Estimate" showDropDown="false" showErrorMessage="true" showInputMessage="true" sqref="E26:E105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Title="Implementation Sprint" showDropDown="false" showErrorMessage="true" showInputMessage="true" sqref="F26:F105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Title="Implementation Status" showDropDown="false" showErrorMessage="true" showInputMessage="true" sqref="G26:G105" type="list">
      <formula1>"In Work,In Test,Finished in Sprint 1,Finished in Sprint 2,Finished in Sprint 3,Finished in Sprint 4,Finished in Sprint 5,Finished in Sprint 6"</formula1>
      <formula2>0</formula2>
    </dataValidation>
    <dataValidation allowBlank="true" operator="equal" showDropDown="false" showErrorMessage="true" showInputMessage="false" sqref="H54" type="list">
      <formula1>"Customer,Sales Staff,Inventory,Manager,Director"</formula1>
      <formula2>0</formula2>
    </dataValidation>
    <dataValidation allowBlank="true" operator="equal" showDropDown="false" showErrorMessage="true" showInputMessage="false" sqref="H26:H41 H48:H53 H55:H105" type="list">
      <formula1>"All,Administrator,Teacher,Parent,Student,"</formula1>
      <formula2>0</formula2>
    </dataValidation>
  </dataValidations>
  <hyperlinks>
    <hyperlink ref="A22" r:id="rId1" display="This work is licensed under a Creative Commons Attribution 4.0 International License.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4" colorId="64" zoomScale="120" zoomScaleNormal="120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52" width="51.86"/>
  </cols>
  <sheetData>
    <row r="1" s="55" customFormat="true" ht="18" hidden="false" customHeight="false" outlineLevel="0" collapsed="false">
      <c r="A1" s="53" t="s">
        <v>11</v>
      </c>
      <c r="B1" s="53" t="n">
        <v>1</v>
      </c>
      <c r="C1" s="53"/>
      <c r="D1" s="54" t="s">
        <v>3</v>
      </c>
      <c r="F1" s="56"/>
    </row>
    <row r="2" s="55" customFormat="true" ht="12.75" hidden="false" customHeight="false" outlineLevel="0" collapsed="false">
      <c r="A2" s="53" t="s">
        <v>110</v>
      </c>
      <c r="B2" s="57" t="n">
        <v>44257</v>
      </c>
      <c r="C2" s="53"/>
      <c r="D2" s="58" t="s">
        <v>111</v>
      </c>
      <c r="E2" s="53"/>
      <c r="F2" s="56"/>
    </row>
    <row r="3" s="55" customFormat="true" ht="12.75" hidden="false" customHeight="false" outlineLevel="0" collapsed="false">
      <c r="A3" s="53" t="s">
        <v>112</v>
      </c>
      <c r="B3" s="57" t="n">
        <f aca="false">B2+7</f>
        <v>44264</v>
      </c>
      <c r="C3" s="53"/>
      <c r="D3" s="53"/>
      <c r="E3" s="53"/>
      <c r="F3" s="56"/>
    </row>
    <row r="4" s="55" customFormat="true" ht="12.75" hidden="false" customHeight="false" outlineLevel="0" collapsed="false">
      <c r="A4" s="53" t="s">
        <v>113</v>
      </c>
      <c r="B4" s="59" t="s">
        <v>114</v>
      </c>
      <c r="C4" s="53"/>
      <c r="D4" s="53"/>
      <c r="E4" s="53"/>
      <c r="F4" s="56"/>
    </row>
    <row r="5" s="55" customFormat="true" ht="12.75" hidden="false" customHeight="false" outlineLevel="0" collapsed="false">
      <c r="A5" s="53"/>
      <c r="B5" s="59"/>
      <c r="C5" s="53"/>
      <c r="D5" s="53"/>
      <c r="E5" s="53"/>
      <c r="F5" s="56"/>
    </row>
    <row r="6" s="55" customFormat="true" ht="12.75" hidden="false" customHeight="false" outlineLevel="0" collapsed="false">
      <c r="A6" s="53"/>
      <c r="B6" s="60" t="s">
        <v>12</v>
      </c>
      <c r="C6" s="53" t="s">
        <v>115</v>
      </c>
      <c r="D6" s="53"/>
      <c r="E6" s="53"/>
      <c r="F6" s="56"/>
    </row>
    <row r="7" s="55" customFormat="true" ht="12.75" hidden="false" customHeight="false" outlineLevel="0" collapsed="false">
      <c r="A7" s="53" t="s">
        <v>116</v>
      </c>
      <c r="B7" s="53" t="n">
        <f aca="false">COUNTA(D17:D995)</f>
        <v>0</v>
      </c>
      <c r="C7" s="53"/>
      <c r="D7" s="53"/>
      <c r="E7" s="53"/>
      <c r="F7" s="56"/>
    </row>
    <row r="8" s="55" customFormat="true" ht="12.75" hidden="false" customHeight="false" outlineLevel="0" collapsed="false">
      <c r="A8" s="53" t="s">
        <v>117</v>
      </c>
      <c r="B8" s="53" t="n">
        <f aca="false">B7-C8</f>
        <v>0</v>
      </c>
      <c r="C8" s="53" t="n">
        <f aca="false">COUNTIF(E$17:E$995, "Completed Day 1")</f>
        <v>0</v>
      </c>
      <c r="D8" s="53"/>
      <c r="E8" s="53"/>
      <c r="F8" s="56"/>
    </row>
    <row r="9" s="55" customFormat="true" ht="12.75" hidden="false" customHeight="false" outlineLevel="0" collapsed="false">
      <c r="A9" s="53" t="s">
        <v>118</v>
      </c>
      <c r="B9" s="53" t="n">
        <f aca="false">B8-C9</f>
        <v>0</v>
      </c>
      <c r="C9" s="53" t="n">
        <f aca="false">COUNTIF(E$17:E$995, "Completed Day 2")</f>
        <v>0</v>
      </c>
      <c r="D9" s="53"/>
      <c r="E9" s="53"/>
      <c r="F9" s="56"/>
    </row>
    <row r="10" s="55" customFormat="true" ht="12.75" hidden="false" customHeight="false" outlineLevel="0" collapsed="false">
      <c r="A10" s="53" t="s">
        <v>119</v>
      </c>
      <c r="B10" s="53" t="n">
        <f aca="false">B9-C10</f>
        <v>0</v>
      </c>
      <c r="C10" s="53" t="n">
        <f aca="false">COUNTIF(E$17:E$995, "Completed Day 3")</f>
        <v>0</v>
      </c>
      <c r="D10" s="53"/>
      <c r="E10" s="53"/>
      <c r="F10" s="56"/>
    </row>
    <row r="11" s="55" customFormat="true" ht="12.75" hidden="false" customHeight="false" outlineLevel="0" collapsed="false">
      <c r="A11" s="53" t="s">
        <v>120</v>
      </c>
      <c r="B11" s="53" t="n">
        <f aca="false">B10-C11</f>
        <v>0</v>
      </c>
      <c r="C11" s="53" t="n">
        <f aca="false">COUNTIF(E$17:E$995, "Completed Day 4")</f>
        <v>0</v>
      </c>
      <c r="D11" s="53"/>
      <c r="E11" s="53"/>
      <c r="F11" s="56"/>
    </row>
    <row r="12" s="55" customFormat="true" ht="12.75" hidden="false" customHeight="false" outlineLevel="0" collapsed="false">
      <c r="A12" s="53" t="s">
        <v>121</v>
      </c>
      <c r="B12" s="53" t="n">
        <f aca="false">B11-C12</f>
        <v>0</v>
      </c>
      <c r="C12" s="53" t="n">
        <f aca="false">COUNTIF(E$17:E$995, "Completed Day 5")</f>
        <v>0</v>
      </c>
      <c r="D12" s="53"/>
      <c r="E12" s="53"/>
      <c r="F12" s="56"/>
    </row>
    <row r="13" s="55" customFormat="true" ht="12.75" hidden="false" customHeight="false" outlineLevel="0" collapsed="false">
      <c r="A13" s="53" t="s">
        <v>122</v>
      </c>
      <c r="B13" s="53" t="n">
        <f aca="false">B12-C13</f>
        <v>0</v>
      </c>
      <c r="C13" s="53" t="n">
        <f aca="false">COUNTIF(E$17:E$995, "Completed Day 6")</f>
        <v>0</v>
      </c>
      <c r="D13" s="53"/>
      <c r="E13" s="53"/>
      <c r="F13" s="56"/>
    </row>
    <row r="14" s="55" customFormat="true" ht="12.75" hidden="false" customHeight="false" outlineLevel="0" collapsed="false">
      <c r="A14" s="53" t="s">
        <v>123</v>
      </c>
      <c r="B14" s="53" t="n">
        <f aca="false">B13-C14</f>
        <v>0</v>
      </c>
      <c r="C14" s="53" t="n">
        <f aca="false">COUNTIF(E$17:E$995, "Completed Day 7")</f>
        <v>0</v>
      </c>
      <c r="D14" s="53"/>
      <c r="E14" s="53"/>
      <c r="F14" s="56"/>
    </row>
    <row r="15" s="55" customFormat="true" ht="12.75" hidden="false" customHeight="false" outlineLevel="0" collapsed="false">
      <c r="A15" s="53"/>
      <c r="B15" s="53"/>
      <c r="C15" s="53"/>
      <c r="D15" s="21" t="s">
        <v>124</v>
      </c>
      <c r="E15" s="53"/>
      <c r="F15" s="56"/>
    </row>
    <row r="16" customFormat="false" ht="12.75" hidden="false" customHeight="false" outlineLevel="0" collapsed="false">
      <c r="A16" s="61" t="s">
        <v>125</v>
      </c>
      <c r="B16" s="61" t="s">
        <v>25</v>
      </c>
      <c r="C16" s="61" t="s">
        <v>126</v>
      </c>
      <c r="D16" s="61" t="s">
        <v>127</v>
      </c>
      <c r="E16" s="61" t="s">
        <v>30</v>
      </c>
      <c r="F16" s="62" t="s">
        <v>34</v>
      </c>
    </row>
    <row r="17" customFormat="false" ht="12.75" hidden="false" customHeight="false" outlineLevel="0" collapsed="false">
      <c r="A17" s="1" t="n">
        <v>1</v>
      </c>
      <c r="B17" s="63"/>
      <c r="C17" s="1"/>
      <c r="D17" s="64"/>
      <c r="E17" s="65"/>
      <c r="F17" s="66"/>
    </row>
    <row r="18" customFormat="false" ht="12.75" hidden="false" customHeight="false" outlineLevel="0" collapsed="false">
      <c r="A18" s="1" t="n">
        <v>2</v>
      </c>
      <c r="B18" s="63"/>
      <c r="C18" s="1"/>
      <c r="D18" s="64"/>
      <c r="E18" s="65"/>
      <c r="F18" s="66"/>
    </row>
    <row r="19" customFormat="false" ht="12.75" hidden="false" customHeight="false" outlineLevel="0" collapsed="false">
      <c r="A19" s="1" t="n">
        <v>3</v>
      </c>
      <c r="B19" s="63"/>
      <c r="C19" s="1"/>
      <c r="D19" s="64"/>
      <c r="E19" s="65"/>
      <c r="F19" s="66"/>
    </row>
    <row r="20" customFormat="false" ht="12.75" hidden="false" customHeight="false" outlineLevel="0" collapsed="false">
      <c r="A20" s="1" t="n">
        <v>4</v>
      </c>
      <c r="B20" s="63"/>
      <c r="C20" s="1"/>
      <c r="D20" s="64"/>
      <c r="E20" s="65"/>
      <c r="F20" s="66"/>
    </row>
    <row r="21" customFormat="false" ht="12.75" hidden="false" customHeight="false" outlineLevel="0" collapsed="false">
      <c r="A21" s="1" t="n">
        <v>5</v>
      </c>
      <c r="B21" s="63"/>
      <c r="C21" s="1"/>
      <c r="D21" s="64"/>
      <c r="E21" s="65"/>
      <c r="F21" s="66"/>
    </row>
    <row r="22" customFormat="false" ht="12.75" hidden="false" customHeight="false" outlineLevel="0" collapsed="false">
      <c r="A22" s="1" t="n">
        <v>6</v>
      </c>
      <c r="B22" s="63"/>
      <c r="C22" s="1"/>
      <c r="D22" s="64"/>
      <c r="E22" s="65"/>
      <c r="F22" s="66"/>
    </row>
    <row r="23" customFormat="false" ht="12.75" hidden="false" customHeight="false" outlineLevel="0" collapsed="false">
      <c r="A23" s="1" t="n">
        <v>7</v>
      </c>
      <c r="B23" s="63"/>
      <c r="C23" s="1"/>
      <c r="D23" s="64"/>
      <c r="E23" s="65"/>
      <c r="F23" s="66"/>
    </row>
    <row r="24" customFormat="false" ht="12.75" hidden="false" customHeight="false" outlineLevel="0" collapsed="false">
      <c r="A24" s="1" t="n">
        <v>8</v>
      </c>
      <c r="B24" s="63"/>
      <c r="C24" s="1"/>
      <c r="D24" s="64"/>
      <c r="E24" s="65"/>
      <c r="F24" s="66"/>
    </row>
    <row r="25" customFormat="false" ht="12.75" hidden="false" customHeight="false" outlineLevel="0" collapsed="false">
      <c r="A25" s="1" t="n">
        <v>9</v>
      </c>
      <c r="B25" s="63"/>
      <c r="C25" s="1"/>
      <c r="D25" s="64"/>
      <c r="E25" s="65"/>
      <c r="F25" s="66"/>
    </row>
    <row r="26" customFormat="false" ht="12.75" hidden="false" customHeight="false" outlineLevel="0" collapsed="false">
      <c r="A26" s="1" t="n">
        <v>10</v>
      </c>
      <c r="B26" s="63"/>
      <c r="C26" s="1"/>
      <c r="D26" s="64"/>
      <c r="E26" s="65"/>
      <c r="F26" s="66"/>
    </row>
    <row r="27" customFormat="false" ht="12.75" hidden="false" customHeight="false" outlineLevel="0" collapsed="false">
      <c r="A27" s="1" t="n">
        <v>11</v>
      </c>
      <c r="B27" s="63"/>
      <c r="C27" s="1"/>
      <c r="D27" s="64"/>
      <c r="E27" s="65"/>
      <c r="F27" s="66"/>
    </row>
    <row r="28" customFormat="false" ht="12.75" hidden="false" customHeight="false" outlineLevel="0" collapsed="false">
      <c r="A28" s="1" t="n">
        <v>12</v>
      </c>
      <c r="B28" s="63"/>
      <c r="C28" s="1"/>
      <c r="D28" s="64"/>
      <c r="E28" s="65"/>
      <c r="F28" s="66"/>
    </row>
    <row r="29" customFormat="false" ht="12.75" hidden="false" customHeight="false" outlineLevel="0" collapsed="false">
      <c r="A29" s="1" t="n">
        <v>13</v>
      </c>
      <c r="B29" s="63"/>
      <c r="C29" s="1"/>
      <c r="D29" s="64"/>
      <c r="E29" s="65"/>
      <c r="F29" s="66"/>
    </row>
    <row r="30" customFormat="false" ht="12.75" hidden="false" customHeight="false" outlineLevel="0" collapsed="false">
      <c r="A30" s="1" t="n">
        <v>14</v>
      </c>
      <c r="B30" s="63"/>
      <c r="C30" s="1"/>
      <c r="D30" s="64"/>
      <c r="E30" s="65"/>
      <c r="F30" s="66"/>
    </row>
    <row r="31" customFormat="false" ht="12.75" hidden="false" customHeight="false" outlineLevel="0" collapsed="false">
      <c r="A31" s="1" t="n">
        <v>15</v>
      </c>
      <c r="B31" s="63"/>
      <c r="C31" s="1"/>
      <c r="D31" s="64"/>
      <c r="E31" s="65"/>
      <c r="F31" s="66"/>
    </row>
    <row r="32" customFormat="false" ht="12.75" hidden="false" customHeight="false" outlineLevel="0" collapsed="false">
      <c r="A32" s="1" t="n">
        <v>16</v>
      </c>
      <c r="B32" s="63"/>
      <c r="C32" s="1"/>
      <c r="D32" s="64"/>
      <c r="E32" s="65"/>
      <c r="F32" s="66"/>
    </row>
    <row r="33" customFormat="false" ht="12.75" hidden="false" customHeight="false" outlineLevel="0" collapsed="false">
      <c r="A33" s="1" t="n">
        <v>17</v>
      </c>
      <c r="B33" s="63"/>
      <c r="C33" s="1"/>
      <c r="D33" s="64"/>
      <c r="E33" s="65"/>
      <c r="F33" s="66"/>
    </row>
    <row r="34" customFormat="false" ht="12.75" hidden="false" customHeight="false" outlineLevel="0" collapsed="false">
      <c r="A34" s="1" t="n">
        <v>18</v>
      </c>
      <c r="B34" s="63"/>
      <c r="C34" s="1"/>
      <c r="D34" s="64"/>
      <c r="E34" s="65"/>
      <c r="F34" s="66"/>
    </row>
    <row r="35" customFormat="false" ht="12.75" hidden="false" customHeight="false" outlineLevel="0" collapsed="false">
      <c r="A35" s="1" t="n">
        <v>19</v>
      </c>
      <c r="B35" s="63"/>
      <c r="C35" s="1"/>
      <c r="D35" s="64"/>
      <c r="E35" s="65"/>
      <c r="F35" s="66"/>
    </row>
    <row r="36" customFormat="false" ht="12.75" hidden="false" customHeight="false" outlineLevel="0" collapsed="false">
      <c r="A36" s="1" t="n">
        <v>20</v>
      </c>
      <c r="B36" s="63"/>
      <c r="C36" s="1"/>
      <c r="D36" s="64"/>
      <c r="E36" s="65"/>
      <c r="F36" s="66"/>
    </row>
    <row r="37" customFormat="false" ht="12.75" hidden="false" customHeight="false" outlineLevel="0" collapsed="false">
      <c r="A37" s="1" t="n">
        <v>21</v>
      </c>
      <c r="B37" s="63"/>
      <c r="C37" s="1"/>
      <c r="D37" s="64"/>
      <c r="E37" s="65"/>
      <c r="F37" s="66"/>
    </row>
    <row r="38" customFormat="false" ht="12.75" hidden="false" customHeight="false" outlineLevel="0" collapsed="false">
      <c r="A38" s="1" t="n">
        <v>22</v>
      </c>
      <c r="B38" s="63"/>
      <c r="C38" s="1"/>
      <c r="D38" s="64"/>
      <c r="E38" s="65"/>
      <c r="F38" s="66"/>
    </row>
    <row r="39" customFormat="false" ht="12.75" hidden="false" customHeight="false" outlineLevel="0" collapsed="false">
      <c r="A39" s="1" t="n">
        <v>23</v>
      </c>
      <c r="B39" s="63"/>
      <c r="C39" s="1"/>
      <c r="D39" s="64"/>
      <c r="E39" s="65"/>
      <c r="F39" s="66"/>
    </row>
    <row r="40" customFormat="false" ht="12.75" hidden="false" customHeight="false" outlineLevel="0" collapsed="false">
      <c r="A40" s="1" t="n">
        <v>24</v>
      </c>
      <c r="B40" s="63"/>
      <c r="C40" s="1"/>
      <c r="D40" s="64"/>
      <c r="E40" s="65"/>
      <c r="F40" s="66"/>
    </row>
    <row r="41" customFormat="false" ht="12.75" hidden="false" customHeight="false" outlineLevel="0" collapsed="false">
      <c r="A41" s="1" t="n">
        <v>25</v>
      </c>
      <c r="B41" s="63"/>
      <c r="C41" s="1"/>
      <c r="D41" s="64"/>
      <c r="E41" s="65"/>
      <c r="F41" s="66"/>
    </row>
    <row r="42" customFormat="false" ht="12.75" hidden="false" customHeight="false" outlineLevel="0" collapsed="false">
      <c r="A42" s="1" t="n">
        <v>26</v>
      </c>
      <c r="B42" s="63"/>
      <c r="C42" s="1"/>
      <c r="D42" s="64"/>
      <c r="E42" s="65"/>
      <c r="F42" s="66"/>
    </row>
    <row r="43" customFormat="false" ht="12.75" hidden="false" customHeight="false" outlineLevel="0" collapsed="false">
      <c r="A43" s="1" t="n">
        <v>27</v>
      </c>
      <c r="B43" s="63"/>
      <c r="C43" s="1"/>
      <c r="D43" s="64"/>
      <c r="E43" s="65"/>
      <c r="F43" s="66"/>
    </row>
    <row r="44" customFormat="false" ht="12.75" hidden="false" customHeight="false" outlineLevel="0" collapsed="false">
      <c r="A44" s="1" t="n">
        <v>28</v>
      </c>
      <c r="B44" s="63"/>
      <c r="C44" s="1"/>
      <c r="D44" s="64"/>
      <c r="E44" s="65"/>
      <c r="F44" s="66"/>
    </row>
    <row r="45" customFormat="false" ht="12.75" hidden="false" customHeight="false" outlineLevel="0" collapsed="false">
      <c r="A45" s="1" t="n">
        <v>29</v>
      </c>
      <c r="B45" s="63"/>
      <c r="C45" s="1"/>
      <c r="D45" s="64"/>
      <c r="E45" s="65"/>
      <c r="F45" s="66"/>
    </row>
    <row r="46" customFormat="false" ht="12.75" hidden="false" customHeight="false" outlineLevel="0" collapsed="false">
      <c r="A46" s="1" t="n">
        <v>30</v>
      </c>
      <c r="B46" s="63"/>
      <c r="C46" s="1"/>
      <c r="D46" s="64"/>
      <c r="E46" s="65"/>
      <c r="F46" s="66"/>
    </row>
    <row r="47" customFormat="false" ht="12.75" hidden="false" customHeight="false" outlineLevel="0" collapsed="false">
      <c r="A47" s="1" t="n">
        <v>31</v>
      </c>
      <c r="B47" s="63"/>
      <c r="C47" s="1"/>
      <c r="D47" s="64"/>
      <c r="E47" s="65"/>
      <c r="F47" s="66"/>
    </row>
    <row r="48" customFormat="false" ht="12.75" hidden="false" customHeight="false" outlineLevel="0" collapsed="false">
      <c r="A48" s="1" t="n">
        <v>32</v>
      </c>
      <c r="B48" s="63"/>
      <c r="C48" s="1"/>
      <c r="D48" s="64"/>
      <c r="E48" s="65"/>
      <c r="F48" s="66"/>
    </row>
    <row r="49" customFormat="false" ht="12.75" hidden="false" customHeight="false" outlineLevel="0" collapsed="false">
      <c r="A49" s="1" t="n">
        <v>33</v>
      </c>
      <c r="B49" s="63"/>
      <c r="C49" s="1"/>
      <c r="D49" s="64"/>
      <c r="E49" s="65"/>
      <c r="F49" s="66"/>
    </row>
    <row r="50" customFormat="false" ht="12.75" hidden="false" customHeight="false" outlineLevel="0" collapsed="false">
      <c r="A50" s="1" t="n">
        <v>34</v>
      </c>
      <c r="B50" s="63"/>
      <c r="C50" s="1"/>
      <c r="D50" s="64"/>
      <c r="E50" s="65"/>
      <c r="F50" s="66"/>
    </row>
    <row r="51" customFormat="false" ht="12.75" hidden="false" customHeight="false" outlineLevel="0" collapsed="false">
      <c r="A51" s="1" t="n">
        <v>35</v>
      </c>
      <c r="B51" s="63"/>
      <c r="C51" s="1"/>
      <c r="D51" s="64"/>
      <c r="E51" s="65"/>
      <c r="F51" s="66"/>
    </row>
    <row r="52" customFormat="false" ht="12.75" hidden="false" customHeight="false" outlineLevel="0" collapsed="false">
      <c r="A52" s="1" t="n">
        <v>36</v>
      </c>
      <c r="B52" s="63"/>
      <c r="C52" s="1"/>
      <c r="D52" s="64"/>
      <c r="E52" s="65"/>
      <c r="F52" s="66"/>
    </row>
    <row r="53" customFormat="false" ht="12.75" hidden="false" customHeight="false" outlineLevel="0" collapsed="false">
      <c r="A53" s="1" t="n">
        <v>37</v>
      </c>
      <c r="B53" s="63"/>
      <c r="C53" s="1"/>
      <c r="D53" s="64"/>
      <c r="E53" s="65"/>
      <c r="F53" s="66"/>
    </row>
    <row r="54" customFormat="false" ht="12.75" hidden="false" customHeight="false" outlineLevel="0" collapsed="false">
      <c r="A54" s="1" t="n">
        <v>38</v>
      </c>
      <c r="B54" s="63"/>
      <c r="C54" s="1"/>
      <c r="D54" s="64"/>
      <c r="E54" s="65"/>
      <c r="F54" s="66"/>
    </row>
    <row r="55" customFormat="false" ht="12.75" hidden="false" customHeight="false" outlineLevel="0" collapsed="false">
      <c r="A55" s="1" t="n">
        <v>39</v>
      </c>
      <c r="B55" s="63"/>
      <c r="C55" s="1"/>
      <c r="D55" s="64"/>
      <c r="E55" s="65"/>
      <c r="F55" s="66"/>
    </row>
    <row r="56" customFormat="false" ht="12.75" hidden="false" customHeight="false" outlineLevel="0" collapsed="false">
      <c r="A56" s="1" t="n">
        <v>40</v>
      </c>
      <c r="B56" s="63"/>
      <c r="C56" s="1"/>
      <c r="D56" s="64"/>
      <c r="E56" s="65"/>
      <c r="F56" s="66"/>
    </row>
    <row r="57" customFormat="false" ht="12.75" hidden="false" customHeight="false" outlineLevel="0" collapsed="false">
      <c r="A57" s="1" t="n">
        <v>41</v>
      </c>
      <c r="B57" s="63"/>
      <c r="C57" s="1"/>
      <c r="D57" s="64"/>
      <c r="E57" s="65"/>
      <c r="F57" s="66"/>
    </row>
    <row r="58" customFormat="false" ht="12.75" hidden="false" customHeight="false" outlineLevel="0" collapsed="false">
      <c r="A58" s="1" t="n">
        <v>42</v>
      </c>
      <c r="B58" s="63"/>
      <c r="C58" s="1"/>
      <c r="D58" s="64"/>
      <c r="E58" s="65"/>
      <c r="F58" s="66"/>
    </row>
    <row r="59" customFormat="false" ht="12.75" hidden="false" customHeight="false" outlineLevel="0" collapsed="false">
      <c r="A59" s="1" t="n">
        <v>43</v>
      </c>
      <c r="B59" s="63"/>
      <c r="C59" s="1"/>
      <c r="D59" s="64"/>
      <c r="E59" s="65"/>
      <c r="F59" s="66"/>
    </row>
    <row r="60" customFormat="false" ht="12.75" hidden="false" customHeight="false" outlineLevel="0" collapsed="false">
      <c r="A60" s="1" t="n">
        <v>44</v>
      </c>
      <c r="B60" s="63"/>
      <c r="C60" s="1"/>
      <c r="D60" s="64"/>
      <c r="E60" s="65"/>
      <c r="F60" s="66"/>
    </row>
    <row r="61" customFormat="false" ht="12.75" hidden="false" customHeight="false" outlineLevel="0" collapsed="false">
      <c r="A61" s="1" t="n">
        <v>45</v>
      </c>
      <c r="B61" s="63"/>
      <c r="C61" s="1"/>
      <c r="D61" s="64"/>
      <c r="E61" s="65"/>
      <c r="F61" s="66"/>
    </row>
    <row r="62" customFormat="false" ht="12.75" hidden="false" customHeight="false" outlineLevel="0" collapsed="false">
      <c r="A62" s="1" t="n">
        <v>46</v>
      </c>
      <c r="B62" s="63"/>
      <c r="C62" s="1"/>
      <c r="D62" s="64"/>
      <c r="E62" s="65"/>
      <c r="F62" s="66"/>
    </row>
    <row r="63" customFormat="false" ht="12.75" hidden="false" customHeight="false" outlineLevel="0" collapsed="false">
      <c r="A63" s="1" t="n">
        <v>47</v>
      </c>
      <c r="B63" s="63"/>
      <c r="C63" s="1"/>
      <c r="D63" s="64"/>
      <c r="E63" s="65"/>
      <c r="F63" s="66"/>
    </row>
    <row r="64" customFormat="false" ht="12.75" hidden="false" customHeight="false" outlineLevel="0" collapsed="false">
      <c r="A64" s="1" t="n">
        <v>48</v>
      </c>
      <c r="B64" s="63"/>
      <c r="C64" s="1"/>
      <c r="D64" s="64"/>
      <c r="E64" s="65"/>
      <c r="F64" s="66"/>
    </row>
    <row r="65" customFormat="false" ht="12.75" hidden="false" customHeight="false" outlineLevel="0" collapsed="false">
      <c r="A65" s="1" t="n">
        <v>49</v>
      </c>
      <c r="B65" s="63"/>
      <c r="C65" s="1"/>
      <c r="D65" s="64"/>
      <c r="E65" s="65"/>
      <c r="F65" s="66"/>
    </row>
    <row r="66" customFormat="false" ht="12.75" hidden="false" customHeight="false" outlineLevel="0" collapsed="false">
      <c r="A66" s="1" t="n">
        <v>50</v>
      </c>
      <c r="B66" s="63"/>
      <c r="C66" s="1"/>
      <c r="D66" s="64"/>
      <c r="E66" s="65"/>
      <c r="F66" s="66"/>
    </row>
    <row r="67" customFormat="false" ht="12.75" hidden="false" customHeight="false" outlineLevel="0" collapsed="false">
      <c r="A67" s="1" t="n">
        <v>51</v>
      </c>
      <c r="B67" s="63"/>
      <c r="C67" s="1"/>
      <c r="D67" s="64"/>
      <c r="E67" s="65"/>
      <c r="F67" s="66"/>
    </row>
    <row r="68" customFormat="false" ht="12.75" hidden="false" customHeight="false" outlineLevel="0" collapsed="false">
      <c r="A68" s="1" t="n">
        <v>52</v>
      </c>
      <c r="B68" s="63"/>
      <c r="C68" s="1"/>
      <c r="D68" s="64"/>
      <c r="E68" s="65"/>
      <c r="F68" s="66"/>
    </row>
    <row r="69" customFormat="false" ht="12.75" hidden="false" customHeight="false" outlineLevel="0" collapsed="false">
      <c r="A69" s="1" t="n">
        <v>53</v>
      </c>
      <c r="B69" s="63"/>
      <c r="C69" s="1"/>
      <c r="D69" s="64"/>
      <c r="E69" s="65"/>
      <c r="F69" s="66"/>
    </row>
    <row r="70" customFormat="false" ht="12.75" hidden="false" customHeight="false" outlineLevel="0" collapsed="false">
      <c r="A70" s="1" t="n">
        <v>54</v>
      </c>
      <c r="B70" s="63"/>
      <c r="C70" s="1"/>
      <c r="D70" s="64"/>
      <c r="E70" s="65"/>
      <c r="F70" s="66"/>
    </row>
    <row r="71" customFormat="false" ht="12.75" hidden="false" customHeight="false" outlineLevel="0" collapsed="false">
      <c r="A71" s="1" t="n">
        <v>55</v>
      </c>
      <c r="B71" s="63"/>
      <c r="C71" s="1"/>
      <c r="D71" s="64"/>
      <c r="E71" s="65"/>
      <c r="F71" s="66"/>
    </row>
    <row r="72" customFormat="false" ht="12.75" hidden="false" customHeight="false" outlineLevel="0" collapsed="false">
      <c r="A72" s="1" t="n">
        <v>56</v>
      </c>
      <c r="B72" s="63"/>
      <c r="C72" s="1"/>
      <c r="D72" s="64"/>
      <c r="E72" s="65"/>
      <c r="F72" s="66"/>
    </row>
    <row r="73" customFormat="false" ht="12.75" hidden="false" customHeight="false" outlineLevel="0" collapsed="false">
      <c r="A73" s="1" t="n">
        <v>57</v>
      </c>
      <c r="B73" s="63"/>
      <c r="C73" s="1"/>
      <c r="D73" s="64"/>
      <c r="E73" s="65"/>
      <c r="F73" s="66"/>
    </row>
    <row r="74" customFormat="false" ht="12.75" hidden="false" customHeight="false" outlineLevel="0" collapsed="false">
      <c r="A74" s="1" t="n">
        <v>58</v>
      </c>
      <c r="B74" s="63"/>
      <c r="C74" s="1"/>
      <c r="D74" s="64"/>
      <c r="E74" s="65"/>
      <c r="F74" s="66"/>
    </row>
    <row r="75" customFormat="false" ht="12.75" hidden="false" customHeight="false" outlineLevel="0" collapsed="false">
      <c r="A75" s="1" t="n">
        <v>59</v>
      </c>
      <c r="B75" s="63"/>
      <c r="C75" s="1"/>
      <c r="D75" s="64"/>
      <c r="E75" s="65"/>
      <c r="F75" s="66"/>
    </row>
    <row r="76" customFormat="false" ht="12.75" hidden="false" customHeight="false" outlineLevel="0" collapsed="false">
      <c r="A76" s="1" t="n">
        <v>60</v>
      </c>
      <c r="B76" s="63"/>
      <c r="C76" s="1"/>
      <c r="D76" s="64"/>
      <c r="E76" s="65"/>
      <c r="F76" s="66"/>
    </row>
    <row r="77" customFormat="false" ht="12.75" hidden="false" customHeight="false" outlineLevel="0" collapsed="false">
      <c r="A77" s="1" t="n">
        <v>61</v>
      </c>
      <c r="B77" s="63"/>
      <c r="C77" s="1"/>
      <c r="D77" s="64"/>
      <c r="E77" s="65"/>
      <c r="F77" s="66"/>
    </row>
    <row r="78" customFormat="false" ht="12.75" hidden="false" customHeight="false" outlineLevel="0" collapsed="false">
      <c r="A78" s="1" t="n">
        <v>62</v>
      </c>
      <c r="B78" s="63"/>
      <c r="C78" s="1"/>
      <c r="D78" s="64"/>
      <c r="E78" s="65"/>
      <c r="F78" s="66"/>
    </row>
    <row r="79" customFormat="false" ht="12.75" hidden="false" customHeight="false" outlineLevel="0" collapsed="false">
      <c r="A79" s="1" t="n">
        <v>63</v>
      </c>
      <c r="B79" s="63"/>
      <c r="C79" s="1"/>
      <c r="D79" s="64"/>
      <c r="E79" s="65"/>
      <c r="F79" s="66"/>
    </row>
    <row r="80" customFormat="false" ht="12.75" hidden="false" customHeight="false" outlineLevel="0" collapsed="false">
      <c r="A80" s="1" t="n">
        <v>64</v>
      </c>
      <c r="B80" s="63"/>
      <c r="C80" s="1"/>
      <c r="D80" s="64"/>
      <c r="E80" s="65"/>
      <c r="F80" s="66"/>
    </row>
    <row r="81" customFormat="false" ht="12.75" hidden="false" customHeight="false" outlineLevel="0" collapsed="false">
      <c r="A81" s="1" t="n">
        <v>65</v>
      </c>
      <c r="B81" s="63"/>
      <c r="C81" s="1"/>
      <c r="D81" s="64"/>
      <c r="E81" s="65"/>
      <c r="F81" s="66"/>
    </row>
    <row r="82" customFormat="false" ht="12.75" hidden="false" customHeight="false" outlineLevel="0" collapsed="false">
      <c r="A82" s="1" t="n">
        <v>66</v>
      </c>
      <c r="B82" s="63"/>
      <c r="C82" s="1"/>
      <c r="D82" s="64"/>
      <c r="E82" s="65"/>
      <c r="F82" s="66"/>
    </row>
    <row r="83" customFormat="false" ht="12.75" hidden="false" customHeight="false" outlineLevel="0" collapsed="false">
      <c r="A83" s="1" t="n">
        <v>67</v>
      </c>
      <c r="B83" s="63"/>
      <c r="C83" s="1"/>
      <c r="D83" s="64"/>
      <c r="E83" s="65"/>
      <c r="F83" s="66"/>
    </row>
    <row r="84" customFormat="false" ht="12.75" hidden="false" customHeight="false" outlineLevel="0" collapsed="false">
      <c r="A84" s="1" t="n">
        <v>68</v>
      </c>
      <c r="B84" s="63"/>
      <c r="C84" s="1"/>
      <c r="D84" s="64"/>
      <c r="E84" s="65"/>
      <c r="F84" s="66"/>
    </row>
    <row r="85" customFormat="false" ht="12.75" hidden="false" customHeight="false" outlineLevel="0" collapsed="false">
      <c r="A85" s="1" t="n">
        <v>69</v>
      </c>
      <c r="B85" s="63"/>
      <c r="C85" s="1"/>
      <c r="D85" s="64"/>
      <c r="E85" s="65"/>
      <c r="F85" s="66"/>
    </row>
    <row r="86" customFormat="false" ht="12.75" hidden="false" customHeight="false" outlineLevel="0" collapsed="false">
      <c r="A86" s="1" t="n">
        <v>70</v>
      </c>
      <c r="B86" s="63"/>
      <c r="C86" s="1"/>
      <c r="D86" s="64"/>
      <c r="E86" s="65"/>
      <c r="F86" s="66"/>
    </row>
    <row r="87" customFormat="false" ht="12.75" hidden="false" customHeight="false" outlineLevel="0" collapsed="false">
      <c r="A87" s="1" t="n">
        <v>71</v>
      </c>
      <c r="B87" s="63"/>
      <c r="C87" s="1"/>
      <c r="D87" s="64"/>
      <c r="E87" s="65"/>
      <c r="F87" s="66"/>
    </row>
    <row r="88" customFormat="false" ht="12.75" hidden="false" customHeight="false" outlineLevel="0" collapsed="false">
      <c r="A88" s="1" t="n">
        <v>72</v>
      </c>
      <c r="B88" s="63"/>
      <c r="C88" s="1"/>
      <c r="D88" s="64"/>
      <c r="E88" s="65"/>
      <c r="F88" s="66"/>
    </row>
    <row r="89" customFormat="false" ht="12.75" hidden="false" customHeight="false" outlineLevel="0" collapsed="false">
      <c r="A89" s="1" t="n">
        <v>73</v>
      </c>
      <c r="B89" s="63"/>
      <c r="C89" s="1"/>
      <c r="D89" s="64"/>
      <c r="E89" s="65"/>
      <c r="F89" s="66"/>
    </row>
    <row r="90" customFormat="false" ht="12.75" hidden="false" customHeight="false" outlineLevel="0" collapsed="false">
      <c r="A90" s="1" t="n">
        <v>74</v>
      </c>
      <c r="B90" s="63"/>
      <c r="C90" s="1"/>
      <c r="D90" s="64"/>
      <c r="E90" s="65"/>
      <c r="F90" s="66"/>
    </row>
    <row r="91" customFormat="false" ht="12.75" hidden="false" customHeight="false" outlineLevel="0" collapsed="false">
      <c r="A91" s="1" t="n">
        <v>75</v>
      </c>
      <c r="B91" s="63"/>
      <c r="C91" s="1"/>
      <c r="D91" s="64"/>
      <c r="E91" s="65"/>
      <c r="F91" s="66"/>
    </row>
    <row r="92" customFormat="false" ht="12.75" hidden="false" customHeight="false" outlineLevel="0" collapsed="false">
      <c r="A92" s="1" t="n">
        <v>76</v>
      </c>
      <c r="B92" s="63"/>
      <c r="C92" s="1"/>
      <c r="D92" s="64"/>
      <c r="E92" s="65"/>
      <c r="F92" s="66"/>
    </row>
    <row r="93" customFormat="false" ht="12.75" hidden="false" customHeight="false" outlineLevel="0" collapsed="false">
      <c r="A93" s="1" t="n">
        <v>77</v>
      </c>
      <c r="B93" s="63"/>
      <c r="C93" s="1"/>
      <c r="D93" s="64"/>
      <c r="E93" s="65"/>
      <c r="F93" s="66"/>
    </row>
    <row r="94" customFormat="false" ht="12.75" hidden="false" customHeight="false" outlineLevel="0" collapsed="false">
      <c r="A94" s="1" t="n">
        <v>78</v>
      </c>
      <c r="B94" s="63"/>
      <c r="C94" s="1"/>
      <c r="D94" s="64"/>
      <c r="E94" s="65"/>
      <c r="F94" s="66"/>
    </row>
    <row r="95" customFormat="false" ht="12.75" hidden="false" customHeight="false" outlineLevel="0" collapsed="false">
      <c r="A95" s="1" t="n">
        <v>79</v>
      </c>
      <c r="B95" s="63"/>
      <c r="C95" s="1"/>
      <c r="D95" s="64"/>
      <c r="E95" s="65"/>
      <c r="F95" s="66"/>
    </row>
    <row r="96" customFormat="false" ht="12.75" hidden="false" customHeight="false" outlineLevel="0" collapsed="false">
      <c r="A96" s="1" t="n">
        <v>80</v>
      </c>
      <c r="B96" s="63"/>
      <c r="C96" s="1"/>
      <c r="D96" s="64"/>
      <c r="E96" s="65"/>
      <c r="F96" s="66"/>
    </row>
    <row r="97" customFormat="false" ht="12.75" hidden="false" customHeight="false" outlineLevel="0" collapsed="false">
      <c r="A97" s="1" t="n">
        <v>81</v>
      </c>
      <c r="B97" s="63"/>
      <c r="C97" s="1"/>
      <c r="D97" s="64"/>
      <c r="E97" s="65"/>
      <c r="F97" s="66"/>
    </row>
    <row r="98" customFormat="false" ht="12.75" hidden="false" customHeight="false" outlineLevel="0" collapsed="false">
      <c r="A98" s="1" t="n">
        <v>82</v>
      </c>
      <c r="B98" s="63"/>
      <c r="C98" s="1"/>
      <c r="D98" s="64"/>
      <c r="E98" s="65"/>
      <c r="F98" s="66"/>
    </row>
    <row r="99" customFormat="false" ht="12.75" hidden="false" customHeight="false" outlineLevel="0" collapsed="false">
      <c r="A99" s="1" t="n">
        <v>83</v>
      </c>
      <c r="B99" s="63"/>
      <c r="C99" s="1"/>
      <c r="D99" s="64"/>
      <c r="E99" s="65"/>
      <c r="F99" s="66"/>
    </row>
    <row r="100" customFormat="false" ht="12.75" hidden="false" customHeight="false" outlineLevel="0" collapsed="false">
      <c r="A100" s="1" t="n">
        <v>84</v>
      </c>
      <c r="B100" s="63"/>
      <c r="C100" s="1"/>
      <c r="D100" s="64"/>
      <c r="E100" s="65"/>
      <c r="F100" s="6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5" customFormat="true" ht="18" hidden="false" customHeight="false" outlineLevel="0" collapsed="false">
      <c r="A1" s="53" t="s">
        <v>11</v>
      </c>
      <c r="B1" s="53" t="n">
        <f aca="false">'Sprint 01 Backlog'!B1+1</f>
        <v>2</v>
      </c>
      <c r="C1" s="53"/>
      <c r="D1" s="54" t="s">
        <v>3</v>
      </c>
      <c r="F1" s="53"/>
    </row>
    <row r="2" s="55" customFormat="true" ht="12.75" hidden="false" customHeight="false" outlineLevel="0" collapsed="false">
      <c r="A2" s="53" t="s">
        <v>110</v>
      </c>
      <c r="B2" s="57" t="n">
        <f aca="false">'Sprint 01 Backlog'!B3</f>
        <v>44264</v>
      </c>
      <c r="C2" s="53"/>
      <c r="D2" s="58" t="s">
        <v>111</v>
      </c>
      <c r="E2" s="53"/>
      <c r="F2" s="53"/>
    </row>
    <row r="3" s="55" customFormat="true" ht="12.75" hidden="false" customHeight="false" outlineLevel="0" collapsed="false">
      <c r="A3" s="53" t="s">
        <v>112</v>
      </c>
      <c r="B3" s="57" t="n">
        <f aca="false">B2+14</f>
        <v>44278</v>
      </c>
      <c r="C3" s="53"/>
      <c r="D3" s="53"/>
      <c r="E3" s="53"/>
      <c r="F3" s="53"/>
    </row>
    <row r="4" s="55" customFormat="true" ht="12.75" hidden="false" customHeight="false" outlineLevel="0" collapsed="false">
      <c r="A4" s="53" t="s">
        <v>113</v>
      </c>
      <c r="B4" s="59" t="s">
        <v>114</v>
      </c>
      <c r="C4" s="53"/>
      <c r="D4" s="53"/>
      <c r="E4" s="53"/>
      <c r="F4" s="53"/>
    </row>
    <row r="5" s="55" customFormat="true" ht="12.75" hidden="false" customHeight="false" outlineLevel="0" collapsed="false">
      <c r="A5" s="53"/>
      <c r="B5" s="59"/>
      <c r="C5" s="53"/>
      <c r="D5" s="53"/>
      <c r="E5" s="53"/>
      <c r="F5" s="53"/>
    </row>
    <row r="6" s="55" customFormat="true" ht="12.75" hidden="false" customHeight="false" outlineLevel="0" collapsed="false">
      <c r="A6" s="53"/>
      <c r="B6" s="60" t="s">
        <v>12</v>
      </c>
      <c r="C6" s="53" t="s">
        <v>115</v>
      </c>
      <c r="D6" s="53"/>
      <c r="E6" s="53"/>
      <c r="F6" s="53"/>
    </row>
    <row r="7" s="55" customFormat="true" ht="12.75" hidden="false" customHeight="false" outlineLevel="0" collapsed="false">
      <c r="A7" s="53" t="s">
        <v>116</v>
      </c>
      <c r="B7" s="53" t="n">
        <f aca="false">COUNTA(D17:D995)</f>
        <v>3</v>
      </c>
      <c r="C7" s="53"/>
      <c r="D7" s="53"/>
      <c r="E7" s="53"/>
      <c r="F7" s="53"/>
    </row>
    <row r="8" s="55" customFormat="true" ht="12.75" hidden="false" customHeight="false" outlineLevel="0" collapsed="false">
      <c r="A8" s="53" t="s">
        <v>117</v>
      </c>
      <c r="B8" s="53" t="n">
        <f aca="false">B7-C8</f>
        <v>3</v>
      </c>
      <c r="C8" s="53" t="n">
        <f aca="false">COUNTIF(E$17:E$995, "Completed Day 1")</f>
        <v>0</v>
      </c>
      <c r="D8" s="53"/>
      <c r="E8" s="53"/>
      <c r="F8" s="53"/>
    </row>
    <row r="9" s="55" customFormat="true" ht="12.75" hidden="false" customHeight="false" outlineLevel="0" collapsed="false">
      <c r="A9" s="53" t="s">
        <v>118</v>
      </c>
      <c r="B9" s="53" t="n">
        <f aca="false">B8-C9</f>
        <v>1</v>
      </c>
      <c r="C9" s="53" t="n">
        <f aca="false">COUNTIF(E$17:E$995, "Completed Day 2")</f>
        <v>2</v>
      </c>
      <c r="D9" s="53"/>
      <c r="E9" s="53"/>
      <c r="F9" s="53"/>
    </row>
    <row r="10" s="55" customFormat="true" ht="12.75" hidden="false" customHeight="false" outlineLevel="0" collapsed="false">
      <c r="A10" s="53" t="s">
        <v>119</v>
      </c>
      <c r="B10" s="53" t="n">
        <f aca="false">B9-C10</f>
        <v>1</v>
      </c>
      <c r="C10" s="53" t="n">
        <f aca="false">COUNTIF(E$17:E$995, "Completed Day 3")</f>
        <v>0</v>
      </c>
      <c r="D10" s="53"/>
      <c r="E10" s="53"/>
      <c r="F10" s="53"/>
    </row>
    <row r="11" s="55" customFormat="true" ht="12.75" hidden="false" customHeight="false" outlineLevel="0" collapsed="false">
      <c r="A11" s="53" t="s">
        <v>120</v>
      </c>
      <c r="B11" s="53" t="n">
        <f aca="false">B10-C11</f>
        <v>0</v>
      </c>
      <c r="C11" s="53" t="n">
        <f aca="false">COUNTIF(E$17:E$995, "Completed Day 4")</f>
        <v>1</v>
      </c>
      <c r="D11" s="53"/>
      <c r="E11" s="53"/>
      <c r="F11" s="53"/>
    </row>
    <row r="12" s="55" customFormat="true" ht="12.75" hidden="false" customHeight="false" outlineLevel="0" collapsed="false">
      <c r="A12" s="53" t="s">
        <v>121</v>
      </c>
      <c r="B12" s="53" t="n">
        <f aca="false">B11-C12</f>
        <v>0</v>
      </c>
      <c r="C12" s="53" t="n">
        <f aca="false">COUNTIF(E$17:E$995, "Completed Day 5")</f>
        <v>0</v>
      </c>
      <c r="D12" s="53"/>
      <c r="E12" s="53"/>
      <c r="F12" s="53"/>
    </row>
    <row r="13" s="55" customFormat="true" ht="12.75" hidden="false" customHeight="false" outlineLevel="0" collapsed="false">
      <c r="A13" s="53" t="s">
        <v>122</v>
      </c>
      <c r="B13" s="53" t="n">
        <f aca="false">B12-C13</f>
        <v>0</v>
      </c>
      <c r="C13" s="53" t="n">
        <f aca="false">COUNTIF(E$17:E$995, "Completed Day 6")</f>
        <v>0</v>
      </c>
      <c r="D13" s="53"/>
      <c r="E13" s="53"/>
      <c r="F13" s="53"/>
    </row>
    <row r="14" s="55" customFormat="true" ht="12.75" hidden="false" customHeight="false" outlineLevel="0" collapsed="false">
      <c r="A14" s="53" t="s">
        <v>123</v>
      </c>
      <c r="B14" s="53" t="n">
        <f aca="false">B13-C14</f>
        <v>0</v>
      </c>
      <c r="C14" s="53" t="n">
        <f aca="false">COUNTIF(E$17:E$995, "Completed Day 7")</f>
        <v>0</v>
      </c>
      <c r="D14" s="53"/>
      <c r="E14" s="53"/>
      <c r="F14" s="53"/>
    </row>
    <row r="15" s="55" customFormat="true" ht="12.75" hidden="false" customHeight="false" outlineLevel="0" collapsed="false">
      <c r="A15" s="53"/>
      <c r="B15" s="53"/>
      <c r="C15" s="53"/>
      <c r="D15" s="21" t="s">
        <v>128</v>
      </c>
      <c r="E15" s="53"/>
      <c r="F15" s="53"/>
    </row>
    <row r="16" customFormat="false" ht="12.75" hidden="false" customHeight="false" outlineLevel="0" collapsed="false">
      <c r="A16" s="61" t="s">
        <v>125</v>
      </c>
      <c r="B16" s="61" t="s">
        <v>25</v>
      </c>
      <c r="C16" s="61" t="s">
        <v>126</v>
      </c>
      <c r="D16" s="61" t="s">
        <v>129</v>
      </c>
      <c r="E16" s="61" t="s">
        <v>30</v>
      </c>
      <c r="F16" s="61" t="s">
        <v>34</v>
      </c>
    </row>
    <row r="17" customFormat="false" ht="12.75" hidden="false" customHeight="false" outlineLevel="0" collapsed="false">
      <c r="A17" s="1" t="n">
        <v>1</v>
      </c>
      <c r="B17" s="63" t="s">
        <v>105</v>
      </c>
      <c r="C17" s="25" t="s">
        <v>10</v>
      </c>
      <c r="D17" s="64" t="s">
        <v>130</v>
      </c>
      <c r="E17" s="67" t="s">
        <v>131</v>
      </c>
      <c r="F17" s="66"/>
    </row>
    <row r="18" customFormat="false" ht="12.75" hidden="false" customHeight="false" outlineLevel="0" collapsed="false">
      <c r="A18" s="1" t="n">
        <v>2</v>
      </c>
      <c r="B18" s="63" t="s">
        <v>104</v>
      </c>
      <c r="C18" s="25" t="s">
        <v>10</v>
      </c>
      <c r="D18" s="64" t="s">
        <v>132</v>
      </c>
      <c r="E18" s="67" t="s">
        <v>131</v>
      </c>
      <c r="F18" s="66"/>
    </row>
    <row r="19" customFormat="false" ht="12.75" hidden="false" customHeight="false" outlineLevel="0" collapsed="false">
      <c r="A19" s="1" t="n">
        <v>3</v>
      </c>
      <c r="B19" s="63" t="s">
        <v>93</v>
      </c>
      <c r="C19" s="25" t="s">
        <v>10</v>
      </c>
      <c r="D19" s="64" t="s">
        <v>133</v>
      </c>
      <c r="E19" s="67" t="s">
        <v>134</v>
      </c>
      <c r="F19" s="66"/>
    </row>
    <row r="20" customFormat="false" ht="12.75" hidden="false" customHeight="false" outlineLevel="0" collapsed="false">
      <c r="A20" s="1" t="n">
        <v>4</v>
      </c>
      <c r="B20" s="63"/>
      <c r="C20" s="25"/>
      <c r="D20" s="64"/>
      <c r="E20" s="67"/>
      <c r="F20" s="66"/>
    </row>
    <row r="21" customFormat="false" ht="12.75" hidden="false" customHeight="false" outlineLevel="0" collapsed="false">
      <c r="A21" s="1" t="n">
        <v>5</v>
      </c>
      <c r="B21" s="63"/>
      <c r="C21" s="25"/>
      <c r="D21" s="64"/>
      <c r="E21" s="67"/>
      <c r="F21" s="66"/>
    </row>
    <row r="22" customFormat="false" ht="12.75" hidden="false" customHeight="false" outlineLevel="0" collapsed="false">
      <c r="A22" s="1" t="n">
        <v>6</v>
      </c>
      <c r="B22" s="63"/>
      <c r="C22" s="25"/>
      <c r="D22" s="64"/>
      <c r="E22" s="67"/>
      <c r="F22" s="66"/>
    </row>
    <row r="23" customFormat="false" ht="12.75" hidden="false" customHeight="false" outlineLevel="0" collapsed="false">
      <c r="A23" s="1" t="n">
        <v>7</v>
      </c>
      <c r="B23" s="63"/>
      <c r="C23" s="25"/>
      <c r="D23" s="64"/>
      <c r="E23" s="67"/>
      <c r="F23" s="66"/>
    </row>
    <row r="24" customFormat="false" ht="12.75" hidden="false" customHeight="false" outlineLevel="0" collapsed="false">
      <c r="A24" s="1" t="n">
        <v>8</v>
      </c>
      <c r="B24" s="63"/>
      <c r="C24" s="25"/>
      <c r="D24" s="64"/>
      <c r="E24" s="67"/>
      <c r="F24" s="66"/>
    </row>
    <row r="25" customFormat="false" ht="12.75" hidden="false" customHeight="false" outlineLevel="0" collapsed="false">
      <c r="A25" s="1" t="n">
        <v>9</v>
      </c>
      <c r="B25" s="63"/>
      <c r="C25" s="25"/>
      <c r="D25" s="64"/>
      <c r="E25" s="67"/>
      <c r="F25" s="66"/>
    </row>
    <row r="26" customFormat="false" ht="12.75" hidden="false" customHeight="false" outlineLevel="0" collapsed="false">
      <c r="A26" s="1" t="n">
        <v>10</v>
      </c>
      <c r="B26" s="63"/>
      <c r="C26" s="25"/>
      <c r="D26" s="64"/>
      <c r="E26" s="67"/>
      <c r="F26" s="66"/>
    </row>
    <row r="27" customFormat="false" ht="12.75" hidden="false" customHeight="false" outlineLevel="0" collapsed="false">
      <c r="A27" s="1" t="n">
        <v>11</v>
      </c>
      <c r="B27" s="63"/>
      <c r="C27" s="25"/>
      <c r="D27" s="64"/>
      <c r="E27" s="67"/>
      <c r="F27" s="66"/>
    </row>
    <row r="28" customFormat="false" ht="12.75" hidden="false" customHeight="false" outlineLevel="0" collapsed="false">
      <c r="A28" s="1" t="n">
        <v>12</v>
      </c>
      <c r="B28" s="63"/>
      <c r="C28" s="25"/>
      <c r="D28" s="64"/>
      <c r="E28" s="67"/>
      <c r="F28" s="66"/>
    </row>
    <row r="29" customFormat="false" ht="12.75" hidden="false" customHeight="false" outlineLevel="0" collapsed="false">
      <c r="A29" s="1" t="n">
        <v>13</v>
      </c>
      <c r="B29" s="63"/>
      <c r="C29" s="25"/>
      <c r="D29" s="64"/>
      <c r="E29" s="67"/>
      <c r="F29" s="66"/>
    </row>
    <row r="30" customFormat="false" ht="12.75" hidden="false" customHeight="false" outlineLevel="0" collapsed="false">
      <c r="A30" s="1" t="n">
        <v>14</v>
      </c>
      <c r="B30" s="63"/>
      <c r="C30" s="25"/>
      <c r="D30" s="64"/>
      <c r="E30" s="67"/>
      <c r="F30" s="66"/>
    </row>
    <row r="31" customFormat="false" ht="12.75" hidden="false" customHeight="false" outlineLevel="0" collapsed="false">
      <c r="A31" s="1" t="n">
        <v>15</v>
      </c>
      <c r="B31" s="63"/>
      <c r="C31" s="25"/>
      <c r="D31" s="64"/>
      <c r="E31" s="67"/>
      <c r="F31" s="66"/>
    </row>
    <row r="32" customFormat="false" ht="12.75" hidden="false" customHeight="false" outlineLevel="0" collapsed="false">
      <c r="A32" s="1" t="n">
        <v>16</v>
      </c>
      <c r="B32" s="63"/>
      <c r="C32" s="25"/>
      <c r="D32" s="64"/>
      <c r="E32" s="67"/>
      <c r="F32" s="66"/>
    </row>
    <row r="33" customFormat="false" ht="12.75" hidden="false" customHeight="false" outlineLevel="0" collapsed="false">
      <c r="A33" s="1" t="n">
        <v>17</v>
      </c>
      <c r="B33" s="63"/>
      <c r="C33" s="25"/>
      <c r="D33" s="64"/>
      <c r="E33" s="67"/>
      <c r="F33" s="66"/>
    </row>
    <row r="34" customFormat="false" ht="12.75" hidden="false" customHeight="false" outlineLevel="0" collapsed="false">
      <c r="A34" s="1" t="n">
        <v>18</v>
      </c>
      <c r="B34" s="63"/>
      <c r="C34" s="25"/>
      <c r="D34" s="64"/>
      <c r="E34" s="67"/>
      <c r="F34" s="66"/>
    </row>
    <row r="35" customFormat="false" ht="12.75" hidden="false" customHeight="false" outlineLevel="0" collapsed="false">
      <c r="A35" s="1" t="n">
        <v>19</v>
      </c>
      <c r="B35" s="63"/>
      <c r="C35" s="25"/>
      <c r="D35" s="64"/>
      <c r="E35" s="67"/>
      <c r="F35" s="66"/>
    </row>
    <row r="36" customFormat="false" ht="12.75" hidden="false" customHeight="false" outlineLevel="0" collapsed="false">
      <c r="A36" s="1" t="n">
        <v>20</v>
      </c>
      <c r="B36" s="63"/>
      <c r="C36" s="25"/>
      <c r="D36" s="64"/>
      <c r="E36" s="67"/>
      <c r="F36" s="66"/>
    </row>
    <row r="37" customFormat="false" ht="12.75" hidden="false" customHeight="false" outlineLevel="0" collapsed="false">
      <c r="A37" s="1" t="n">
        <v>21</v>
      </c>
      <c r="B37" s="63"/>
      <c r="C37" s="25"/>
      <c r="D37" s="64"/>
      <c r="E37" s="67"/>
      <c r="F37" s="66"/>
    </row>
    <row r="38" customFormat="false" ht="12.75" hidden="false" customHeight="false" outlineLevel="0" collapsed="false">
      <c r="A38" s="1" t="n">
        <v>22</v>
      </c>
      <c r="B38" s="63"/>
      <c r="C38" s="25"/>
      <c r="D38" s="64"/>
      <c r="E38" s="67"/>
      <c r="F38" s="66"/>
    </row>
    <row r="39" customFormat="false" ht="12.75" hidden="false" customHeight="false" outlineLevel="0" collapsed="false">
      <c r="A39" s="1" t="n">
        <v>23</v>
      </c>
      <c r="B39" s="63"/>
      <c r="C39" s="25"/>
      <c r="D39" s="64"/>
      <c r="E39" s="67"/>
      <c r="F39" s="66"/>
    </row>
    <row r="40" customFormat="false" ht="12.75" hidden="false" customHeight="false" outlineLevel="0" collapsed="false">
      <c r="A40" s="1" t="n">
        <v>24</v>
      </c>
      <c r="B40" s="63"/>
      <c r="C40" s="25"/>
      <c r="D40" s="64"/>
      <c r="E40" s="67"/>
      <c r="F40" s="66"/>
    </row>
    <row r="41" customFormat="false" ht="12.75" hidden="false" customHeight="false" outlineLevel="0" collapsed="false">
      <c r="A41" s="1" t="n">
        <v>25</v>
      </c>
      <c r="B41" s="63"/>
      <c r="C41" s="25"/>
      <c r="D41" s="64"/>
      <c r="E41" s="67"/>
      <c r="F41" s="66"/>
    </row>
    <row r="42" customFormat="false" ht="12.75" hidden="false" customHeight="false" outlineLevel="0" collapsed="false">
      <c r="A42" s="1" t="n">
        <v>26</v>
      </c>
      <c r="B42" s="63"/>
      <c r="C42" s="25"/>
      <c r="D42" s="64"/>
      <c r="E42" s="67"/>
      <c r="F42" s="66"/>
    </row>
    <row r="43" customFormat="false" ht="12.75" hidden="false" customHeight="false" outlineLevel="0" collapsed="false">
      <c r="A43" s="1" t="n">
        <v>27</v>
      </c>
      <c r="B43" s="63"/>
      <c r="C43" s="25"/>
      <c r="D43" s="64"/>
      <c r="E43" s="67"/>
      <c r="F43" s="66"/>
    </row>
    <row r="44" customFormat="false" ht="12.75" hidden="false" customHeight="false" outlineLevel="0" collapsed="false">
      <c r="A44" s="1" t="n">
        <v>28</v>
      </c>
      <c r="B44" s="63"/>
      <c r="C44" s="25"/>
      <c r="D44" s="64"/>
      <c r="E44" s="67"/>
      <c r="F44" s="66"/>
    </row>
    <row r="45" customFormat="false" ht="12.75" hidden="false" customHeight="false" outlineLevel="0" collapsed="false">
      <c r="A45" s="1" t="n">
        <v>29</v>
      </c>
      <c r="B45" s="63"/>
      <c r="C45" s="25"/>
      <c r="D45" s="64"/>
      <c r="E45" s="67"/>
      <c r="F45" s="66"/>
    </row>
    <row r="46" customFormat="false" ht="12.75" hidden="false" customHeight="false" outlineLevel="0" collapsed="false">
      <c r="A46" s="1" t="n">
        <v>30</v>
      </c>
      <c r="B46" s="63"/>
      <c r="C46" s="25"/>
      <c r="D46" s="64"/>
      <c r="E46" s="67"/>
      <c r="F46" s="66"/>
    </row>
    <row r="47" customFormat="false" ht="12.75" hidden="false" customHeight="false" outlineLevel="0" collapsed="false">
      <c r="A47" s="1" t="n">
        <v>31</v>
      </c>
      <c r="B47" s="63"/>
      <c r="C47" s="25"/>
      <c r="D47" s="64"/>
      <c r="E47" s="67"/>
      <c r="F47" s="66"/>
    </row>
    <row r="48" customFormat="false" ht="12.75" hidden="false" customHeight="false" outlineLevel="0" collapsed="false">
      <c r="A48" s="1" t="n">
        <v>32</v>
      </c>
      <c r="B48" s="63"/>
      <c r="C48" s="25"/>
      <c r="D48" s="64"/>
      <c r="E48" s="67"/>
      <c r="F48" s="66"/>
    </row>
    <row r="49" customFormat="false" ht="12.75" hidden="false" customHeight="false" outlineLevel="0" collapsed="false">
      <c r="A49" s="1" t="n">
        <v>33</v>
      </c>
      <c r="B49" s="63"/>
      <c r="C49" s="25"/>
      <c r="D49" s="64"/>
      <c r="E49" s="67"/>
      <c r="F49" s="66"/>
    </row>
    <row r="50" customFormat="false" ht="12.75" hidden="false" customHeight="false" outlineLevel="0" collapsed="false">
      <c r="A50" s="1" t="n">
        <v>34</v>
      </c>
      <c r="B50" s="63"/>
      <c r="C50" s="25"/>
      <c r="D50" s="64"/>
      <c r="E50" s="67"/>
      <c r="F50" s="66"/>
    </row>
    <row r="51" customFormat="false" ht="12.75" hidden="false" customHeight="false" outlineLevel="0" collapsed="false">
      <c r="A51" s="1" t="n">
        <v>35</v>
      </c>
      <c r="B51" s="63"/>
      <c r="C51" s="25"/>
      <c r="D51" s="64"/>
      <c r="E51" s="67"/>
      <c r="F51" s="66"/>
    </row>
    <row r="52" customFormat="false" ht="12.75" hidden="false" customHeight="false" outlineLevel="0" collapsed="false">
      <c r="A52" s="1" t="n">
        <v>36</v>
      </c>
      <c r="B52" s="63"/>
      <c r="C52" s="25"/>
      <c r="D52" s="64"/>
      <c r="E52" s="67"/>
      <c r="F52" s="66"/>
    </row>
    <row r="53" customFormat="false" ht="12.75" hidden="false" customHeight="false" outlineLevel="0" collapsed="false">
      <c r="A53" s="1" t="n">
        <v>37</v>
      </c>
      <c r="B53" s="63"/>
      <c r="C53" s="25"/>
      <c r="D53" s="64"/>
      <c r="E53" s="67"/>
      <c r="F53" s="66"/>
    </row>
    <row r="54" customFormat="false" ht="12.75" hidden="false" customHeight="false" outlineLevel="0" collapsed="false">
      <c r="A54" s="1" t="n">
        <v>38</v>
      </c>
      <c r="B54" s="63"/>
      <c r="C54" s="25"/>
      <c r="D54" s="64"/>
      <c r="E54" s="67"/>
      <c r="F54" s="66"/>
    </row>
    <row r="55" customFormat="false" ht="12.75" hidden="false" customHeight="false" outlineLevel="0" collapsed="false">
      <c r="A55" s="1" t="n">
        <v>39</v>
      </c>
      <c r="B55" s="63"/>
      <c r="C55" s="25"/>
      <c r="D55" s="64"/>
      <c r="E55" s="67"/>
      <c r="F55" s="66"/>
    </row>
    <row r="56" customFormat="false" ht="12.75" hidden="false" customHeight="false" outlineLevel="0" collapsed="false">
      <c r="A56" s="1" t="n">
        <v>40</v>
      </c>
      <c r="B56" s="63"/>
      <c r="C56" s="25"/>
      <c r="D56" s="64"/>
      <c r="E56" s="67"/>
      <c r="F56" s="66"/>
    </row>
    <row r="57" customFormat="false" ht="12.75" hidden="false" customHeight="false" outlineLevel="0" collapsed="false">
      <c r="A57" s="1" t="n">
        <v>41</v>
      </c>
      <c r="B57" s="63"/>
      <c r="C57" s="25"/>
      <c r="D57" s="64"/>
      <c r="E57" s="67"/>
      <c r="F57" s="66"/>
    </row>
    <row r="58" customFormat="false" ht="12.75" hidden="false" customHeight="false" outlineLevel="0" collapsed="false">
      <c r="A58" s="1" t="n">
        <v>42</v>
      </c>
      <c r="B58" s="63"/>
      <c r="C58" s="25"/>
      <c r="D58" s="64"/>
      <c r="E58" s="67"/>
      <c r="F58" s="66"/>
    </row>
    <row r="59" customFormat="false" ht="12.75" hidden="false" customHeight="false" outlineLevel="0" collapsed="false">
      <c r="A59" s="1" t="n">
        <v>43</v>
      </c>
      <c r="B59" s="63"/>
      <c r="C59" s="25"/>
      <c r="D59" s="64"/>
      <c r="E59" s="67"/>
      <c r="F59" s="66"/>
    </row>
    <row r="60" customFormat="false" ht="12.75" hidden="false" customHeight="false" outlineLevel="0" collapsed="false">
      <c r="A60" s="1" t="n">
        <v>44</v>
      </c>
      <c r="B60" s="63"/>
      <c r="C60" s="25"/>
      <c r="D60" s="64"/>
      <c r="E60" s="67"/>
      <c r="F60" s="66"/>
    </row>
    <row r="61" customFormat="false" ht="12.75" hidden="false" customHeight="false" outlineLevel="0" collapsed="false">
      <c r="A61" s="1" t="n">
        <v>45</v>
      </c>
      <c r="B61" s="63"/>
      <c r="C61" s="25"/>
      <c r="D61" s="64"/>
      <c r="E61" s="67"/>
      <c r="F61" s="66"/>
    </row>
    <row r="62" customFormat="false" ht="12.75" hidden="false" customHeight="false" outlineLevel="0" collapsed="false">
      <c r="A62" s="1" t="n">
        <v>46</v>
      </c>
      <c r="B62" s="63"/>
      <c r="C62" s="25"/>
      <c r="D62" s="64"/>
      <c r="E62" s="67"/>
      <c r="F62" s="66"/>
    </row>
    <row r="63" customFormat="false" ht="12.75" hidden="false" customHeight="false" outlineLevel="0" collapsed="false">
      <c r="A63" s="1" t="n">
        <v>47</v>
      </c>
      <c r="B63" s="63"/>
      <c r="C63" s="25"/>
      <c r="D63" s="64"/>
      <c r="E63" s="67"/>
      <c r="F63" s="66"/>
    </row>
    <row r="64" customFormat="false" ht="12.75" hidden="false" customHeight="false" outlineLevel="0" collapsed="false">
      <c r="A64" s="1" t="n">
        <v>48</v>
      </c>
      <c r="B64" s="63"/>
      <c r="C64" s="25"/>
      <c r="D64" s="64"/>
      <c r="E64" s="67"/>
      <c r="F64" s="66"/>
    </row>
    <row r="65" customFormat="false" ht="12.75" hidden="false" customHeight="false" outlineLevel="0" collapsed="false">
      <c r="A65" s="1" t="n">
        <v>49</v>
      </c>
      <c r="B65" s="63"/>
      <c r="C65" s="25"/>
      <c r="D65" s="64"/>
      <c r="E65" s="67"/>
      <c r="F65" s="66"/>
    </row>
    <row r="66" customFormat="false" ht="12.75" hidden="false" customHeight="false" outlineLevel="0" collapsed="false">
      <c r="A66" s="1" t="n">
        <v>50</v>
      </c>
      <c r="B66" s="63"/>
      <c r="C66" s="25"/>
      <c r="D66" s="64"/>
      <c r="E66" s="67"/>
      <c r="F66" s="66"/>
    </row>
    <row r="67" customFormat="false" ht="12.75" hidden="false" customHeight="false" outlineLevel="0" collapsed="false">
      <c r="A67" s="1" t="n">
        <v>51</v>
      </c>
      <c r="B67" s="63"/>
      <c r="C67" s="25"/>
      <c r="D67" s="64"/>
      <c r="E67" s="67"/>
      <c r="F67" s="66"/>
    </row>
    <row r="68" customFormat="false" ht="12.75" hidden="false" customHeight="false" outlineLevel="0" collapsed="false">
      <c r="A68" s="1" t="n">
        <v>52</v>
      </c>
      <c r="B68" s="63"/>
      <c r="C68" s="25"/>
      <c r="D68" s="64"/>
      <c r="E68" s="67"/>
      <c r="F68" s="66"/>
    </row>
    <row r="69" customFormat="false" ht="12.75" hidden="false" customHeight="false" outlineLevel="0" collapsed="false">
      <c r="A69" s="1" t="n">
        <v>53</v>
      </c>
      <c r="B69" s="63"/>
      <c r="C69" s="25"/>
      <c r="D69" s="64"/>
      <c r="E69" s="67"/>
      <c r="F69" s="66"/>
    </row>
    <row r="70" customFormat="false" ht="12.75" hidden="false" customHeight="false" outlineLevel="0" collapsed="false">
      <c r="A70" s="1" t="n">
        <v>54</v>
      </c>
      <c r="B70" s="63"/>
      <c r="C70" s="25"/>
      <c r="D70" s="64"/>
      <c r="E70" s="67"/>
      <c r="F70" s="66"/>
    </row>
    <row r="71" customFormat="false" ht="12.75" hidden="false" customHeight="false" outlineLevel="0" collapsed="false">
      <c r="A71" s="1" t="n">
        <v>55</v>
      </c>
      <c r="B71" s="63"/>
      <c r="C71" s="25"/>
      <c r="D71" s="64"/>
      <c r="E71" s="67"/>
      <c r="F71" s="66"/>
    </row>
    <row r="72" customFormat="false" ht="12.75" hidden="false" customHeight="false" outlineLevel="0" collapsed="false">
      <c r="A72" s="1" t="n">
        <v>56</v>
      </c>
      <c r="B72" s="63"/>
      <c r="C72" s="25"/>
      <c r="D72" s="64"/>
      <c r="E72" s="67"/>
      <c r="F72" s="66"/>
    </row>
    <row r="73" customFormat="false" ht="12.75" hidden="false" customHeight="false" outlineLevel="0" collapsed="false">
      <c r="A73" s="1" t="n">
        <v>57</v>
      </c>
      <c r="B73" s="63"/>
      <c r="C73" s="25"/>
      <c r="D73" s="64"/>
      <c r="E73" s="67"/>
      <c r="F73" s="66"/>
    </row>
    <row r="74" customFormat="false" ht="12.75" hidden="false" customHeight="false" outlineLevel="0" collapsed="false">
      <c r="A74" s="1" t="n">
        <v>58</v>
      </c>
      <c r="B74" s="63"/>
      <c r="C74" s="25"/>
      <c r="D74" s="64"/>
      <c r="E74" s="67"/>
      <c r="F74" s="66"/>
    </row>
    <row r="75" customFormat="false" ht="12.75" hidden="false" customHeight="false" outlineLevel="0" collapsed="false">
      <c r="A75" s="1" t="n">
        <v>59</v>
      </c>
      <c r="B75" s="63"/>
      <c r="C75" s="25"/>
      <c r="D75" s="64"/>
      <c r="E75" s="67"/>
      <c r="F75" s="66"/>
    </row>
    <row r="76" customFormat="false" ht="12.75" hidden="false" customHeight="false" outlineLevel="0" collapsed="false">
      <c r="A76" s="1" t="n">
        <v>60</v>
      </c>
      <c r="B76" s="63"/>
      <c r="C76" s="25"/>
      <c r="D76" s="64"/>
      <c r="E76" s="67"/>
      <c r="F76" s="66"/>
    </row>
    <row r="77" customFormat="false" ht="12.75" hidden="false" customHeight="false" outlineLevel="0" collapsed="false">
      <c r="A77" s="1" t="n">
        <v>61</v>
      </c>
      <c r="B77" s="63"/>
      <c r="C77" s="25"/>
      <c r="D77" s="64"/>
      <c r="E77" s="67"/>
      <c r="F77" s="66"/>
    </row>
    <row r="78" customFormat="false" ht="12.75" hidden="false" customHeight="false" outlineLevel="0" collapsed="false">
      <c r="A78" s="1" t="n">
        <v>62</v>
      </c>
      <c r="B78" s="63"/>
      <c r="C78" s="25"/>
      <c r="D78" s="64"/>
      <c r="E78" s="67"/>
      <c r="F78" s="66"/>
    </row>
    <row r="79" customFormat="false" ht="12.75" hidden="false" customHeight="false" outlineLevel="0" collapsed="false">
      <c r="A79" s="1" t="n">
        <v>63</v>
      </c>
      <c r="B79" s="63"/>
      <c r="C79" s="25"/>
      <c r="D79" s="64"/>
      <c r="E79" s="67"/>
      <c r="F79" s="66"/>
    </row>
    <row r="80" customFormat="false" ht="12.75" hidden="false" customHeight="false" outlineLevel="0" collapsed="false">
      <c r="A80" s="1" t="n">
        <v>64</v>
      </c>
      <c r="B80" s="63"/>
      <c r="C80" s="25"/>
      <c r="D80" s="64"/>
      <c r="E80" s="67"/>
      <c r="F80" s="66"/>
    </row>
    <row r="81" customFormat="false" ht="12.75" hidden="false" customHeight="false" outlineLevel="0" collapsed="false">
      <c r="A81" s="1" t="n">
        <v>65</v>
      </c>
      <c r="B81" s="63"/>
      <c r="C81" s="25"/>
      <c r="D81" s="64"/>
      <c r="E81" s="67"/>
      <c r="F81" s="66"/>
    </row>
    <row r="82" customFormat="false" ht="12.75" hidden="false" customHeight="false" outlineLevel="0" collapsed="false">
      <c r="A82" s="1" t="n">
        <v>66</v>
      </c>
      <c r="B82" s="63"/>
      <c r="C82" s="25"/>
      <c r="D82" s="64"/>
      <c r="E82" s="67"/>
      <c r="F82" s="66"/>
    </row>
    <row r="83" customFormat="false" ht="12.75" hidden="false" customHeight="false" outlineLevel="0" collapsed="false">
      <c r="A83" s="1" t="n">
        <v>67</v>
      </c>
      <c r="B83" s="63"/>
      <c r="C83" s="25"/>
      <c r="D83" s="64"/>
      <c r="E83" s="67"/>
      <c r="F83" s="66"/>
    </row>
    <row r="84" customFormat="false" ht="12.75" hidden="false" customHeight="false" outlineLevel="0" collapsed="false">
      <c r="A84" s="1" t="n">
        <v>68</v>
      </c>
      <c r="B84" s="63"/>
      <c r="C84" s="25"/>
      <c r="D84" s="64"/>
      <c r="E84" s="67"/>
      <c r="F84" s="66"/>
    </row>
    <row r="85" customFormat="false" ht="12.75" hidden="false" customHeight="false" outlineLevel="0" collapsed="false">
      <c r="A85" s="1" t="n">
        <v>69</v>
      </c>
      <c r="B85" s="63"/>
      <c r="C85" s="25"/>
      <c r="D85" s="64"/>
      <c r="E85" s="67"/>
      <c r="F85" s="66"/>
    </row>
    <row r="86" customFormat="false" ht="12.75" hidden="false" customHeight="false" outlineLevel="0" collapsed="false">
      <c r="A86" s="1" t="n">
        <v>70</v>
      </c>
      <c r="B86" s="63"/>
      <c r="C86" s="25"/>
      <c r="D86" s="64"/>
      <c r="E86" s="67"/>
      <c r="F86" s="66"/>
    </row>
    <row r="87" customFormat="false" ht="12.75" hidden="false" customHeight="false" outlineLevel="0" collapsed="false">
      <c r="A87" s="1" t="n">
        <v>71</v>
      </c>
      <c r="B87" s="63"/>
      <c r="C87" s="25"/>
      <c r="D87" s="64"/>
      <c r="E87" s="67"/>
      <c r="F87" s="66"/>
    </row>
    <row r="88" customFormat="false" ht="12.75" hidden="false" customHeight="false" outlineLevel="0" collapsed="false">
      <c r="A88" s="1" t="n">
        <v>72</v>
      </c>
      <c r="B88" s="63"/>
      <c r="C88" s="25"/>
      <c r="D88" s="64"/>
      <c r="E88" s="67"/>
      <c r="F88" s="66"/>
    </row>
    <row r="89" customFormat="false" ht="12.75" hidden="false" customHeight="false" outlineLevel="0" collapsed="false">
      <c r="A89" s="1" t="n">
        <v>73</v>
      </c>
      <c r="B89" s="63"/>
      <c r="C89" s="25"/>
      <c r="D89" s="64"/>
      <c r="E89" s="67"/>
      <c r="F89" s="66"/>
    </row>
    <row r="90" customFormat="false" ht="12.75" hidden="false" customHeight="false" outlineLevel="0" collapsed="false">
      <c r="A90" s="1" t="n">
        <v>74</v>
      </c>
      <c r="B90" s="63"/>
      <c r="C90" s="25"/>
      <c r="D90" s="64"/>
      <c r="E90" s="67"/>
      <c r="F90" s="66"/>
    </row>
    <row r="91" customFormat="false" ht="12.75" hidden="false" customHeight="false" outlineLevel="0" collapsed="false">
      <c r="A91" s="1" t="n">
        <v>75</v>
      </c>
      <c r="B91" s="63"/>
      <c r="C91" s="25"/>
      <c r="D91" s="64"/>
      <c r="E91" s="67"/>
      <c r="F91" s="66"/>
    </row>
    <row r="92" customFormat="false" ht="12.75" hidden="false" customHeight="false" outlineLevel="0" collapsed="false">
      <c r="A92" s="1" t="n">
        <v>76</v>
      </c>
      <c r="B92" s="63"/>
      <c r="C92" s="25"/>
      <c r="D92" s="64"/>
      <c r="E92" s="67"/>
      <c r="F92" s="66"/>
    </row>
    <row r="93" customFormat="false" ht="12.75" hidden="false" customHeight="false" outlineLevel="0" collapsed="false">
      <c r="A93" s="1" t="n">
        <v>77</v>
      </c>
      <c r="B93" s="63"/>
      <c r="C93" s="25"/>
      <c r="D93" s="64"/>
      <c r="E93" s="67"/>
      <c r="F93" s="66"/>
    </row>
    <row r="94" customFormat="false" ht="12.75" hidden="false" customHeight="false" outlineLevel="0" collapsed="false">
      <c r="A94" s="1" t="n">
        <v>78</v>
      </c>
      <c r="B94" s="63"/>
      <c r="C94" s="25"/>
      <c r="D94" s="64"/>
      <c r="E94" s="67"/>
      <c r="F94" s="66"/>
    </row>
    <row r="95" customFormat="false" ht="12.75" hidden="false" customHeight="false" outlineLevel="0" collapsed="false">
      <c r="A95" s="1" t="n">
        <v>79</v>
      </c>
      <c r="B95" s="63"/>
      <c r="C95" s="25"/>
      <c r="D95" s="64"/>
      <c r="E95" s="67"/>
      <c r="F95" s="66"/>
    </row>
    <row r="96" customFormat="false" ht="12.75" hidden="false" customHeight="false" outlineLevel="0" collapsed="false">
      <c r="A96" s="1" t="n">
        <v>80</v>
      </c>
      <c r="B96" s="63"/>
      <c r="C96" s="25"/>
      <c r="D96" s="64"/>
      <c r="E96" s="67"/>
      <c r="F96" s="66"/>
    </row>
    <row r="97" customFormat="false" ht="12.75" hidden="false" customHeight="false" outlineLevel="0" collapsed="false">
      <c r="A97" s="1" t="n">
        <v>81</v>
      </c>
      <c r="B97" s="63"/>
      <c r="C97" s="25"/>
      <c r="D97" s="64"/>
      <c r="E97" s="67"/>
      <c r="F97" s="66"/>
    </row>
    <row r="98" customFormat="false" ht="12.75" hidden="false" customHeight="false" outlineLevel="0" collapsed="false">
      <c r="A98" s="1" t="n">
        <v>82</v>
      </c>
      <c r="B98" s="63"/>
      <c r="C98" s="25"/>
      <c r="D98" s="64"/>
      <c r="E98" s="67"/>
      <c r="F98" s="66"/>
    </row>
    <row r="99" customFormat="false" ht="12.75" hidden="false" customHeight="false" outlineLevel="0" collapsed="false">
      <c r="A99" s="1" t="n">
        <v>83</v>
      </c>
      <c r="B99" s="63"/>
      <c r="C99" s="25"/>
      <c r="D99" s="64"/>
      <c r="E99" s="67"/>
      <c r="F99" s="66"/>
    </row>
    <row r="100" customFormat="false" ht="12.75" hidden="false" customHeight="false" outlineLevel="0" collapsed="false">
      <c r="A100" s="1" t="n">
        <v>84</v>
      </c>
      <c r="B100" s="63"/>
      <c r="C100" s="25"/>
      <c r="D100" s="64"/>
      <c r="E100" s="67"/>
      <c r="F100" s="6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D31" activeCellId="0" sqref="D3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5" customFormat="true" ht="18" hidden="false" customHeight="false" outlineLevel="0" collapsed="false">
      <c r="A1" s="53" t="s">
        <v>11</v>
      </c>
      <c r="B1" s="53" t="n">
        <f aca="false">'Sprint 02 Backlog'!B1+1</f>
        <v>3</v>
      </c>
      <c r="C1" s="53"/>
      <c r="D1" s="54" t="s">
        <v>3</v>
      </c>
      <c r="F1" s="53"/>
    </row>
    <row r="2" s="55" customFormat="true" ht="12.75" hidden="false" customHeight="false" outlineLevel="0" collapsed="false">
      <c r="A2" s="53" t="s">
        <v>110</v>
      </c>
      <c r="B2" s="57" t="n">
        <f aca="false">'Sprint 02 Backlog'!B2+14</f>
        <v>44278</v>
      </c>
      <c r="C2" s="53"/>
      <c r="D2" s="58" t="s">
        <v>111</v>
      </c>
      <c r="E2" s="53"/>
      <c r="F2" s="53"/>
    </row>
    <row r="3" s="55" customFormat="true" ht="12.75" hidden="false" customHeight="false" outlineLevel="0" collapsed="false">
      <c r="A3" s="53" t="s">
        <v>112</v>
      </c>
      <c r="B3" s="57" t="n">
        <f aca="false">B2+7</f>
        <v>44285</v>
      </c>
      <c r="C3" s="53"/>
      <c r="D3" s="53"/>
      <c r="E3" s="53"/>
      <c r="F3" s="53"/>
    </row>
    <row r="4" s="55" customFormat="true" ht="12.75" hidden="false" customHeight="false" outlineLevel="0" collapsed="false">
      <c r="A4" s="53" t="s">
        <v>113</v>
      </c>
      <c r="B4" s="59" t="s">
        <v>114</v>
      </c>
      <c r="C4" s="53"/>
      <c r="D4" s="53"/>
      <c r="E4" s="53"/>
      <c r="F4" s="53"/>
    </row>
    <row r="5" s="55" customFormat="true" ht="12.75" hidden="false" customHeight="false" outlineLevel="0" collapsed="false">
      <c r="A5" s="53"/>
      <c r="B5" s="59"/>
      <c r="C5" s="53"/>
      <c r="D5" s="53"/>
      <c r="E5" s="53"/>
      <c r="F5" s="53"/>
    </row>
    <row r="6" s="55" customFormat="true" ht="12.75" hidden="false" customHeight="false" outlineLevel="0" collapsed="false">
      <c r="A6" s="53"/>
      <c r="B6" s="60" t="s">
        <v>12</v>
      </c>
      <c r="C6" s="53" t="s">
        <v>115</v>
      </c>
      <c r="D6" s="53"/>
      <c r="E6" s="53"/>
      <c r="F6" s="53"/>
    </row>
    <row r="7" s="55" customFormat="true" ht="12.75" hidden="false" customHeight="false" outlineLevel="0" collapsed="false">
      <c r="A7" s="53" t="s">
        <v>116</v>
      </c>
      <c r="B7" s="53" t="n">
        <f aca="false">COUNTA(D17:D997)</f>
        <v>7</v>
      </c>
      <c r="C7" s="53"/>
      <c r="D7" s="53"/>
      <c r="E7" s="53"/>
      <c r="F7" s="53"/>
    </row>
    <row r="8" s="55" customFormat="true" ht="12.75" hidden="false" customHeight="false" outlineLevel="0" collapsed="false">
      <c r="A8" s="53" t="s">
        <v>117</v>
      </c>
      <c r="B8" s="53" t="n">
        <f aca="false">B7-C8</f>
        <v>4</v>
      </c>
      <c r="C8" s="53" t="n">
        <f aca="false">COUNTIF(E$17:E$997, "Completed Day 1")</f>
        <v>3</v>
      </c>
      <c r="D8" s="53"/>
      <c r="E8" s="53"/>
      <c r="F8" s="53"/>
    </row>
    <row r="9" s="55" customFormat="true" ht="12.75" hidden="false" customHeight="false" outlineLevel="0" collapsed="false">
      <c r="A9" s="53" t="s">
        <v>118</v>
      </c>
      <c r="B9" s="53" t="n">
        <f aca="false">B8-C9</f>
        <v>4</v>
      </c>
      <c r="C9" s="53" t="n">
        <f aca="false">COUNTIF(E$17:E$997, "Completed Day 2")</f>
        <v>0</v>
      </c>
      <c r="D9" s="53"/>
      <c r="E9" s="53"/>
      <c r="F9" s="53"/>
    </row>
    <row r="10" s="55" customFormat="true" ht="12.75" hidden="false" customHeight="false" outlineLevel="0" collapsed="false">
      <c r="A10" s="53" t="s">
        <v>119</v>
      </c>
      <c r="B10" s="53" t="n">
        <f aca="false">B9-C10</f>
        <v>3</v>
      </c>
      <c r="C10" s="53" t="n">
        <f aca="false">COUNTIF(E$17:E$997, "Completed Day 3")</f>
        <v>1</v>
      </c>
      <c r="D10" s="53"/>
      <c r="E10" s="53"/>
      <c r="F10" s="53"/>
    </row>
    <row r="11" s="55" customFormat="true" ht="12.75" hidden="false" customHeight="false" outlineLevel="0" collapsed="false">
      <c r="A11" s="53" t="s">
        <v>120</v>
      </c>
      <c r="B11" s="53" t="n">
        <f aca="false">B10-C11</f>
        <v>2</v>
      </c>
      <c r="C11" s="53" t="n">
        <f aca="false">COUNTIF(E$17:E$997, "Completed Day 4")</f>
        <v>1</v>
      </c>
      <c r="D11" s="53"/>
      <c r="E11" s="53"/>
      <c r="F11" s="53"/>
    </row>
    <row r="12" s="55" customFormat="true" ht="12.75" hidden="false" customHeight="false" outlineLevel="0" collapsed="false">
      <c r="A12" s="53" t="s">
        <v>121</v>
      </c>
      <c r="B12" s="53" t="n">
        <f aca="false">B11-C12</f>
        <v>0</v>
      </c>
      <c r="C12" s="53" t="n">
        <f aca="false">COUNTIF(E$17:E$997, "Completed Day 5")</f>
        <v>2</v>
      </c>
      <c r="D12" s="53"/>
      <c r="E12" s="53"/>
      <c r="F12" s="53"/>
    </row>
    <row r="13" s="55" customFormat="true" ht="12.75" hidden="false" customHeight="false" outlineLevel="0" collapsed="false">
      <c r="A13" s="53" t="s">
        <v>122</v>
      </c>
      <c r="B13" s="53" t="n">
        <f aca="false">B12-C13</f>
        <v>0</v>
      </c>
      <c r="C13" s="53" t="n">
        <f aca="false">COUNTIF(E$17:E$997, "Completed Day 6")</f>
        <v>0</v>
      </c>
      <c r="D13" s="53"/>
      <c r="E13" s="53"/>
      <c r="F13" s="53"/>
    </row>
    <row r="14" s="55" customFormat="true" ht="12.75" hidden="false" customHeight="false" outlineLevel="0" collapsed="false">
      <c r="A14" s="53" t="s">
        <v>123</v>
      </c>
      <c r="B14" s="53" t="n">
        <f aca="false">B13-C14</f>
        <v>0</v>
      </c>
      <c r="C14" s="53" t="n">
        <f aca="false">COUNTIF(E$17:E$997, "Completed Day 7")</f>
        <v>0</v>
      </c>
      <c r="D14" s="53"/>
      <c r="E14" s="53"/>
      <c r="F14" s="53"/>
    </row>
    <row r="15" s="55" customFormat="true" ht="12.75" hidden="false" customHeight="false" outlineLevel="0" collapsed="false">
      <c r="A15" s="53"/>
      <c r="B15" s="53"/>
      <c r="C15" s="53"/>
      <c r="D15" s="21" t="s">
        <v>128</v>
      </c>
      <c r="E15" s="53"/>
      <c r="F15" s="53"/>
    </row>
    <row r="16" customFormat="false" ht="12.75" hidden="false" customHeight="false" outlineLevel="0" collapsed="false">
      <c r="A16" s="61" t="s">
        <v>125</v>
      </c>
      <c r="B16" s="61" t="s">
        <v>25</v>
      </c>
      <c r="C16" s="61" t="s">
        <v>126</v>
      </c>
      <c r="D16" s="61" t="s">
        <v>129</v>
      </c>
      <c r="E16" s="61" t="s">
        <v>30</v>
      </c>
      <c r="F16" s="61" t="s">
        <v>34</v>
      </c>
    </row>
    <row r="17" customFormat="false" ht="25.5" hidden="false" customHeight="false" outlineLevel="0" collapsed="false">
      <c r="A17" s="1" t="n">
        <v>1</v>
      </c>
      <c r="B17" s="63" t="s">
        <v>81</v>
      </c>
      <c r="C17" s="25" t="s">
        <v>10</v>
      </c>
      <c r="D17" s="64" t="s">
        <v>135</v>
      </c>
      <c r="E17" s="67" t="s">
        <v>136</v>
      </c>
      <c r="F17" s="66" t="s">
        <v>137</v>
      </c>
    </row>
    <row r="18" customFormat="false" ht="12.75" hidden="false" customHeight="false" outlineLevel="0" collapsed="false">
      <c r="A18" s="1" t="n">
        <v>2</v>
      </c>
      <c r="B18" s="63" t="s">
        <v>89</v>
      </c>
      <c r="C18" s="25" t="s">
        <v>10</v>
      </c>
      <c r="D18" s="64" t="s">
        <v>135</v>
      </c>
      <c r="E18" s="67" t="s">
        <v>136</v>
      </c>
      <c r="F18" s="66"/>
    </row>
    <row r="19" customFormat="false" ht="12.75" hidden="false" customHeight="false" outlineLevel="0" collapsed="false">
      <c r="A19" s="1" t="n">
        <v>3</v>
      </c>
      <c r="B19" s="63" t="s">
        <v>93</v>
      </c>
      <c r="C19" s="25" t="s">
        <v>10</v>
      </c>
      <c r="D19" s="64" t="s">
        <v>138</v>
      </c>
      <c r="E19" s="67" t="s">
        <v>136</v>
      </c>
      <c r="F19" s="66"/>
    </row>
    <row r="20" customFormat="false" ht="12.75" hidden="false" customHeight="false" outlineLevel="0" collapsed="false">
      <c r="A20" s="1" t="n">
        <v>4</v>
      </c>
      <c r="B20" s="63" t="s">
        <v>86</v>
      </c>
      <c r="C20" s="25" t="s">
        <v>10</v>
      </c>
      <c r="D20" s="64" t="s">
        <v>139</v>
      </c>
      <c r="E20" s="67" t="s">
        <v>140</v>
      </c>
      <c r="F20" s="66"/>
    </row>
    <row r="21" customFormat="false" ht="12.75" hidden="false" customHeight="false" outlineLevel="0" collapsed="false">
      <c r="A21" s="1" t="n">
        <v>5</v>
      </c>
      <c r="B21" s="63" t="s">
        <v>97</v>
      </c>
      <c r="C21" s="25" t="s">
        <v>10</v>
      </c>
      <c r="D21" s="64" t="s">
        <v>141</v>
      </c>
      <c r="E21" s="67" t="s">
        <v>134</v>
      </c>
      <c r="F21" s="66"/>
    </row>
    <row r="22" customFormat="false" ht="12.75" hidden="false" customHeight="false" outlineLevel="0" collapsed="false">
      <c r="A22" s="1" t="n">
        <v>6</v>
      </c>
      <c r="B22" s="63" t="s">
        <v>93</v>
      </c>
      <c r="C22" s="25" t="s">
        <v>10</v>
      </c>
      <c r="D22" s="64" t="s">
        <v>142</v>
      </c>
      <c r="E22" s="67" t="s">
        <v>143</v>
      </c>
      <c r="F22" s="66"/>
    </row>
    <row r="23" customFormat="false" ht="12.75" hidden="false" customHeight="false" outlineLevel="0" collapsed="false">
      <c r="A23" s="1" t="n">
        <v>7</v>
      </c>
      <c r="B23" s="63" t="s">
        <v>97</v>
      </c>
      <c r="C23" s="25" t="s">
        <v>10</v>
      </c>
      <c r="D23" s="64" t="s">
        <v>144</v>
      </c>
      <c r="E23" s="67" t="s">
        <v>143</v>
      </c>
      <c r="F23" s="66"/>
    </row>
    <row r="24" customFormat="false" ht="12.75" hidden="false" customHeight="false" outlineLevel="0" collapsed="false">
      <c r="A24" s="1" t="n">
        <v>8</v>
      </c>
      <c r="B24" s="63"/>
      <c r="C24" s="25"/>
      <c r="D24" s="64"/>
      <c r="E24" s="67"/>
      <c r="F24" s="66"/>
    </row>
    <row r="25" customFormat="false" ht="12.75" hidden="false" customHeight="false" outlineLevel="0" collapsed="false">
      <c r="A25" s="1" t="n">
        <v>9</v>
      </c>
      <c r="B25" s="63"/>
      <c r="C25" s="25"/>
      <c r="D25" s="64"/>
      <c r="E25" s="67"/>
      <c r="F25" s="66"/>
    </row>
    <row r="26" customFormat="false" ht="12.75" hidden="false" customHeight="false" outlineLevel="0" collapsed="false">
      <c r="A26" s="1" t="n">
        <v>10</v>
      </c>
      <c r="B26" s="63"/>
      <c r="C26" s="25"/>
      <c r="D26" s="64"/>
      <c r="E26" s="67"/>
      <c r="F26" s="66"/>
    </row>
    <row r="27" customFormat="false" ht="12.75" hidden="false" customHeight="false" outlineLevel="0" collapsed="false">
      <c r="A27" s="1" t="n">
        <v>11</v>
      </c>
      <c r="B27" s="63"/>
      <c r="C27" s="25"/>
      <c r="D27" s="64"/>
      <c r="E27" s="67"/>
      <c r="F27" s="66"/>
    </row>
    <row r="28" customFormat="false" ht="12.75" hidden="false" customHeight="false" outlineLevel="0" collapsed="false">
      <c r="A28" s="1" t="n">
        <v>12</v>
      </c>
      <c r="B28" s="63"/>
      <c r="C28" s="25"/>
      <c r="D28" s="64"/>
      <c r="E28" s="67"/>
      <c r="F28" s="66"/>
    </row>
    <row r="29" customFormat="false" ht="12.75" hidden="false" customHeight="false" outlineLevel="0" collapsed="false">
      <c r="A29" s="1" t="n">
        <v>13</v>
      </c>
      <c r="B29" s="63"/>
      <c r="C29" s="25"/>
      <c r="D29" s="64"/>
      <c r="E29" s="67"/>
      <c r="F29" s="66"/>
    </row>
    <row r="30" customFormat="false" ht="12.75" hidden="false" customHeight="false" outlineLevel="0" collapsed="false">
      <c r="A30" s="1" t="n">
        <v>14</v>
      </c>
      <c r="B30" s="63"/>
      <c r="C30" s="25"/>
      <c r="D30" s="64"/>
      <c r="E30" s="67"/>
      <c r="F30" s="66"/>
    </row>
    <row r="31" customFormat="false" ht="12.75" hidden="false" customHeight="false" outlineLevel="0" collapsed="false">
      <c r="A31" s="1" t="n">
        <v>15</v>
      </c>
      <c r="B31" s="63"/>
      <c r="C31" s="25"/>
      <c r="D31" s="64"/>
      <c r="E31" s="67"/>
      <c r="F31" s="66"/>
    </row>
    <row r="32" customFormat="false" ht="12.75" hidden="false" customHeight="false" outlineLevel="0" collapsed="false">
      <c r="A32" s="1" t="n">
        <v>16</v>
      </c>
      <c r="B32" s="63"/>
      <c r="C32" s="25"/>
      <c r="D32" s="64"/>
      <c r="E32" s="67"/>
      <c r="F32" s="66"/>
    </row>
    <row r="33" customFormat="false" ht="12.75" hidden="false" customHeight="false" outlineLevel="0" collapsed="false">
      <c r="A33" s="1" t="n">
        <v>17</v>
      </c>
      <c r="B33" s="63"/>
      <c r="C33" s="25"/>
      <c r="D33" s="64"/>
      <c r="E33" s="67"/>
      <c r="F33" s="66"/>
    </row>
    <row r="34" customFormat="false" ht="12.75" hidden="false" customHeight="false" outlineLevel="0" collapsed="false">
      <c r="A34" s="1" t="n">
        <v>18</v>
      </c>
      <c r="B34" s="63"/>
      <c r="C34" s="25"/>
      <c r="D34" s="64"/>
      <c r="E34" s="67"/>
      <c r="F34" s="66"/>
    </row>
    <row r="35" customFormat="false" ht="12.75" hidden="false" customHeight="false" outlineLevel="0" collapsed="false">
      <c r="A35" s="1" t="n">
        <v>19</v>
      </c>
      <c r="B35" s="63"/>
      <c r="C35" s="25"/>
      <c r="D35" s="64"/>
      <c r="E35" s="67"/>
      <c r="F35" s="66"/>
    </row>
    <row r="36" customFormat="false" ht="12.75" hidden="false" customHeight="false" outlineLevel="0" collapsed="false">
      <c r="A36" s="1" t="n">
        <v>20</v>
      </c>
      <c r="B36" s="63"/>
      <c r="C36" s="25"/>
      <c r="D36" s="64"/>
      <c r="E36" s="67"/>
      <c r="F36" s="66"/>
    </row>
    <row r="37" customFormat="false" ht="12.75" hidden="false" customHeight="false" outlineLevel="0" collapsed="false">
      <c r="A37" s="1" t="n">
        <v>21</v>
      </c>
      <c r="B37" s="63"/>
      <c r="C37" s="25"/>
      <c r="D37" s="64"/>
      <c r="E37" s="67"/>
      <c r="F37" s="66"/>
    </row>
    <row r="38" customFormat="false" ht="12.75" hidden="false" customHeight="false" outlineLevel="0" collapsed="false">
      <c r="A38" s="1" t="n">
        <v>22</v>
      </c>
      <c r="B38" s="63"/>
      <c r="C38" s="25"/>
      <c r="D38" s="64"/>
      <c r="E38" s="67"/>
      <c r="F38" s="66"/>
    </row>
    <row r="39" customFormat="false" ht="12.75" hidden="false" customHeight="false" outlineLevel="0" collapsed="false">
      <c r="A39" s="1" t="n">
        <v>23</v>
      </c>
      <c r="B39" s="63"/>
      <c r="C39" s="25"/>
      <c r="D39" s="64"/>
      <c r="E39" s="67"/>
      <c r="F39" s="66"/>
    </row>
    <row r="40" customFormat="false" ht="12.75" hidden="false" customHeight="false" outlineLevel="0" collapsed="false">
      <c r="A40" s="1" t="n">
        <v>24</v>
      </c>
      <c r="B40" s="63"/>
      <c r="C40" s="25"/>
      <c r="D40" s="64"/>
      <c r="E40" s="67"/>
      <c r="F40" s="66"/>
    </row>
    <row r="41" customFormat="false" ht="12.75" hidden="false" customHeight="false" outlineLevel="0" collapsed="false">
      <c r="A41" s="1" t="n">
        <v>25</v>
      </c>
      <c r="B41" s="63"/>
      <c r="C41" s="25"/>
      <c r="D41" s="64"/>
      <c r="E41" s="67"/>
      <c r="F41" s="66"/>
    </row>
    <row r="42" customFormat="false" ht="12.75" hidden="false" customHeight="false" outlineLevel="0" collapsed="false">
      <c r="A42" s="1" t="n">
        <v>26</v>
      </c>
      <c r="B42" s="63"/>
      <c r="C42" s="25"/>
      <c r="D42" s="64"/>
      <c r="E42" s="67"/>
      <c r="F42" s="66"/>
    </row>
    <row r="43" customFormat="false" ht="12.75" hidden="false" customHeight="false" outlineLevel="0" collapsed="false">
      <c r="A43" s="1" t="n">
        <v>27</v>
      </c>
      <c r="B43" s="63"/>
      <c r="C43" s="25"/>
      <c r="D43" s="64"/>
      <c r="E43" s="67"/>
      <c r="F43" s="66"/>
    </row>
    <row r="44" customFormat="false" ht="12.75" hidden="false" customHeight="false" outlineLevel="0" collapsed="false">
      <c r="A44" s="1" t="n">
        <v>28</v>
      </c>
      <c r="B44" s="63"/>
      <c r="C44" s="25"/>
      <c r="D44" s="64"/>
      <c r="E44" s="67"/>
      <c r="F44" s="66"/>
    </row>
    <row r="45" customFormat="false" ht="12.75" hidden="false" customHeight="false" outlineLevel="0" collapsed="false">
      <c r="A45" s="1" t="n">
        <v>29</v>
      </c>
      <c r="B45" s="63"/>
      <c r="C45" s="25"/>
      <c r="D45" s="64"/>
      <c r="E45" s="67"/>
      <c r="F45" s="66"/>
    </row>
    <row r="46" customFormat="false" ht="12.75" hidden="false" customHeight="false" outlineLevel="0" collapsed="false">
      <c r="A46" s="1" t="n">
        <v>30</v>
      </c>
      <c r="B46" s="63"/>
      <c r="C46" s="25"/>
      <c r="D46" s="64"/>
      <c r="E46" s="67"/>
      <c r="F46" s="66"/>
    </row>
    <row r="47" customFormat="false" ht="12.75" hidden="false" customHeight="false" outlineLevel="0" collapsed="false">
      <c r="A47" s="1" t="n">
        <v>31</v>
      </c>
      <c r="B47" s="63"/>
      <c r="C47" s="25"/>
      <c r="D47" s="64"/>
      <c r="E47" s="67"/>
      <c r="F47" s="66"/>
    </row>
    <row r="48" customFormat="false" ht="12.75" hidden="false" customHeight="false" outlineLevel="0" collapsed="false">
      <c r="A48" s="1" t="n">
        <v>32</v>
      </c>
      <c r="B48" s="63"/>
      <c r="C48" s="25"/>
      <c r="D48" s="64"/>
      <c r="E48" s="67"/>
      <c r="F48" s="66"/>
    </row>
    <row r="49" customFormat="false" ht="12.75" hidden="false" customHeight="false" outlineLevel="0" collapsed="false">
      <c r="A49" s="1" t="n">
        <v>33</v>
      </c>
      <c r="B49" s="63"/>
      <c r="C49" s="25"/>
      <c r="D49" s="64"/>
      <c r="E49" s="67"/>
      <c r="F49" s="66"/>
    </row>
    <row r="50" customFormat="false" ht="12.75" hidden="false" customHeight="false" outlineLevel="0" collapsed="false">
      <c r="A50" s="1" t="n">
        <v>34</v>
      </c>
      <c r="B50" s="63"/>
      <c r="C50" s="25"/>
      <c r="D50" s="64"/>
      <c r="E50" s="67"/>
      <c r="F50" s="66"/>
    </row>
    <row r="51" customFormat="false" ht="12.75" hidden="false" customHeight="false" outlineLevel="0" collapsed="false">
      <c r="A51" s="1" t="n">
        <v>35</v>
      </c>
      <c r="B51" s="63"/>
      <c r="C51" s="25"/>
      <c r="D51" s="64"/>
      <c r="E51" s="67"/>
      <c r="F51" s="66"/>
    </row>
    <row r="52" customFormat="false" ht="12.75" hidden="false" customHeight="false" outlineLevel="0" collapsed="false">
      <c r="A52" s="1" t="n">
        <v>36</v>
      </c>
      <c r="B52" s="63"/>
      <c r="C52" s="25"/>
      <c r="D52" s="64"/>
      <c r="E52" s="67"/>
      <c r="F52" s="66"/>
    </row>
    <row r="53" customFormat="false" ht="12.75" hidden="false" customHeight="false" outlineLevel="0" collapsed="false">
      <c r="A53" s="1" t="n">
        <v>37</v>
      </c>
      <c r="B53" s="63"/>
      <c r="C53" s="25"/>
      <c r="D53" s="64"/>
      <c r="E53" s="67"/>
      <c r="F53" s="66"/>
    </row>
    <row r="54" customFormat="false" ht="12.75" hidden="false" customHeight="false" outlineLevel="0" collapsed="false">
      <c r="A54" s="1" t="n">
        <v>38</v>
      </c>
      <c r="B54" s="63"/>
      <c r="C54" s="25"/>
      <c r="D54" s="64"/>
      <c r="E54" s="67"/>
      <c r="F54" s="66"/>
    </row>
    <row r="55" customFormat="false" ht="12.75" hidden="false" customHeight="false" outlineLevel="0" collapsed="false">
      <c r="A55" s="1" t="n">
        <v>39</v>
      </c>
      <c r="B55" s="63"/>
      <c r="C55" s="25"/>
      <c r="D55" s="64"/>
      <c r="E55" s="67"/>
      <c r="F55" s="66"/>
    </row>
    <row r="56" customFormat="false" ht="12.75" hidden="false" customHeight="false" outlineLevel="0" collapsed="false">
      <c r="A56" s="1" t="n">
        <v>40</v>
      </c>
      <c r="B56" s="63"/>
      <c r="C56" s="25"/>
      <c r="D56" s="64"/>
      <c r="E56" s="67"/>
      <c r="F56" s="66"/>
    </row>
    <row r="57" customFormat="false" ht="12.75" hidden="false" customHeight="false" outlineLevel="0" collapsed="false">
      <c r="A57" s="1" t="n">
        <v>41</v>
      </c>
      <c r="B57" s="63"/>
      <c r="C57" s="25"/>
      <c r="D57" s="64"/>
      <c r="E57" s="67"/>
      <c r="F57" s="66"/>
    </row>
    <row r="58" customFormat="false" ht="12.75" hidden="false" customHeight="false" outlineLevel="0" collapsed="false">
      <c r="A58" s="1" t="n">
        <v>42</v>
      </c>
      <c r="B58" s="63"/>
      <c r="C58" s="25"/>
      <c r="D58" s="64"/>
      <c r="E58" s="67"/>
      <c r="F58" s="66"/>
    </row>
    <row r="59" customFormat="false" ht="12.75" hidden="false" customHeight="false" outlineLevel="0" collapsed="false">
      <c r="A59" s="1" t="n">
        <v>43</v>
      </c>
      <c r="B59" s="63"/>
      <c r="C59" s="25"/>
      <c r="D59" s="64"/>
      <c r="E59" s="67"/>
      <c r="F59" s="66"/>
    </row>
    <row r="60" customFormat="false" ht="12.75" hidden="false" customHeight="false" outlineLevel="0" collapsed="false">
      <c r="A60" s="1" t="n">
        <v>44</v>
      </c>
      <c r="B60" s="63"/>
      <c r="C60" s="25"/>
      <c r="D60" s="64"/>
      <c r="E60" s="67"/>
      <c r="F60" s="66"/>
    </row>
    <row r="61" customFormat="false" ht="12.75" hidden="false" customHeight="false" outlineLevel="0" collapsed="false">
      <c r="A61" s="1" t="n">
        <v>45</v>
      </c>
      <c r="B61" s="63"/>
      <c r="C61" s="25"/>
      <c r="D61" s="64"/>
      <c r="E61" s="67"/>
      <c r="F61" s="66"/>
    </row>
    <row r="62" customFormat="false" ht="12.75" hidden="false" customHeight="false" outlineLevel="0" collapsed="false">
      <c r="A62" s="1" t="n">
        <v>46</v>
      </c>
      <c r="B62" s="63"/>
      <c r="C62" s="25"/>
      <c r="D62" s="64"/>
      <c r="E62" s="67"/>
      <c r="F62" s="66"/>
    </row>
    <row r="63" customFormat="false" ht="12.75" hidden="false" customHeight="false" outlineLevel="0" collapsed="false">
      <c r="A63" s="1" t="n">
        <v>47</v>
      </c>
      <c r="B63" s="63"/>
      <c r="C63" s="25"/>
      <c r="D63" s="64"/>
      <c r="E63" s="67"/>
      <c r="F63" s="66"/>
    </row>
    <row r="64" customFormat="false" ht="12.75" hidden="false" customHeight="false" outlineLevel="0" collapsed="false">
      <c r="A64" s="1" t="n">
        <v>48</v>
      </c>
      <c r="B64" s="63"/>
      <c r="C64" s="25"/>
      <c r="D64" s="64"/>
      <c r="E64" s="67"/>
      <c r="F64" s="66"/>
    </row>
    <row r="65" customFormat="false" ht="12.75" hidden="false" customHeight="false" outlineLevel="0" collapsed="false">
      <c r="A65" s="1" t="n">
        <v>49</v>
      </c>
      <c r="B65" s="63"/>
      <c r="C65" s="25"/>
      <c r="D65" s="64"/>
      <c r="E65" s="67"/>
      <c r="F65" s="66"/>
    </row>
    <row r="66" customFormat="false" ht="12.75" hidden="false" customHeight="false" outlineLevel="0" collapsed="false">
      <c r="A66" s="1" t="n">
        <v>50</v>
      </c>
      <c r="B66" s="63"/>
      <c r="C66" s="25"/>
      <c r="D66" s="64"/>
      <c r="E66" s="67"/>
      <c r="F66" s="66"/>
    </row>
    <row r="67" customFormat="false" ht="12.75" hidden="false" customHeight="false" outlineLevel="0" collapsed="false">
      <c r="A67" s="1" t="n">
        <v>51</v>
      </c>
      <c r="B67" s="63"/>
      <c r="C67" s="25"/>
      <c r="D67" s="64"/>
      <c r="E67" s="67"/>
      <c r="F67" s="66"/>
    </row>
    <row r="68" customFormat="false" ht="12.75" hidden="false" customHeight="false" outlineLevel="0" collapsed="false">
      <c r="A68" s="1" t="n">
        <v>52</v>
      </c>
      <c r="B68" s="63"/>
      <c r="C68" s="25"/>
      <c r="D68" s="64"/>
      <c r="E68" s="67"/>
      <c r="F68" s="66"/>
    </row>
    <row r="69" customFormat="false" ht="12.75" hidden="false" customHeight="false" outlineLevel="0" collapsed="false">
      <c r="A69" s="1" t="n">
        <v>53</v>
      </c>
      <c r="B69" s="63"/>
      <c r="C69" s="25"/>
      <c r="D69" s="64"/>
      <c r="E69" s="67"/>
      <c r="F69" s="66"/>
    </row>
    <row r="70" customFormat="false" ht="12.75" hidden="false" customHeight="false" outlineLevel="0" collapsed="false">
      <c r="A70" s="1" t="n">
        <v>54</v>
      </c>
      <c r="B70" s="63"/>
      <c r="C70" s="25"/>
      <c r="D70" s="64"/>
      <c r="E70" s="67"/>
      <c r="F70" s="66"/>
    </row>
    <row r="71" customFormat="false" ht="12.75" hidden="false" customHeight="false" outlineLevel="0" collapsed="false">
      <c r="A71" s="1" t="n">
        <v>55</v>
      </c>
      <c r="B71" s="63"/>
      <c r="C71" s="25"/>
      <c r="D71" s="64"/>
      <c r="E71" s="67"/>
      <c r="F71" s="66"/>
    </row>
    <row r="72" customFormat="false" ht="12.75" hidden="false" customHeight="false" outlineLevel="0" collapsed="false">
      <c r="A72" s="1" t="n">
        <v>56</v>
      </c>
      <c r="B72" s="63"/>
      <c r="C72" s="25"/>
      <c r="D72" s="64"/>
      <c r="E72" s="67"/>
      <c r="F72" s="66"/>
    </row>
    <row r="73" customFormat="false" ht="12.75" hidden="false" customHeight="false" outlineLevel="0" collapsed="false">
      <c r="A73" s="1" t="n">
        <v>57</v>
      </c>
      <c r="B73" s="63"/>
      <c r="C73" s="25"/>
      <c r="D73" s="64"/>
      <c r="E73" s="67"/>
      <c r="F73" s="66"/>
    </row>
    <row r="74" customFormat="false" ht="12.75" hidden="false" customHeight="false" outlineLevel="0" collapsed="false">
      <c r="A74" s="1" t="n">
        <v>58</v>
      </c>
      <c r="B74" s="63"/>
      <c r="C74" s="25"/>
      <c r="D74" s="64"/>
      <c r="E74" s="67"/>
      <c r="F74" s="66"/>
    </row>
    <row r="75" customFormat="false" ht="12.75" hidden="false" customHeight="false" outlineLevel="0" collapsed="false">
      <c r="A75" s="1" t="n">
        <v>59</v>
      </c>
      <c r="B75" s="63"/>
      <c r="C75" s="25"/>
      <c r="D75" s="64"/>
      <c r="E75" s="67"/>
      <c r="F75" s="66"/>
    </row>
    <row r="76" customFormat="false" ht="12.75" hidden="false" customHeight="false" outlineLevel="0" collapsed="false">
      <c r="A76" s="1" t="n">
        <v>60</v>
      </c>
      <c r="B76" s="63"/>
      <c r="C76" s="25"/>
      <c r="D76" s="64"/>
      <c r="E76" s="67"/>
      <c r="F76" s="66"/>
    </row>
    <row r="77" customFormat="false" ht="12.75" hidden="false" customHeight="false" outlineLevel="0" collapsed="false">
      <c r="A77" s="1" t="n">
        <v>61</v>
      </c>
      <c r="B77" s="63"/>
      <c r="C77" s="25"/>
      <c r="D77" s="64"/>
      <c r="E77" s="67"/>
      <c r="F77" s="66"/>
    </row>
    <row r="78" customFormat="false" ht="12.75" hidden="false" customHeight="false" outlineLevel="0" collapsed="false">
      <c r="A78" s="1" t="n">
        <v>62</v>
      </c>
      <c r="B78" s="63"/>
      <c r="C78" s="25"/>
      <c r="D78" s="64"/>
      <c r="E78" s="67"/>
      <c r="F78" s="66"/>
    </row>
    <row r="79" customFormat="false" ht="12.75" hidden="false" customHeight="false" outlineLevel="0" collapsed="false">
      <c r="A79" s="1" t="n">
        <v>63</v>
      </c>
      <c r="B79" s="63"/>
      <c r="C79" s="25"/>
      <c r="D79" s="64"/>
      <c r="E79" s="67"/>
      <c r="F79" s="66"/>
    </row>
    <row r="80" customFormat="false" ht="12.75" hidden="false" customHeight="false" outlineLevel="0" collapsed="false">
      <c r="A80" s="1" t="n">
        <v>64</v>
      </c>
      <c r="B80" s="63"/>
      <c r="C80" s="25"/>
      <c r="D80" s="64"/>
      <c r="E80" s="67"/>
      <c r="F80" s="66"/>
    </row>
    <row r="81" customFormat="false" ht="12.75" hidden="false" customHeight="false" outlineLevel="0" collapsed="false">
      <c r="A81" s="1" t="n">
        <v>65</v>
      </c>
      <c r="B81" s="63"/>
      <c r="C81" s="25"/>
      <c r="D81" s="64"/>
      <c r="E81" s="67"/>
      <c r="F81" s="66"/>
    </row>
    <row r="82" customFormat="false" ht="12.75" hidden="false" customHeight="false" outlineLevel="0" collapsed="false">
      <c r="A82" s="1" t="n">
        <v>66</v>
      </c>
      <c r="B82" s="63"/>
      <c r="C82" s="25"/>
      <c r="D82" s="64"/>
      <c r="E82" s="67"/>
      <c r="F82" s="66"/>
    </row>
    <row r="83" customFormat="false" ht="12.75" hidden="false" customHeight="false" outlineLevel="0" collapsed="false">
      <c r="A83" s="1" t="n">
        <v>67</v>
      </c>
      <c r="B83" s="63"/>
      <c r="C83" s="25"/>
      <c r="D83" s="64"/>
      <c r="E83" s="67"/>
      <c r="F83" s="66"/>
    </row>
    <row r="84" customFormat="false" ht="12.75" hidden="false" customHeight="false" outlineLevel="0" collapsed="false">
      <c r="A84" s="1" t="n">
        <v>68</v>
      </c>
      <c r="B84" s="63"/>
      <c r="C84" s="25"/>
      <c r="D84" s="64"/>
      <c r="E84" s="67"/>
      <c r="F84" s="66"/>
    </row>
    <row r="85" customFormat="false" ht="12.75" hidden="false" customHeight="false" outlineLevel="0" collapsed="false">
      <c r="A85" s="1" t="n">
        <v>69</v>
      </c>
      <c r="B85" s="63"/>
      <c r="C85" s="25"/>
      <c r="D85" s="64"/>
      <c r="E85" s="67"/>
      <c r="F85" s="66"/>
    </row>
    <row r="86" customFormat="false" ht="12.75" hidden="false" customHeight="false" outlineLevel="0" collapsed="false">
      <c r="A86" s="1" t="n">
        <v>70</v>
      </c>
      <c r="B86" s="63"/>
      <c r="C86" s="25"/>
      <c r="D86" s="64"/>
      <c r="E86" s="67"/>
      <c r="F86" s="66"/>
    </row>
    <row r="87" customFormat="false" ht="12.75" hidden="false" customHeight="false" outlineLevel="0" collapsed="false">
      <c r="A87" s="1" t="n">
        <v>71</v>
      </c>
      <c r="B87" s="63"/>
      <c r="C87" s="25"/>
      <c r="D87" s="64"/>
      <c r="E87" s="67"/>
      <c r="F87" s="66"/>
    </row>
    <row r="88" customFormat="false" ht="12.75" hidden="false" customHeight="false" outlineLevel="0" collapsed="false">
      <c r="A88" s="1" t="n">
        <v>72</v>
      </c>
      <c r="B88" s="63"/>
      <c r="C88" s="25"/>
      <c r="D88" s="64"/>
      <c r="E88" s="67"/>
      <c r="F88" s="66"/>
    </row>
    <row r="89" customFormat="false" ht="12.75" hidden="false" customHeight="false" outlineLevel="0" collapsed="false">
      <c r="A89" s="1" t="n">
        <v>73</v>
      </c>
      <c r="B89" s="63"/>
      <c r="C89" s="25"/>
      <c r="D89" s="64"/>
      <c r="E89" s="67"/>
      <c r="F89" s="66"/>
    </row>
    <row r="90" customFormat="false" ht="12.75" hidden="false" customHeight="false" outlineLevel="0" collapsed="false">
      <c r="A90" s="1" t="n">
        <v>74</v>
      </c>
      <c r="B90" s="63"/>
      <c r="C90" s="25"/>
      <c r="D90" s="64"/>
      <c r="E90" s="67"/>
      <c r="F90" s="66"/>
    </row>
    <row r="91" customFormat="false" ht="12.75" hidden="false" customHeight="false" outlineLevel="0" collapsed="false">
      <c r="A91" s="1" t="n">
        <v>75</v>
      </c>
      <c r="B91" s="63"/>
      <c r="C91" s="25"/>
      <c r="D91" s="64"/>
      <c r="E91" s="67"/>
      <c r="F91" s="66"/>
    </row>
    <row r="92" customFormat="false" ht="12.75" hidden="false" customHeight="false" outlineLevel="0" collapsed="false">
      <c r="A92" s="1" t="n">
        <v>76</v>
      </c>
      <c r="B92" s="63"/>
      <c r="C92" s="25"/>
      <c r="D92" s="64"/>
      <c r="E92" s="67"/>
      <c r="F92" s="66"/>
    </row>
    <row r="93" customFormat="false" ht="12.75" hidden="false" customHeight="false" outlineLevel="0" collapsed="false">
      <c r="A93" s="1" t="n">
        <v>77</v>
      </c>
      <c r="B93" s="63"/>
      <c r="C93" s="25"/>
      <c r="D93" s="64"/>
      <c r="E93" s="67"/>
      <c r="F93" s="66"/>
    </row>
    <row r="94" customFormat="false" ht="12.75" hidden="false" customHeight="false" outlineLevel="0" collapsed="false">
      <c r="A94" s="1" t="n">
        <v>78</v>
      </c>
      <c r="B94" s="63"/>
      <c r="C94" s="25"/>
      <c r="D94" s="64"/>
      <c r="E94" s="67"/>
      <c r="F94" s="66"/>
    </row>
    <row r="95" customFormat="false" ht="12.75" hidden="false" customHeight="false" outlineLevel="0" collapsed="false">
      <c r="A95" s="1" t="n">
        <v>79</v>
      </c>
      <c r="B95" s="63"/>
      <c r="C95" s="25"/>
      <c r="D95" s="64"/>
      <c r="E95" s="67"/>
      <c r="F95" s="66"/>
    </row>
    <row r="96" customFormat="false" ht="12.75" hidden="false" customHeight="false" outlineLevel="0" collapsed="false">
      <c r="A96" s="1" t="n">
        <v>80</v>
      </c>
      <c r="B96" s="63"/>
      <c r="C96" s="25"/>
      <c r="D96" s="64"/>
      <c r="E96" s="67"/>
      <c r="F96" s="66"/>
    </row>
    <row r="97" customFormat="false" ht="12.75" hidden="false" customHeight="false" outlineLevel="0" collapsed="false">
      <c r="A97" s="1" t="n">
        <v>81</v>
      </c>
      <c r="B97" s="63"/>
      <c r="C97" s="25"/>
      <c r="D97" s="64"/>
      <c r="E97" s="67"/>
      <c r="F97" s="66"/>
    </row>
    <row r="98" customFormat="false" ht="12.75" hidden="false" customHeight="false" outlineLevel="0" collapsed="false">
      <c r="A98" s="1" t="n">
        <v>82</v>
      </c>
      <c r="B98" s="63"/>
      <c r="C98" s="25"/>
      <c r="D98" s="64"/>
      <c r="E98" s="67"/>
      <c r="F98" s="66"/>
    </row>
    <row r="99" customFormat="false" ht="12.75" hidden="false" customHeight="false" outlineLevel="0" collapsed="false">
      <c r="A99" s="1" t="n">
        <v>83</v>
      </c>
      <c r="B99" s="63"/>
      <c r="C99" s="25"/>
      <c r="D99" s="64"/>
      <c r="E99" s="67"/>
      <c r="F99" s="66"/>
    </row>
    <row r="100" customFormat="false" ht="12.75" hidden="false" customHeight="false" outlineLevel="0" collapsed="false">
      <c r="A100" s="1" t="n">
        <v>84</v>
      </c>
      <c r="B100" s="63"/>
      <c r="C100" s="25"/>
      <c r="D100" s="64"/>
      <c r="E100" s="67"/>
      <c r="F100" s="66"/>
    </row>
    <row r="101" customFormat="false" ht="12.75" hidden="false" customHeight="false" outlineLevel="0" collapsed="false">
      <c r="A101" s="1" t="n">
        <v>85</v>
      </c>
      <c r="B101" s="63"/>
      <c r="C101" s="25"/>
      <c r="D101" s="64"/>
      <c r="E101" s="67"/>
      <c r="F101" s="66"/>
    </row>
    <row r="102" customFormat="false" ht="12.75" hidden="false" customHeight="false" outlineLevel="0" collapsed="false">
      <c r="A102" s="1" t="n">
        <v>86</v>
      </c>
      <c r="B102" s="63"/>
      <c r="C102" s="25"/>
      <c r="D102" s="64"/>
      <c r="E102" s="67"/>
      <c r="F102" s="6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2" type="none">
      <formula1>0</formula1>
      <formula2>0</formula2>
    </dataValidation>
    <dataValidation allowBlank="true" operator="equal" promptTitle="Task Description" showDropDown="false" showErrorMessage="true" showInputMessage="true" sqref="D17:D102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2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2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2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2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D24" activeCellId="0" sqref="D2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5" customFormat="true" ht="18" hidden="false" customHeight="false" outlineLevel="0" collapsed="false">
      <c r="A1" s="53" t="s">
        <v>11</v>
      </c>
      <c r="B1" s="53" t="n">
        <f aca="false">'Sprint 03 Backlog'!B1+1</f>
        <v>4</v>
      </c>
      <c r="C1" s="53"/>
      <c r="D1" s="54" t="s">
        <v>3</v>
      </c>
      <c r="F1" s="53"/>
    </row>
    <row r="2" s="55" customFormat="true" ht="12.75" hidden="false" customHeight="false" outlineLevel="0" collapsed="false">
      <c r="A2" s="53" t="s">
        <v>110</v>
      </c>
      <c r="B2" s="57" t="n">
        <f aca="false">'Sprint 03 Backlog'!B2+14</f>
        <v>44292</v>
      </c>
      <c r="C2" s="53"/>
      <c r="D2" s="58" t="s">
        <v>111</v>
      </c>
      <c r="E2" s="53"/>
      <c r="F2" s="53"/>
    </row>
    <row r="3" s="55" customFormat="true" ht="12.75" hidden="false" customHeight="false" outlineLevel="0" collapsed="false">
      <c r="A3" s="53" t="s">
        <v>112</v>
      </c>
      <c r="B3" s="57" t="n">
        <f aca="false">B2+7</f>
        <v>44299</v>
      </c>
      <c r="C3" s="53"/>
      <c r="D3" s="53"/>
      <c r="E3" s="53"/>
      <c r="F3" s="53"/>
    </row>
    <row r="4" s="55" customFormat="true" ht="12.75" hidden="false" customHeight="false" outlineLevel="0" collapsed="false">
      <c r="A4" s="53" t="s">
        <v>113</v>
      </c>
      <c r="B4" s="59" t="s">
        <v>114</v>
      </c>
      <c r="C4" s="53"/>
      <c r="D4" s="53"/>
      <c r="E4" s="53"/>
      <c r="F4" s="53"/>
    </row>
    <row r="5" s="55" customFormat="true" ht="12.75" hidden="false" customHeight="false" outlineLevel="0" collapsed="false">
      <c r="A5" s="53"/>
      <c r="B5" s="59"/>
      <c r="C5" s="53"/>
      <c r="D5" s="53"/>
      <c r="E5" s="53"/>
      <c r="F5" s="53"/>
    </row>
    <row r="6" s="55" customFormat="true" ht="12.75" hidden="false" customHeight="false" outlineLevel="0" collapsed="false">
      <c r="A6" s="53"/>
      <c r="B6" s="60" t="s">
        <v>12</v>
      </c>
      <c r="C6" s="53" t="s">
        <v>115</v>
      </c>
      <c r="D6" s="53"/>
      <c r="E6" s="53"/>
      <c r="F6" s="53"/>
    </row>
    <row r="7" s="55" customFormat="true" ht="12.75" hidden="false" customHeight="false" outlineLevel="0" collapsed="false">
      <c r="A7" s="53" t="s">
        <v>116</v>
      </c>
      <c r="B7" s="53" t="n">
        <f aca="false">COUNTA(D17:D995)</f>
        <v>6</v>
      </c>
      <c r="C7" s="53"/>
      <c r="D7" s="53"/>
      <c r="E7" s="53"/>
      <c r="F7" s="53"/>
    </row>
    <row r="8" s="55" customFormat="true" ht="12.75" hidden="false" customHeight="false" outlineLevel="0" collapsed="false">
      <c r="A8" s="53" t="s">
        <v>117</v>
      </c>
      <c r="B8" s="53" t="n">
        <f aca="false">B7-C8</f>
        <v>6</v>
      </c>
      <c r="C8" s="53" t="n">
        <f aca="false">COUNTIF(E$17:E$995, "Completed Day 1")</f>
        <v>0</v>
      </c>
      <c r="D8" s="53"/>
      <c r="E8" s="53"/>
      <c r="F8" s="53"/>
    </row>
    <row r="9" s="55" customFormat="true" ht="12.75" hidden="false" customHeight="false" outlineLevel="0" collapsed="false">
      <c r="A9" s="53" t="s">
        <v>118</v>
      </c>
      <c r="B9" s="53" t="n">
        <f aca="false">B8-C9</f>
        <v>6</v>
      </c>
      <c r="C9" s="53" t="n">
        <f aca="false">COUNTIF(E$17:E$995, "Completed Day 2")</f>
        <v>0</v>
      </c>
      <c r="D9" s="53"/>
      <c r="E9" s="53"/>
      <c r="F9" s="53"/>
    </row>
    <row r="10" s="55" customFormat="true" ht="12.75" hidden="false" customHeight="false" outlineLevel="0" collapsed="false">
      <c r="A10" s="53" t="s">
        <v>119</v>
      </c>
      <c r="B10" s="53" t="n">
        <f aca="false">B9-C10</f>
        <v>6</v>
      </c>
      <c r="C10" s="53" t="n">
        <f aca="false">COUNTIF(E$17:E$995, "Completed Day 3")</f>
        <v>0</v>
      </c>
      <c r="D10" s="53"/>
      <c r="E10" s="53"/>
      <c r="F10" s="53"/>
    </row>
    <row r="11" s="55" customFormat="true" ht="12.75" hidden="false" customHeight="false" outlineLevel="0" collapsed="false">
      <c r="A11" s="53" t="s">
        <v>120</v>
      </c>
      <c r="B11" s="53" t="n">
        <f aca="false">B10-C11</f>
        <v>5</v>
      </c>
      <c r="C11" s="53" t="n">
        <f aca="false">COUNTIF(E$17:E$995, "Completed Day 4")</f>
        <v>1</v>
      </c>
      <c r="D11" s="53"/>
      <c r="E11" s="53"/>
      <c r="F11" s="53"/>
    </row>
    <row r="12" s="55" customFormat="true" ht="12.75" hidden="false" customHeight="false" outlineLevel="0" collapsed="false">
      <c r="A12" s="53" t="s">
        <v>121</v>
      </c>
      <c r="B12" s="53" t="n">
        <f aca="false">B11-C12</f>
        <v>5</v>
      </c>
      <c r="C12" s="53" t="n">
        <f aca="false">COUNTIF(E$17:E$995, "Completed Day 5")</f>
        <v>0</v>
      </c>
      <c r="D12" s="53"/>
      <c r="E12" s="53"/>
      <c r="F12" s="53"/>
    </row>
    <row r="13" s="55" customFormat="true" ht="12.75" hidden="false" customHeight="false" outlineLevel="0" collapsed="false">
      <c r="A13" s="53" t="s">
        <v>122</v>
      </c>
      <c r="B13" s="53" t="n">
        <f aca="false">B12-C13</f>
        <v>3</v>
      </c>
      <c r="C13" s="53" t="n">
        <f aca="false">COUNTIF(E$17:E$995, "Completed Day 6")</f>
        <v>2</v>
      </c>
      <c r="D13" s="53"/>
      <c r="E13" s="53"/>
      <c r="F13" s="53"/>
    </row>
    <row r="14" s="55" customFormat="true" ht="12.75" hidden="false" customHeight="false" outlineLevel="0" collapsed="false">
      <c r="A14" s="53" t="s">
        <v>123</v>
      </c>
      <c r="B14" s="53" t="n">
        <f aca="false">B13-C14</f>
        <v>3</v>
      </c>
      <c r="C14" s="53" t="n">
        <f aca="false">COUNTIF(E$17:E$995, "Completed Day 7")</f>
        <v>0</v>
      </c>
      <c r="D14" s="53"/>
      <c r="E14" s="53"/>
      <c r="F14" s="53"/>
    </row>
    <row r="15" s="55" customFormat="true" ht="12.75" hidden="false" customHeight="false" outlineLevel="0" collapsed="false">
      <c r="A15" s="53"/>
      <c r="B15" s="53"/>
      <c r="C15" s="53"/>
      <c r="D15" s="21" t="s">
        <v>128</v>
      </c>
      <c r="E15" s="53"/>
      <c r="F15" s="53"/>
    </row>
    <row r="16" customFormat="false" ht="12.75" hidden="false" customHeight="false" outlineLevel="0" collapsed="false">
      <c r="A16" s="61" t="s">
        <v>125</v>
      </c>
      <c r="B16" s="61" t="s">
        <v>25</v>
      </c>
      <c r="C16" s="61" t="s">
        <v>126</v>
      </c>
      <c r="D16" s="61" t="s">
        <v>129</v>
      </c>
      <c r="E16" s="61" t="s">
        <v>30</v>
      </c>
      <c r="F16" s="61" t="s">
        <v>34</v>
      </c>
    </row>
    <row r="17" customFormat="false" ht="12.8" hidden="false" customHeight="false" outlineLevel="0" collapsed="false">
      <c r="A17" s="1" t="n">
        <v>1</v>
      </c>
      <c r="B17" s="63" t="s">
        <v>101</v>
      </c>
      <c r="C17" s="25" t="s">
        <v>10</v>
      </c>
      <c r="D17" s="64" t="s">
        <v>145</v>
      </c>
      <c r="E17" s="67" t="s">
        <v>134</v>
      </c>
      <c r="F17" s="66"/>
    </row>
    <row r="18" customFormat="false" ht="12.8" hidden="false" customHeight="false" outlineLevel="0" collapsed="false">
      <c r="A18" s="1" t="n">
        <v>2</v>
      </c>
      <c r="B18" s="63" t="s">
        <v>102</v>
      </c>
      <c r="C18" s="25" t="s">
        <v>10</v>
      </c>
      <c r="D18" s="64" t="s">
        <v>146</v>
      </c>
      <c r="E18" s="67" t="s">
        <v>147</v>
      </c>
      <c r="F18" s="66"/>
    </row>
    <row r="19" customFormat="false" ht="12.8" hidden="false" customHeight="false" outlineLevel="0" collapsed="false">
      <c r="A19" s="1" t="n">
        <v>3</v>
      </c>
      <c r="B19" s="63" t="s">
        <v>103</v>
      </c>
      <c r="C19" s="25" t="s">
        <v>10</v>
      </c>
      <c r="D19" s="64" t="s">
        <v>146</v>
      </c>
      <c r="E19" s="67" t="s">
        <v>147</v>
      </c>
      <c r="F19" s="66"/>
    </row>
    <row r="20" customFormat="false" ht="12.8" hidden="false" customHeight="false" outlineLevel="0" collapsed="false">
      <c r="A20" s="1" t="n">
        <v>4</v>
      </c>
      <c r="B20" s="63" t="s">
        <v>93</v>
      </c>
      <c r="C20" s="25" t="s">
        <v>10</v>
      </c>
      <c r="D20" s="64" t="s">
        <v>148</v>
      </c>
      <c r="E20" s="67" t="s">
        <v>149</v>
      </c>
      <c r="F20" s="66"/>
    </row>
    <row r="21" customFormat="false" ht="12.8" hidden="false" customHeight="false" outlineLevel="0" collapsed="false">
      <c r="A21" s="1" t="n">
        <v>5</v>
      </c>
      <c r="B21" s="63" t="s">
        <v>77</v>
      </c>
      <c r="C21" s="25" t="s">
        <v>10</v>
      </c>
      <c r="D21" s="64" t="s">
        <v>150</v>
      </c>
      <c r="E21" s="67" t="s">
        <v>149</v>
      </c>
      <c r="F21" s="66"/>
    </row>
    <row r="22" customFormat="false" ht="12.8" hidden="false" customHeight="false" outlineLevel="0" collapsed="false">
      <c r="A22" s="1" t="n">
        <v>6</v>
      </c>
      <c r="B22" s="63" t="s">
        <v>86</v>
      </c>
      <c r="C22" s="25" t="s">
        <v>10</v>
      </c>
      <c r="D22" s="64" t="s">
        <v>150</v>
      </c>
      <c r="E22" s="67" t="s">
        <v>149</v>
      </c>
      <c r="F22" s="66"/>
    </row>
    <row r="23" customFormat="false" ht="12.75" hidden="false" customHeight="false" outlineLevel="0" collapsed="false">
      <c r="A23" s="1" t="n">
        <v>7</v>
      </c>
      <c r="B23" s="63"/>
      <c r="C23" s="25"/>
      <c r="D23" s="64"/>
      <c r="E23" s="67"/>
      <c r="F23" s="66"/>
    </row>
    <row r="24" customFormat="false" ht="12.75" hidden="false" customHeight="false" outlineLevel="0" collapsed="false">
      <c r="A24" s="1" t="n">
        <v>8</v>
      </c>
      <c r="B24" s="63"/>
      <c r="C24" s="25"/>
      <c r="D24" s="64"/>
      <c r="E24" s="67"/>
      <c r="F24" s="66"/>
    </row>
    <row r="25" customFormat="false" ht="12.75" hidden="false" customHeight="false" outlineLevel="0" collapsed="false">
      <c r="A25" s="1" t="n">
        <v>9</v>
      </c>
      <c r="B25" s="63"/>
      <c r="C25" s="25"/>
      <c r="D25" s="64"/>
      <c r="E25" s="67"/>
      <c r="F25" s="66"/>
    </row>
    <row r="26" customFormat="false" ht="12.75" hidden="false" customHeight="false" outlineLevel="0" collapsed="false">
      <c r="A26" s="1" t="n">
        <v>10</v>
      </c>
      <c r="B26" s="63"/>
      <c r="C26" s="25"/>
      <c r="D26" s="64"/>
      <c r="E26" s="67"/>
      <c r="F26" s="66"/>
    </row>
    <row r="27" customFormat="false" ht="12.75" hidden="false" customHeight="false" outlineLevel="0" collapsed="false">
      <c r="A27" s="1" t="n">
        <v>11</v>
      </c>
      <c r="B27" s="63"/>
      <c r="C27" s="25"/>
      <c r="D27" s="64"/>
      <c r="E27" s="67"/>
      <c r="F27" s="66"/>
    </row>
    <row r="28" customFormat="false" ht="12.75" hidden="false" customHeight="false" outlineLevel="0" collapsed="false">
      <c r="A28" s="1" t="n">
        <v>12</v>
      </c>
      <c r="B28" s="63"/>
      <c r="C28" s="25"/>
      <c r="D28" s="64"/>
      <c r="E28" s="67"/>
      <c r="F28" s="66"/>
    </row>
    <row r="29" customFormat="false" ht="12.75" hidden="false" customHeight="false" outlineLevel="0" collapsed="false">
      <c r="A29" s="1" t="n">
        <v>13</v>
      </c>
      <c r="B29" s="63"/>
      <c r="C29" s="25"/>
      <c r="D29" s="64"/>
      <c r="E29" s="67"/>
      <c r="F29" s="66"/>
    </row>
    <row r="30" customFormat="false" ht="12.75" hidden="false" customHeight="false" outlineLevel="0" collapsed="false">
      <c r="A30" s="1" t="n">
        <v>14</v>
      </c>
      <c r="B30" s="63"/>
      <c r="C30" s="25"/>
      <c r="D30" s="64"/>
      <c r="E30" s="67"/>
      <c r="F30" s="66"/>
    </row>
    <row r="31" customFormat="false" ht="12.75" hidden="false" customHeight="false" outlineLevel="0" collapsed="false">
      <c r="A31" s="1" t="n">
        <v>15</v>
      </c>
      <c r="B31" s="63"/>
      <c r="C31" s="25"/>
      <c r="D31" s="64"/>
      <c r="E31" s="67"/>
      <c r="F31" s="66"/>
    </row>
    <row r="32" customFormat="false" ht="12.75" hidden="false" customHeight="false" outlineLevel="0" collapsed="false">
      <c r="A32" s="1" t="n">
        <v>16</v>
      </c>
      <c r="B32" s="63"/>
      <c r="C32" s="25"/>
      <c r="D32" s="64"/>
      <c r="E32" s="67"/>
      <c r="F32" s="66"/>
    </row>
    <row r="33" customFormat="false" ht="12.75" hidden="false" customHeight="false" outlineLevel="0" collapsed="false">
      <c r="A33" s="1" t="n">
        <v>17</v>
      </c>
      <c r="B33" s="63"/>
      <c r="C33" s="25"/>
      <c r="D33" s="64"/>
      <c r="E33" s="67"/>
      <c r="F33" s="66"/>
    </row>
    <row r="34" customFormat="false" ht="12.75" hidden="false" customHeight="false" outlineLevel="0" collapsed="false">
      <c r="A34" s="1" t="n">
        <v>18</v>
      </c>
      <c r="B34" s="63"/>
      <c r="C34" s="25"/>
      <c r="D34" s="64"/>
      <c r="E34" s="67"/>
      <c r="F34" s="66"/>
    </row>
    <row r="35" customFormat="false" ht="12.75" hidden="false" customHeight="false" outlineLevel="0" collapsed="false">
      <c r="A35" s="1" t="n">
        <v>19</v>
      </c>
      <c r="B35" s="63"/>
      <c r="C35" s="25"/>
      <c r="D35" s="64"/>
      <c r="E35" s="67"/>
      <c r="F35" s="66"/>
    </row>
    <row r="36" customFormat="false" ht="12.75" hidden="false" customHeight="false" outlineLevel="0" collapsed="false">
      <c r="A36" s="1" t="n">
        <v>20</v>
      </c>
      <c r="B36" s="63"/>
      <c r="C36" s="25"/>
      <c r="D36" s="64"/>
      <c r="E36" s="67"/>
      <c r="F36" s="66"/>
    </row>
    <row r="37" customFormat="false" ht="12.75" hidden="false" customHeight="false" outlineLevel="0" collapsed="false">
      <c r="A37" s="1" t="n">
        <v>21</v>
      </c>
      <c r="B37" s="63"/>
      <c r="C37" s="25"/>
      <c r="D37" s="64"/>
      <c r="E37" s="67"/>
      <c r="F37" s="66"/>
    </row>
    <row r="38" customFormat="false" ht="12.75" hidden="false" customHeight="false" outlineLevel="0" collapsed="false">
      <c r="A38" s="1" t="n">
        <v>22</v>
      </c>
      <c r="B38" s="63"/>
      <c r="C38" s="25"/>
      <c r="D38" s="64"/>
      <c r="E38" s="67"/>
      <c r="F38" s="66"/>
    </row>
    <row r="39" customFormat="false" ht="12.75" hidden="false" customHeight="false" outlineLevel="0" collapsed="false">
      <c r="A39" s="1" t="n">
        <v>23</v>
      </c>
      <c r="B39" s="63"/>
      <c r="C39" s="25"/>
      <c r="D39" s="64"/>
      <c r="E39" s="67"/>
      <c r="F39" s="66"/>
    </row>
    <row r="40" customFormat="false" ht="12.75" hidden="false" customHeight="false" outlineLevel="0" collapsed="false">
      <c r="A40" s="1" t="n">
        <v>24</v>
      </c>
      <c r="B40" s="63"/>
      <c r="C40" s="25"/>
      <c r="D40" s="64"/>
      <c r="E40" s="67"/>
      <c r="F40" s="66"/>
    </row>
    <row r="41" customFormat="false" ht="12.75" hidden="false" customHeight="false" outlineLevel="0" collapsed="false">
      <c r="A41" s="1" t="n">
        <v>25</v>
      </c>
      <c r="B41" s="63"/>
      <c r="C41" s="25"/>
      <c r="D41" s="64"/>
      <c r="E41" s="67"/>
      <c r="F41" s="66"/>
    </row>
    <row r="42" customFormat="false" ht="12.75" hidden="false" customHeight="false" outlineLevel="0" collapsed="false">
      <c r="A42" s="1" t="n">
        <v>26</v>
      </c>
      <c r="B42" s="63"/>
      <c r="C42" s="25"/>
      <c r="D42" s="64"/>
      <c r="E42" s="67"/>
      <c r="F42" s="66"/>
    </row>
    <row r="43" customFormat="false" ht="12.75" hidden="false" customHeight="false" outlineLevel="0" collapsed="false">
      <c r="A43" s="1" t="n">
        <v>27</v>
      </c>
      <c r="B43" s="63"/>
      <c r="C43" s="25"/>
      <c r="D43" s="64"/>
      <c r="E43" s="67"/>
      <c r="F43" s="66"/>
    </row>
    <row r="44" customFormat="false" ht="12.75" hidden="false" customHeight="false" outlineLevel="0" collapsed="false">
      <c r="A44" s="1" t="n">
        <v>28</v>
      </c>
      <c r="B44" s="63"/>
      <c r="C44" s="25"/>
      <c r="D44" s="64"/>
      <c r="E44" s="67"/>
      <c r="F44" s="66"/>
    </row>
    <row r="45" customFormat="false" ht="12.75" hidden="false" customHeight="false" outlineLevel="0" collapsed="false">
      <c r="A45" s="1" t="n">
        <v>29</v>
      </c>
      <c r="B45" s="63"/>
      <c r="C45" s="25"/>
      <c r="D45" s="64"/>
      <c r="E45" s="67"/>
      <c r="F45" s="66"/>
    </row>
    <row r="46" customFormat="false" ht="12.75" hidden="false" customHeight="false" outlineLevel="0" collapsed="false">
      <c r="A46" s="1" t="n">
        <v>30</v>
      </c>
      <c r="B46" s="63"/>
      <c r="C46" s="25"/>
      <c r="D46" s="64"/>
      <c r="E46" s="67"/>
      <c r="F46" s="66"/>
    </row>
    <row r="47" customFormat="false" ht="12.75" hidden="false" customHeight="false" outlineLevel="0" collapsed="false">
      <c r="A47" s="1" t="n">
        <v>31</v>
      </c>
      <c r="B47" s="63"/>
      <c r="C47" s="25"/>
      <c r="D47" s="64"/>
      <c r="E47" s="67"/>
      <c r="F47" s="66"/>
    </row>
    <row r="48" customFormat="false" ht="12.75" hidden="false" customHeight="false" outlineLevel="0" collapsed="false">
      <c r="A48" s="1" t="n">
        <v>32</v>
      </c>
      <c r="B48" s="63"/>
      <c r="C48" s="25"/>
      <c r="D48" s="64"/>
      <c r="E48" s="67"/>
      <c r="F48" s="66"/>
    </row>
    <row r="49" customFormat="false" ht="12.75" hidden="false" customHeight="false" outlineLevel="0" collapsed="false">
      <c r="A49" s="1" t="n">
        <v>33</v>
      </c>
      <c r="B49" s="63"/>
      <c r="C49" s="25"/>
      <c r="D49" s="64"/>
      <c r="E49" s="67"/>
      <c r="F49" s="66"/>
    </row>
    <row r="50" customFormat="false" ht="12.75" hidden="false" customHeight="false" outlineLevel="0" collapsed="false">
      <c r="A50" s="1" t="n">
        <v>34</v>
      </c>
      <c r="B50" s="63"/>
      <c r="C50" s="25"/>
      <c r="D50" s="64"/>
      <c r="E50" s="67"/>
      <c r="F50" s="66"/>
    </row>
    <row r="51" customFormat="false" ht="12.75" hidden="false" customHeight="false" outlineLevel="0" collapsed="false">
      <c r="A51" s="1" t="n">
        <v>35</v>
      </c>
      <c r="B51" s="63"/>
      <c r="C51" s="25"/>
      <c r="D51" s="64"/>
      <c r="E51" s="67"/>
      <c r="F51" s="66"/>
    </row>
    <row r="52" customFormat="false" ht="12.75" hidden="false" customHeight="false" outlineLevel="0" collapsed="false">
      <c r="A52" s="1" t="n">
        <v>36</v>
      </c>
      <c r="B52" s="63"/>
      <c r="C52" s="25"/>
      <c r="D52" s="64"/>
      <c r="E52" s="67"/>
      <c r="F52" s="66"/>
    </row>
    <row r="53" customFormat="false" ht="12.75" hidden="false" customHeight="false" outlineLevel="0" collapsed="false">
      <c r="A53" s="1" t="n">
        <v>37</v>
      </c>
      <c r="B53" s="63"/>
      <c r="C53" s="25"/>
      <c r="D53" s="64"/>
      <c r="E53" s="67"/>
      <c r="F53" s="66"/>
    </row>
    <row r="54" customFormat="false" ht="12.75" hidden="false" customHeight="false" outlineLevel="0" collapsed="false">
      <c r="A54" s="1" t="n">
        <v>38</v>
      </c>
      <c r="B54" s="63"/>
      <c r="C54" s="25"/>
      <c r="D54" s="64"/>
      <c r="E54" s="67"/>
      <c r="F54" s="66"/>
    </row>
    <row r="55" customFormat="false" ht="12.75" hidden="false" customHeight="false" outlineLevel="0" collapsed="false">
      <c r="A55" s="1" t="n">
        <v>39</v>
      </c>
      <c r="B55" s="63"/>
      <c r="C55" s="25"/>
      <c r="D55" s="64"/>
      <c r="E55" s="67"/>
      <c r="F55" s="66"/>
    </row>
    <row r="56" customFormat="false" ht="12.75" hidden="false" customHeight="false" outlineLevel="0" collapsed="false">
      <c r="A56" s="1" t="n">
        <v>40</v>
      </c>
      <c r="B56" s="63"/>
      <c r="C56" s="25"/>
      <c r="D56" s="64"/>
      <c r="E56" s="67"/>
      <c r="F56" s="66"/>
    </row>
    <row r="57" customFormat="false" ht="12.75" hidden="false" customHeight="false" outlineLevel="0" collapsed="false">
      <c r="A57" s="1" t="n">
        <v>41</v>
      </c>
      <c r="B57" s="63"/>
      <c r="C57" s="25"/>
      <c r="D57" s="64"/>
      <c r="E57" s="67"/>
      <c r="F57" s="66"/>
    </row>
    <row r="58" customFormat="false" ht="12.75" hidden="false" customHeight="false" outlineLevel="0" collapsed="false">
      <c r="A58" s="1" t="n">
        <v>42</v>
      </c>
      <c r="B58" s="63"/>
      <c r="C58" s="25"/>
      <c r="D58" s="64"/>
      <c r="E58" s="67"/>
      <c r="F58" s="66"/>
    </row>
    <row r="59" customFormat="false" ht="12.75" hidden="false" customHeight="false" outlineLevel="0" collapsed="false">
      <c r="A59" s="1" t="n">
        <v>43</v>
      </c>
      <c r="B59" s="63"/>
      <c r="C59" s="25"/>
      <c r="D59" s="64"/>
      <c r="E59" s="67"/>
      <c r="F59" s="66"/>
    </row>
    <row r="60" customFormat="false" ht="12.75" hidden="false" customHeight="false" outlineLevel="0" collapsed="false">
      <c r="A60" s="1" t="n">
        <v>44</v>
      </c>
      <c r="B60" s="63"/>
      <c r="C60" s="25"/>
      <c r="D60" s="64"/>
      <c r="E60" s="67"/>
      <c r="F60" s="66"/>
    </row>
    <row r="61" customFormat="false" ht="12.75" hidden="false" customHeight="false" outlineLevel="0" collapsed="false">
      <c r="A61" s="1" t="n">
        <v>45</v>
      </c>
      <c r="B61" s="63"/>
      <c r="C61" s="25"/>
      <c r="D61" s="64"/>
      <c r="E61" s="67"/>
      <c r="F61" s="66"/>
    </row>
    <row r="62" customFormat="false" ht="12.75" hidden="false" customHeight="false" outlineLevel="0" collapsed="false">
      <c r="A62" s="1" t="n">
        <v>46</v>
      </c>
      <c r="B62" s="63"/>
      <c r="C62" s="25"/>
      <c r="D62" s="64"/>
      <c r="E62" s="67"/>
      <c r="F62" s="66"/>
    </row>
    <row r="63" customFormat="false" ht="12.75" hidden="false" customHeight="false" outlineLevel="0" collapsed="false">
      <c r="A63" s="1" t="n">
        <v>47</v>
      </c>
      <c r="B63" s="63"/>
      <c r="C63" s="25"/>
      <c r="D63" s="64"/>
      <c r="E63" s="67"/>
      <c r="F63" s="66"/>
    </row>
    <row r="64" customFormat="false" ht="12.75" hidden="false" customHeight="false" outlineLevel="0" collapsed="false">
      <c r="A64" s="1" t="n">
        <v>48</v>
      </c>
      <c r="B64" s="63"/>
      <c r="C64" s="25"/>
      <c r="D64" s="64"/>
      <c r="E64" s="67"/>
      <c r="F64" s="66"/>
    </row>
    <row r="65" customFormat="false" ht="12.75" hidden="false" customHeight="false" outlineLevel="0" collapsed="false">
      <c r="A65" s="1" t="n">
        <v>49</v>
      </c>
      <c r="B65" s="63"/>
      <c r="C65" s="25"/>
      <c r="D65" s="64"/>
      <c r="E65" s="67"/>
      <c r="F65" s="66"/>
    </row>
    <row r="66" customFormat="false" ht="12.75" hidden="false" customHeight="false" outlineLevel="0" collapsed="false">
      <c r="A66" s="1" t="n">
        <v>50</v>
      </c>
      <c r="B66" s="63"/>
      <c r="C66" s="25"/>
      <c r="D66" s="64"/>
      <c r="E66" s="67"/>
      <c r="F66" s="66"/>
    </row>
    <row r="67" customFormat="false" ht="12.75" hidden="false" customHeight="false" outlineLevel="0" collapsed="false">
      <c r="A67" s="1" t="n">
        <v>51</v>
      </c>
      <c r="B67" s="63"/>
      <c r="C67" s="25"/>
      <c r="D67" s="64"/>
      <c r="E67" s="67"/>
      <c r="F67" s="66"/>
    </row>
    <row r="68" customFormat="false" ht="12.75" hidden="false" customHeight="false" outlineLevel="0" collapsed="false">
      <c r="A68" s="1" t="n">
        <v>52</v>
      </c>
      <c r="B68" s="63"/>
      <c r="C68" s="25"/>
      <c r="D68" s="64"/>
      <c r="E68" s="67"/>
      <c r="F68" s="66"/>
    </row>
    <row r="69" customFormat="false" ht="12.75" hidden="false" customHeight="false" outlineLevel="0" collapsed="false">
      <c r="A69" s="1" t="n">
        <v>53</v>
      </c>
      <c r="B69" s="63"/>
      <c r="C69" s="25"/>
      <c r="D69" s="64"/>
      <c r="E69" s="67"/>
      <c r="F69" s="66"/>
    </row>
    <row r="70" customFormat="false" ht="12.75" hidden="false" customHeight="false" outlineLevel="0" collapsed="false">
      <c r="A70" s="1" t="n">
        <v>54</v>
      </c>
      <c r="B70" s="63"/>
      <c r="C70" s="25"/>
      <c r="D70" s="64"/>
      <c r="E70" s="67"/>
      <c r="F70" s="66"/>
    </row>
    <row r="71" customFormat="false" ht="12.75" hidden="false" customHeight="false" outlineLevel="0" collapsed="false">
      <c r="A71" s="1" t="n">
        <v>55</v>
      </c>
      <c r="B71" s="63"/>
      <c r="C71" s="25"/>
      <c r="D71" s="64"/>
      <c r="E71" s="67"/>
      <c r="F71" s="66"/>
    </row>
    <row r="72" customFormat="false" ht="12.75" hidden="false" customHeight="false" outlineLevel="0" collapsed="false">
      <c r="A72" s="1" t="n">
        <v>56</v>
      </c>
      <c r="B72" s="63"/>
      <c r="C72" s="25"/>
      <c r="D72" s="64"/>
      <c r="E72" s="67"/>
      <c r="F72" s="66"/>
    </row>
    <row r="73" customFormat="false" ht="12.75" hidden="false" customHeight="false" outlineLevel="0" collapsed="false">
      <c r="A73" s="1" t="n">
        <v>57</v>
      </c>
      <c r="B73" s="63"/>
      <c r="C73" s="25"/>
      <c r="D73" s="64"/>
      <c r="E73" s="67"/>
      <c r="F73" s="66"/>
    </row>
    <row r="74" customFormat="false" ht="12.75" hidden="false" customHeight="false" outlineLevel="0" collapsed="false">
      <c r="A74" s="1" t="n">
        <v>58</v>
      </c>
      <c r="B74" s="63"/>
      <c r="C74" s="25"/>
      <c r="D74" s="64"/>
      <c r="E74" s="67"/>
      <c r="F74" s="66"/>
    </row>
    <row r="75" customFormat="false" ht="12.75" hidden="false" customHeight="false" outlineLevel="0" collapsed="false">
      <c r="A75" s="1" t="n">
        <v>59</v>
      </c>
      <c r="B75" s="63"/>
      <c r="C75" s="25"/>
      <c r="D75" s="64"/>
      <c r="E75" s="67"/>
      <c r="F75" s="66"/>
    </row>
    <row r="76" customFormat="false" ht="12.75" hidden="false" customHeight="false" outlineLevel="0" collapsed="false">
      <c r="A76" s="1" t="n">
        <v>60</v>
      </c>
      <c r="B76" s="63"/>
      <c r="C76" s="25"/>
      <c r="D76" s="64"/>
      <c r="E76" s="67"/>
      <c r="F76" s="66"/>
    </row>
    <row r="77" customFormat="false" ht="12.75" hidden="false" customHeight="false" outlineLevel="0" collapsed="false">
      <c r="A77" s="1" t="n">
        <v>61</v>
      </c>
      <c r="B77" s="63"/>
      <c r="C77" s="25"/>
      <c r="D77" s="64"/>
      <c r="E77" s="67"/>
      <c r="F77" s="66"/>
    </row>
    <row r="78" customFormat="false" ht="12.75" hidden="false" customHeight="false" outlineLevel="0" collapsed="false">
      <c r="A78" s="1" t="n">
        <v>62</v>
      </c>
      <c r="B78" s="63"/>
      <c r="C78" s="25"/>
      <c r="D78" s="64"/>
      <c r="E78" s="67"/>
      <c r="F78" s="66"/>
    </row>
    <row r="79" customFormat="false" ht="12.75" hidden="false" customHeight="false" outlineLevel="0" collapsed="false">
      <c r="A79" s="1" t="n">
        <v>63</v>
      </c>
      <c r="B79" s="63"/>
      <c r="C79" s="25"/>
      <c r="D79" s="64"/>
      <c r="E79" s="67"/>
      <c r="F79" s="66"/>
    </row>
    <row r="80" customFormat="false" ht="12.75" hidden="false" customHeight="false" outlineLevel="0" collapsed="false">
      <c r="A80" s="1" t="n">
        <v>64</v>
      </c>
      <c r="B80" s="63"/>
      <c r="C80" s="25"/>
      <c r="D80" s="64"/>
      <c r="E80" s="67"/>
      <c r="F80" s="66"/>
    </row>
    <row r="81" customFormat="false" ht="12.75" hidden="false" customHeight="false" outlineLevel="0" collapsed="false">
      <c r="A81" s="1" t="n">
        <v>65</v>
      </c>
      <c r="B81" s="63"/>
      <c r="C81" s="25"/>
      <c r="D81" s="64"/>
      <c r="E81" s="67"/>
      <c r="F81" s="66"/>
    </row>
    <row r="82" customFormat="false" ht="12.75" hidden="false" customHeight="false" outlineLevel="0" collapsed="false">
      <c r="A82" s="1" t="n">
        <v>66</v>
      </c>
      <c r="B82" s="63"/>
      <c r="C82" s="25"/>
      <c r="D82" s="64"/>
      <c r="E82" s="67"/>
      <c r="F82" s="66"/>
    </row>
    <row r="83" customFormat="false" ht="12.75" hidden="false" customHeight="false" outlineLevel="0" collapsed="false">
      <c r="A83" s="1" t="n">
        <v>67</v>
      </c>
      <c r="B83" s="63"/>
      <c r="C83" s="25"/>
      <c r="D83" s="64"/>
      <c r="E83" s="67"/>
      <c r="F83" s="66"/>
    </row>
    <row r="84" customFormat="false" ht="12.75" hidden="false" customHeight="false" outlineLevel="0" collapsed="false">
      <c r="A84" s="1" t="n">
        <v>68</v>
      </c>
      <c r="B84" s="63"/>
      <c r="C84" s="25"/>
      <c r="D84" s="64"/>
      <c r="E84" s="67"/>
      <c r="F84" s="66"/>
    </row>
    <row r="85" customFormat="false" ht="12.75" hidden="false" customHeight="false" outlineLevel="0" collapsed="false">
      <c r="A85" s="1" t="n">
        <v>69</v>
      </c>
      <c r="B85" s="63"/>
      <c r="C85" s="25"/>
      <c r="D85" s="64"/>
      <c r="E85" s="67"/>
      <c r="F85" s="66"/>
    </row>
    <row r="86" customFormat="false" ht="12.75" hidden="false" customHeight="false" outlineLevel="0" collapsed="false">
      <c r="A86" s="1" t="n">
        <v>70</v>
      </c>
      <c r="B86" s="63"/>
      <c r="C86" s="25"/>
      <c r="D86" s="64"/>
      <c r="E86" s="67"/>
      <c r="F86" s="66"/>
    </row>
    <row r="87" customFormat="false" ht="12.75" hidden="false" customHeight="false" outlineLevel="0" collapsed="false">
      <c r="A87" s="1" t="n">
        <v>71</v>
      </c>
      <c r="B87" s="63"/>
      <c r="C87" s="25"/>
      <c r="D87" s="64"/>
      <c r="E87" s="67"/>
      <c r="F87" s="66"/>
    </row>
    <row r="88" customFormat="false" ht="12.75" hidden="false" customHeight="false" outlineLevel="0" collapsed="false">
      <c r="A88" s="1" t="n">
        <v>72</v>
      </c>
      <c r="B88" s="63"/>
      <c r="C88" s="25"/>
      <c r="D88" s="64"/>
      <c r="E88" s="67"/>
      <c r="F88" s="66"/>
    </row>
    <row r="89" customFormat="false" ht="12.75" hidden="false" customHeight="false" outlineLevel="0" collapsed="false">
      <c r="A89" s="1" t="n">
        <v>73</v>
      </c>
      <c r="B89" s="63"/>
      <c r="C89" s="25"/>
      <c r="D89" s="64"/>
      <c r="E89" s="67"/>
      <c r="F89" s="66"/>
    </row>
    <row r="90" customFormat="false" ht="12.75" hidden="false" customHeight="false" outlineLevel="0" collapsed="false">
      <c r="A90" s="1" t="n">
        <v>74</v>
      </c>
      <c r="B90" s="63"/>
      <c r="C90" s="25"/>
      <c r="D90" s="64"/>
      <c r="E90" s="67"/>
      <c r="F90" s="66"/>
    </row>
    <row r="91" customFormat="false" ht="12.75" hidden="false" customHeight="false" outlineLevel="0" collapsed="false">
      <c r="A91" s="1" t="n">
        <v>75</v>
      </c>
      <c r="B91" s="63"/>
      <c r="C91" s="25"/>
      <c r="D91" s="64"/>
      <c r="E91" s="67"/>
      <c r="F91" s="66"/>
    </row>
    <row r="92" customFormat="false" ht="12.75" hidden="false" customHeight="false" outlineLevel="0" collapsed="false">
      <c r="A92" s="1" t="n">
        <v>76</v>
      </c>
      <c r="B92" s="63"/>
      <c r="C92" s="25"/>
      <c r="D92" s="64"/>
      <c r="E92" s="67"/>
      <c r="F92" s="66"/>
    </row>
    <row r="93" customFormat="false" ht="12.75" hidden="false" customHeight="false" outlineLevel="0" collapsed="false">
      <c r="A93" s="1" t="n">
        <v>77</v>
      </c>
      <c r="B93" s="63"/>
      <c r="C93" s="25"/>
      <c r="D93" s="64"/>
      <c r="E93" s="67"/>
      <c r="F93" s="66"/>
    </row>
    <row r="94" customFormat="false" ht="12.75" hidden="false" customHeight="false" outlineLevel="0" collapsed="false">
      <c r="A94" s="1" t="n">
        <v>78</v>
      </c>
      <c r="B94" s="63"/>
      <c r="C94" s="25"/>
      <c r="D94" s="64"/>
      <c r="E94" s="67"/>
      <c r="F94" s="66"/>
    </row>
    <row r="95" customFormat="false" ht="12.75" hidden="false" customHeight="false" outlineLevel="0" collapsed="false">
      <c r="A95" s="1" t="n">
        <v>79</v>
      </c>
      <c r="B95" s="63"/>
      <c r="C95" s="25"/>
      <c r="D95" s="64"/>
      <c r="E95" s="67"/>
      <c r="F95" s="66"/>
    </row>
    <row r="96" customFormat="false" ht="12.75" hidden="false" customHeight="false" outlineLevel="0" collapsed="false">
      <c r="A96" s="1" t="n">
        <v>80</v>
      </c>
      <c r="B96" s="63"/>
      <c r="C96" s="25"/>
      <c r="D96" s="64"/>
      <c r="E96" s="67"/>
      <c r="F96" s="66"/>
    </row>
    <row r="97" customFormat="false" ht="12.75" hidden="false" customHeight="false" outlineLevel="0" collapsed="false">
      <c r="A97" s="1" t="n">
        <v>81</v>
      </c>
      <c r="B97" s="63"/>
      <c r="C97" s="25"/>
      <c r="D97" s="64"/>
      <c r="E97" s="67"/>
      <c r="F97" s="66"/>
    </row>
    <row r="98" customFormat="false" ht="12.75" hidden="false" customHeight="false" outlineLevel="0" collapsed="false">
      <c r="A98" s="1" t="n">
        <v>82</v>
      </c>
      <c r="B98" s="63"/>
      <c r="C98" s="25"/>
      <c r="D98" s="64"/>
      <c r="E98" s="67"/>
      <c r="F98" s="66"/>
    </row>
    <row r="99" customFormat="false" ht="12.75" hidden="false" customHeight="false" outlineLevel="0" collapsed="false">
      <c r="A99" s="1" t="n">
        <v>83</v>
      </c>
      <c r="B99" s="63"/>
      <c r="C99" s="25"/>
      <c r="D99" s="64"/>
      <c r="E99" s="67"/>
      <c r="F99" s="66"/>
    </row>
    <row r="100" customFormat="false" ht="12.75" hidden="false" customHeight="false" outlineLevel="0" collapsed="false">
      <c r="A100" s="1" t="n">
        <v>84</v>
      </c>
      <c r="B100" s="63"/>
      <c r="C100" s="25"/>
      <c r="D100" s="64"/>
      <c r="E100" s="67"/>
      <c r="F100" s="6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5" customFormat="true" ht="18" hidden="false" customHeight="false" outlineLevel="0" collapsed="false">
      <c r="A1" s="53" t="s">
        <v>11</v>
      </c>
      <c r="B1" s="53" t="n">
        <v>5</v>
      </c>
      <c r="C1" s="53"/>
      <c r="D1" s="54" t="s">
        <v>3</v>
      </c>
      <c r="F1" s="53"/>
    </row>
    <row r="2" s="55" customFormat="true" ht="12.75" hidden="false" customHeight="false" outlineLevel="0" collapsed="false">
      <c r="A2" s="53" t="s">
        <v>110</v>
      </c>
      <c r="B2" s="57" t="n">
        <f aca="false">'Sprint 04 Backlog'!B2+7</f>
        <v>44299</v>
      </c>
      <c r="C2" s="53"/>
      <c r="D2" s="58" t="s">
        <v>111</v>
      </c>
      <c r="E2" s="53"/>
      <c r="F2" s="53"/>
    </row>
    <row r="3" s="55" customFormat="true" ht="12.75" hidden="false" customHeight="false" outlineLevel="0" collapsed="false">
      <c r="A3" s="53" t="s">
        <v>112</v>
      </c>
      <c r="B3" s="57" t="n">
        <f aca="false">B2+7</f>
        <v>44306</v>
      </c>
      <c r="C3" s="53"/>
      <c r="D3" s="53"/>
      <c r="E3" s="53"/>
      <c r="F3" s="53"/>
    </row>
    <row r="4" s="55" customFormat="true" ht="12.75" hidden="false" customHeight="false" outlineLevel="0" collapsed="false">
      <c r="A4" s="53" t="s">
        <v>113</v>
      </c>
      <c r="B4" s="59" t="s">
        <v>114</v>
      </c>
      <c r="C4" s="53"/>
      <c r="D4" s="53"/>
      <c r="E4" s="53"/>
      <c r="F4" s="53"/>
    </row>
    <row r="5" s="55" customFormat="true" ht="12.75" hidden="false" customHeight="false" outlineLevel="0" collapsed="false">
      <c r="A5" s="53"/>
      <c r="B5" s="59"/>
      <c r="C5" s="53"/>
      <c r="D5" s="53"/>
      <c r="E5" s="53"/>
      <c r="F5" s="53"/>
    </row>
    <row r="6" s="55" customFormat="true" ht="12.75" hidden="false" customHeight="false" outlineLevel="0" collapsed="false">
      <c r="A6" s="53"/>
      <c r="B6" s="60" t="s">
        <v>12</v>
      </c>
      <c r="C6" s="53" t="s">
        <v>115</v>
      </c>
      <c r="D6" s="53"/>
      <c r="E6" s="53"/>
      <c r="F6" s="53"/>
    </row>
    <row r="7" s="55" customFormat="true" ht="12.75" hidden="false" customHeight="false" outlineLevel="0" collapsed="false">
      <c r="A7" s="53" t="s">
        <v>116</v>
      </c>
      <c r="B7" s="53" t="n">
        <f aca="false">COUNTA(D17:D995)</f>
        <v>0</v>
      </c>
      <c r="C7" s="53"/>
      <c r="D7" s="53"/>
      <c r="E7" s="53"/>
      <c r="F7" s="53"/>
    </row>
    <row r="8" s="55" customFormat="true" ht="12.75" hidden="false" customHeight="false" outlineLevel="0" collapsed="false">
      <c r="A8" s="53" t="s">
        <v>117</v>
      </c>
      <c r="B8" s="53" t="n">
        <f aca="false">B7-C8</f>
        <v>0</v>
      </c>
      <c r="C8" s="53" t="n">
        <f aca="false">COUNTIF(E$17:E$995, "Completed Day 1")</f>
        <v>0</v>
      </c>
      <c r="D8" s="53"/>
      <c r="E8" s="53"/>
      <c r="F8" s="53"/>
    </row>
    <row r="9" s="55" customFormat="true" ht="12.75" hidden="false" customHeight="false" outlineLevel="0" collapsed="false">
      <c r="A9" s="53" t="s">
        <v>118</v>
      </c>
      <c r="B9" s="53" t="n">
        <f aca="false">B8-C9</f>
        <v>0</v>
      </c>
      <c r="C9" s="53" t="n">
        <f aca="false">COUNTIF(E$17:E$995, "Completed Day 2")</f>
        <v>0</v>
      </c>
      <c r="D9" s="53"/>
      <c r="E9" s="53"/>
      <c r="F9" s="53"/>
    </row>
    <row r="10" s="55" customFormat="true" ht="12.75" hidden="false" customHeight="false" outlineLevel="0" collapsed="false">
      <c r="A10" s="53" t="s">
        <v>119</v>
      </c>
      <c r="B10" s="53" t="n">
        <f aca="false">B9-C10</f>
        <v>0</v>
      </c>
      <c r="C10" s="53" t="n">
        <f aca="false">COUNTIF(E$17:E$995, "Completed Day 3")</f>
        <v>0</v>
      </c>
      <c r="D10" s="53"/>
      <c r="E10" s="53"/>
      <c r="F10" s="53"/>
    </row>
    <row r="11" s="55" customFormat="true" ht="12.75" hidden="false" customHeight="false" outlineLevel="0" collapsed="false">
      <c r="A11" s="53" t="s">
        <v>120</v>
      </c>
      <c r="B11" s="53" t="n">
        <f aca="false">B10-C11</f>
        <v>0</v>
      </c>
      <c r="C11" s="53" t="n">
        <f aca="false">COUNTIF(E$17:E$995, "Completed Day 4")</f>
        <v>0</v>
      </c>
      <c r="D11" s="53"/>
      <c r="E11" s="53"/>
      <c r="F11" s="53"/>
    </row>
    <row r="12" s="55" customFormat="true" ht="12.75" hidden="false" customHeight="false" outlineLevel="0" collapsed="false">
      <c r="A12" s="53" t="s">
        <v>121</v>
      </c>
      <c r="B12" s="53" t="n">
        <f aca="false">B11-C12</f>
        <v>0</v>
      </c>
      <c r="C12" s="53" t="n">
        <f aca="false">COUNTIF(E$17:E$995, "Completed Day 5")</f>
        <v>0</v>
      </c>
      <c r="D12" s="53"/>
      <c r="E12" s="53"/>
      <c r="F12" s="53"/>
    </row>
    <row r="13" s="55" customFormat="true" ht="12.75" hidden="false" customHeight="false" outlineLevel="0" collapsed="false">
      <c r="A13" s="53" t="s">
        <v>122</v>
      </c>
      <c r="B13" s="53" t="n">
        <f aca="false">B12-C13</f>
        <v>0</v>
      </c>
      <c r="C13" s="53" t="n">
        <f aca="false">COUNTIF(E$17:E$995, "Completed Day 6")</f>
        <v>0</v>
      </c>
      <c r="D13" s="53"/>
      <c r="E13" s="53"/>
      <c r="F13" s="53"/>
    </row>
    <row r="14" s="55" customFormat="true" ht="12.75" hidden="false" customHeight="false" outlineLevel="0" collapsed="false">
      <c r="A14" s="53" t="s">
        <v>123</v>
      </c>
      <c r="B14" s="53" t="n">
        <f aca="false">B13-C14</f>
        <v>0</v>
      </c>
      <c r="C14" s="53" t="n">
        <f aca="false">COUNTIF(E$17:E$995, "Completed Day 7")</f>
        <v>0</v>
      </c>
      <c r="D14" s="53"/>
      <c r="E14" s="53"/>
      <c r="F14" s="53"/>
    </row>
    <row r="15" s="55" customFormat="true" ht="12.75" hidden="false" customHeight="false" outlineLevel="0" collapsed="false">
      <c r="A15" s="53"/>
      <c r="B15" s="53"/>
      <c r="C15" s="53"/>
      <c r="D15" s="21" t="s">
        <v>128</v>
      </c>
      <c r="E15" s="53"/>
      <c r="F15" s="53"/>
    </row>
    <row r="16" customFormat="false" ht="12.75" hidden="false" customHeight="false" outlineLevel="0" collapsed="false">
      <c r="A16" s="61" t="s">
        <v>125</v>
      </c>
      <c r="B16" s="61" t="s">
        <v>25</v>
      </c>
      <c r="C16" s="61" t="s">
        <v>126</v>
      </c>
      <c r="D16" s="61" t="s">
        <v>129</v>
      </c>
      <c r="E16" s="61" t="s">
        <v>30</v>
      </c>
      <c r="F16" s="61" t="s">
        <v>34</v>
      </c>
    </row>
    <row r="17" customFormat="false" ht="12.75" hidden="false" customHeight="false" outlineLevel="0" collapsed="false">
      <c r="A17" s="1" t="n">
        <v>1</v>
      </c>
      <c r="B17" s="63"/>
      <c r="C17" s="25"/>
      <c r="D17" s="64"/>
      <c r="E17" s="67"/>
      <c r="F17" s="66"/>
    </row>
    <row r="18" customFormat="false" ht="12.75" hidden="false" customHeight="false" outlineLevel="0" collapsed="false">
      <c r="A18" s="1" t="n">
        <v>2</v>
      </c>
      <c r="B18" s="63"/>
      <c r="C18" s="25"/>
      <c r="D18" s="64"/>
      <c r="E18" s="67"/>
      <c r="F18" s="66"/>
    </row>
    <row r="19" customFormat="false" ht="12.75" hidden="false" customHeight="false" outlineLevel="0" collapsed="false">
      <c r="A19" s="1" t="n">
        <v>3</v>
      </c>
      <c r="B19" s="63"/>
      <c r="C19" s="25"/>
      <c r="D19" s="64"/>
      <c r="E19" s="67"/>
      <c r="F19" s="66"/>
    </row>
    <row r="20" customFormat="false" ht="12.75" hidden="false" customHeight="false" outlineLevel="0" collapsed="false">
      <c r="A20" s="1" t="n">
        <v>4</v>
      </c>
      <c r="B20" s="63"/>
      <c r="C20" s="25"/>
      <c r="D20" s="64"/>
      <c r="E20" s="67"/>
      <c r="F20" s="66"/>
    </row>
    <row r="21" customFormat="false" ht="12.75" hidden="false" customHeight="false" outlineLevel="0" collapsed="false">
      <c r="A21" s="1" t="n">
        <v>5</v>
      </c>
      <c r="B21" s="63"/>
      <c r="C21" s="25"/>
      <c r="D21" s="64"/>
      <c r="E21" s="67"/>
      <c r="F21" s="66"/>
    </row>
    <row r="22" customFormat="false" ht="12.75" hidden="false" customHeight="false" outlineLevel="0" collapsed="false">
      <c r="A22" s="1" t="n">
        <v>6</v>
      </c>
      <c r="B22" s="63"/>
      <c r="C22" s="25"/>
      <c r="D22" s="64"/>
      <c r="E22" s="67"/>
      <c r="F22" s="66"/>
    </row>
    <row r="23" customFormat="false" ht="12.75" hidden="false" customHeight="false" outlineLevel="0" collapsed="false">
      <c r="A23" s="1" t="n">
        <v>7</v>
      </c>
      <c r="B23" s="63"/>
      <c r="C23" s="25"/>
      <c r="D23" s="64"/>
      <c r="E23" s="67"/>
      <c r="F23" s="66"/>
    </row>
    <row r="24" customFormat="false" ht="12.75" hidden="false" customHeight="false" outlineLevel="0" collapsed="false">
      <c r="A24" s="1" t="n">
        <v>8</v>
      </c>
      <c r="B24" s="63"/>
      <c r="C24" s="25"/>
      <c r="D24" s="64"/>
      <c r="E24" s="67"/>
      <c r="F24" s="66"/>
    </row>
    <row r="25" customFormat="false" ht="12.75" hidden="false" customHeight="false" outlineLevel="0" collapsed="false">
      <c r="A25" s="1" t="n">
        <v>9</v>
      </c>
      <c r="B25" s="63"/>
      <c r="C25" s="25"/>
      <c r="D25" s="64"/>
      <c r="E25" s="67"/>
      <c r="F25" s="66"/>
    </row>
    <row r="26" customFormat="false" ht="12.75" hidden="false" customHeight="false" outlineLevel="0" collapsed="false">
      <c r="A26" s="1" t="n">
        <v>10</v>
      </c>
      <c r="B26" s="63"/>
      <c r="C26" s="25"/>
      <c r="D26" s="64"/>
      <c r="E26" s="67"/>
      <c r="F26" s="66"/>
    </row>
    <row r="27" customFormat="false" ht="12.75" hidden="false" customHeight="false" outlineLevel="0" collapsed="false">
      <c r="A27" s="1" t="n">
        <v>11</v>
      </c>
      <c r="B27" s="63"/>
      <c r="C27" s="25"/>
      <c r="D27" s="64"/>
      <c r="E27" s="67"/>
      <c r="F27" s="66"/>
    </row>
    <row r="28" customFormat="false" ht="12.75" hidden="false" customHeight="false" outlineLevel="0" collapsed="false">
      <c r="A28" s="1" t="n">
        <v>12</v>
      </c>
      <c r="B28" s="63"/>
      <c r="C28" s="25"/>
      <c r="D28" s="64"/>
      <c r="E28" s="67"/>
      <c r="F28" s="66"/>
    </row>
    <row r="29" customFormat="false" ht="12.75" hidden="false" customHeight="false" outlineLevel="0" collapsed="false">
      <c r="A29" s="1" t="n">
        <v>13</v>
      </c>
      <c r="B29" s="63"/>
      <c r="C29" s="25"/>
      <c r="D29" s="64"/>
      <c r="E29" s="67"/>
      <c r="F29" s="66"/>
    </row>
    <row r="30" customFormat="false" ht="12.75" hidden="false" customHeight="false" outlineLevel="0" collapsed="false">
      <c r="A30" s="1" t="n">
        <v>14</v>
      </c>
      <c r="B30" s="63"/>
      <c r="C30" s="25"/>
      <c r="D30" s="64"/>
      <c r="E30" s="67"/>
      <c r="F30" s="66"/>
    </row>
    <row r="31" customFormat="false" ht="12.75" hidden="false" customHeight="false" outlineLevel="0" collapsed="false">
      <c r="A31" s="1" t="n">
        <v>15</v>
      </c>
      <c r="B31" s="63"/>
      <c r="C31" s="25"/>
      <c r="D31" s="64"/>
      <c r="E31" s="67"/>
      <c r="F31" s="66"/>
    </row>
    <row r="32" customFormat="false" ht="12.75" hidden="false" customHeight="false" outlineLevel="0" collapsed="false">
      <c r="A32" s="1" t="n">
        <v>16</v>
      </c>
      <c r="B32" s="63"/>
      <c r="C32" s="25"/>
      <c r="D32" s="64"/>
      <c r="E32" s="67"/>
      <c r="F32" s="66"/>
    </row>
    <row r="33" customFormat="false" ht="12.75" hidden="false" customHeight="false" outlineLevel="0" collapsed="false">
      <c r="A33" s="1" t="n">
        <v>17</v>
      </c>
      <c r="B33" s="63"/>
      <c r="C33" s="25"/>
      <c r="D33" s="64"/>
      <c r="E33" s="67"/>
      <c r="F33" s="66"/>
    </row>
    <row r="34" customFormat="false" ht="12.75" hidden="false" customHeight="false" outlineLevel="0" collapsed="false">
      <c r="A34" s="1" t="n">
        <v>18</v>
      </c>
      <c r="B34" s="63"/>
      <c r="C34" s="25"/>
      <c r="D34" s="64"/>
      <c r="E34" s="67"/>
      <c r="F34" s="66"/>
    </row>
    <row r="35" customFormat="false" ht="12.75" hidden="false" customHeight="false" outlineLevel="0" collapsed="false">
      <c r="A35" s="1" t="n">
        <v>19</v>
      </c>
      <c r="B35" s="63"/>
      <c r="C35" s="25"/>
      <c r="D35" s="64"/>
      <c r="E35" s="67"/>
      <c r="F35" s="66"/>
    </row>
    <row r="36" customFormat="false" ht="12.75" hidden="false" customHeight="false" outlineLevel="0" collapsed="false">
      <c r="A36" s="1" t="n">
        <v>20</v>
      </c>
      <c r="B36" s="63"/>
      <c r="C36" s="25"/>
      <c r="D36" s="64"/>
      <c r="E36" s="67"/>
      <c r="F36" s="66"/>
    </row>
    <row r="37" customFormat="false" ht="12.75" hidden="false" customHeight="false" outlineLevel="0" collapsed="false">
      <c r="A37" s="1" t="n">
        <v>21</v>
      </c>
      <c r="B37" s="63"/>
      <c r="C37" s="25"/>
      <c r="D37" s="64"/>
      <c r="E37" s="67"/>
      <c r="F37" s="66"/>
    </row>
    <row r="38" customFormat="false" ht="12.75" hidden="false" customHeight="false" outlineLevel="0" collapsed="false">
      <c r="A38" s="1" t="n">
        <v>22</v>
      </c>
      <c r="B38" s="63"/>
      <c r="C38" s="25"/>
      <c r="D38" s="64"/>
      <c r="E38" s="67"/>
      <c r="F38" s="66"/>
    </row>
    <row r="39" customFormat="false" ht="12.75" hidden="false" customHeight="false" outlineLevel="0" collapsed="false">
      <c r="A39" s="1" t="n">
        <v>23</v>
      </c>
      <c r="B39" s="63"/>
      <c r="C39" s="25"/>
      <c r="D39" s="64"/>
      <c r="E39" s="67"/>
      <c r="F39" s="66"/>
    </row>
    <row r="40" customFormat="false" ht="12.75" hidden="false" customHeight="false" outlineLevel="0" collapsed="false">
      <c r="A40" s="1" t="n">
        <v>24</v>
      </c>
      <c r="B40" s="63"/>
      <c r="C40" s="25"/>
      <c r="D40" s="64"/>
      <c r="E40" s="67"/>
      <c r="F40" s="66"/>
    </row>
    <row r="41" customFormat="false" ht="12.75" hidden="false" customHeight="false" outlineLevel="0" collapsed="false">
      <c r="A41" s="1" t="n">
        <v>25</v>
      </c>
      <c r="B41" s="63"/>
      <c r="C41" s="25"/>
      <c r="D41" s="64"/>
      <c r="E41" s="67"/>
      <c r="F41" s="66"/>
    </row>
    <row r="42" customFormat="false" ht="12.75" hidden="false" customHeight="false" outlineLevel="0" collapsed="false">
      <c r="A42" s="1" t="n">
        <v>26</v>
      </c>
      <c r="B42" s="63"/>
      <c r="C42" s="25"/>
      <c r="D42" s="64"/>
      <c r="E42" s="67"/>
      <c r="F42" s="66"/>
    </row>
    <row r="43" customFormat="false" ht="12.75" hidden="false" customHeight="false" outlineLevel="0" collapsed="false">
      <c r="A43" s="1" t="n">
        <v>27</v>
      </c>
      <c r="B43" s="63"/>
      <c r="C43" s="25"/>
      <c r="D43" s="64"/>
      <c r="E43" s="67"/>
      <c r="F43" s="66"/>
    </row>
    <row r="44" customFormat="false" ht="12.75" hidden="false" customHeight="false" outlineLevel="0" collapsed="false">
      <c r="A44" s="1" t="n">
        <v>28</v>
      </c>
      <c r="B44" s="63"/>
      <c r="C44" s="25"/>
      <c r="D44" s="64"/>
      <c r="E44" s="67"/>
      <c r="F44" s="66"/>
    </row>
    <row r="45" customFormat="false" ht="12.75" hidden="false" customHeight="false" outlineLevel="0" collapsed="false">
      <c r="A45" s="1" t="n">
        <v>29</v>
      </c>
      <c r="B45" s="63"/>
      <c r="C45" s="25"/>
      <c r="D45" s="64"/>
      <c r="E45" s="67"/>
      <c r="F45" s="66"/>
    </row>
    <row r="46" customFormat="false" ht="12.75" hidden="false" customHeight="false" outlineLevel="0" collapsed="false">
      <c r="A46" s="1" t="n">
        <v>30</v>
      </c>
      <c r="B46" s="63"/>
      <c r="C46" s="25"/>
      <c r="D46" s="64"/>
      <c r="E46" s="67"/>
      <c r="F46" s="66"/>
    </row>
    <row r="47" customFormat="false" ht="12.75" hidden="false" customHeight="false" outlineLevel="0" collapsed="false">
      <c r="A47" s="1" t="n">
        <v>31</v>
      </c>
      <c r="B47" s="63"/>
      <c r="C47" s="25"/>
      <c r="D47" s="64"/>
      <c r="E47" s="67"/>
      <c r="F47" s="66"/>
    </row>
    <row r="48" customFormat="false" ht="12.75" hidden="false" customHeight="false" outlineLevel="0" collapsed="false">
      <c r="A48" s="1" t="n">
        <v>32</v>
      </c>
      <c r="B48" s="63"/>
      <c r="C48" s="25"/>
      <c r="D48" s="64"/>
      <c r="E48" s="67"/>
      <c r="F48" s="66"/>
    </row>
    <row r="49" customFormat="false" ht="12.75" hidden="false" customHeight="false" outlineLevel="0" collapsed="false">
      <c r="A49" s="1" t="n">
        <v>33</v>
      </c>
      <c r="B49" s="63"/>
      <c r="C49" s="25"/>
      <c r="D49" s="64"/>
      <c r="E49" s="67"/>
      <c r="F49" s="66"/>
    </row>
    <row r="50" customFormat="false" ht="12.75" hidden="false" customHeight="false" outlineLevel="0" collapsed="false">
      <c r="A50" s="1" t="n">
        <v>34</v>
      </c>
      <c r="B50" s="63"/>
      <c r="C50" s="25"/>
      <c r="D50" s="64"/>
      <c r="E50" s="67"/>
      <c r="F50" s="66"/>
    </row>
    <row r="51" customFormat="false" ht="12.75" hidden="false" customHeight="false" outlineLevel="0" collapsed="false">
      <c r="A51" s="1" t="n">
        <v>35</v>
      </c>
      <c r="B51" s="63"/>
      <c r="C51" s="25"/>
      <c r="D51" s="64"/>
      <c r="E51" s="67"/>
      <c r="F51" s="66"/>
    </row>
    <row r="52" customFormat="false" ht="12.75" hidden="false" customHeight="false" outlineLevel="0" collapsed="false">
      <c r="A52" s="1" t="n">
        <v>36</v>
      </c>
      <c r="B52" s="63"/>
      <c r="C52" s="25"/>
      <c r="D52" s="64"/>
      <c r="E52" s="67"/>
      <c r="F52" s="66"/>
    </row>
    <row r="53" customFormat="false" ht="12.75" hidden="false" customHeight="false" outlineLevel="0" collapsed="false">
      <c r="A53" s="1" t="n">
        <v>37</v>
      </c>
      <c r="B53" s="63"/>
      <c r="C53" s="25"/>
      <c r="D53" s="64"/>
      <c r="E53" s="67"/>
      <c r="F53" s="66"/>
    </row>
    <row r="54" customFormat="false" ht="12.75" hidden="false" customHeight="false" outlineLevel="0" collapsed="false">
      <c r="A54" s="1" t="n">
        <v>38</v>
      </c>
      <c r="B54" s="63"/>
      <c r="C54" s="25"/>
      <c r="D54" s="64"/>
      <c r="E54" s="67"/>
      <c r="F54" s="66"/>
    </row>
    <row r="55" customFormat="false" ht="12.75" hidden="false" customHeight="false" outlineLevel="0" collapsed="false">
      <c r="A55" s="1" t="n">
        <v>39</v>
      </c>
      <c r="B55" s="63"/>
      <c r="C55" s="25"/>
      <c r="D55" s="64"/>
      <c r="E55" s="67"/>
      <c r="F55" s="66"/>
    </row>
    <row r="56" customFormat="false" ht="12.75" hidden="false" customHeight="false" outlineLevel="0" collapsed="false">
      <c r="A56" s="1" t="n">
        <v>40</v>
      </c>
      <c r="B56" s="63"/>
      <c r="C56" s="25"/>
      <c r="D56" s="64"/>
      <c r="E56" s="67"/>
      <c r="F56" s="66"/>
    </row>
    <row r="57" customFormat="false" ht="12.75" hidden="false" customHeight="false" outlineLevel="0" collapsed="false">
      <c r="A57" s="1" t="n">
        <v>41</v>
      </c>
      <c r="B57" s="63"/>
      <c r="C57" s="25"/>
      <c r="D57" s="64"/>
      <c r="E57" s="67"/>
      <c r="F57" s="66"/>
    </row>
    <row r="58" customFormat="false" ht="12.75" hidden="false" customHeight="false" outlineLevel="0" collapsed="false">
      <c r="A58" s="1" t="n">
        <v>42</v>
      </c>
      <c r="B58" s="63"/>
      <c r="C58" s="25"/>
      <c r="D58" s="64"/>
      <c r="E58" s="67"/>
      <c r="F58" s="66"/>
    </row>
    <row r="59" customFormat="false" ht="12.75" hidden="false" customHeight="false" outlineLevel="0" collapsed="false">
      <c r="A59" s="1" t="n">
        <v>43</v>
      </c>
      <c r="B59" s="63"/>
      <c r="C59" s="25"/>
      <c r="D59" s="64"/>
      <c r="E59" s="67"/>
      <c r="F59" s="66"/>
    </row>
    <row r="60" customFormat="false" ht="12.75" hidden="false" customHeight="false" outlineLevel="0" collapsed="false">
      <c r="A60" s="1" t="n">
        <v>44</v>
      </c>
      <c r="B60" s="63"/>
      <c r="C60" s="25"/>
      <c r="D60" s="64"/>
      <c r="E60" s="67"/>
      <c r="F60" s="66"/>
    </row>
    <row r="61" customFormat="false" ht="12.75" hidden="false" customHeight="false" outlineLevel="0" collapsed="false">
      <c r="A61" s="1" t="n">
        <v>45</v>
      </c>
      <c r="B61" s="63"/>
      <c r="C61" s="25"/>
      <c r="D61" s="64"/>
      <c r="E61" s="67"/>
      <c r="F61" s="66"/>
    </row>
    <row r="62" customFormat="false" ht="12.75" hidden="false" customHeight="false" outlineLevel="0" collapsed="false">
      <c r="A62" s="1" t="n">
        <v>46</v>
      </c>
      <c r="B62" s="63"/>
      <c r="C62" s="25"/>
      <c r="D62" s="64"/>
      <c r="E62" s="67"/>
      <c r="F62" s="66"/>
    </row>
    <row r="63" customFormat="false" ht="12.75" hidden="false" customHeight="false" outlineLevel="0" collapsed="false">
      <c r="A63" s="1" t="n">
        <v>47</v>
      </c>
      <c r="B63" s="63"/>
      <c r="C63" s="25"/>
      <c r="D63" s="64"/>
      <c r="E63" s="67"/>
      <c r="F63" s="66"/>
    </row>
    <row r="64" customFormat="false" ht="12.75" hidden="false" customHeight="false" outlineLevel="0" collapsed="false">
      <c r="A64" s="1" t="n">
        <v>48</v>
      </c>
      <c r="B64" s="63"/>
      <c r="C64" s="25"/>
      <c r="D64" s="64"/>
      <c r="E64" s="67"/>
      <c r="F64" s="66"/>
    </row>
    <row r="65" customFormat="false" ht="12.75" hidden="false" customHeight="false" outlineLevel="0" collapsed="false">
      <c r="A65" s="1" t="n">
        <v>49</v>
      </c>
      <c r="B65" s="63"/>
      <c r="C65" s="25"/>
      <c r="D65" s="64"/>
      <c r="E65" s="67"/>
      <c r="F65" s="66"/>
    </row>
    <row r="66" customFormat="false" ht="12.75" hidden="false" customHeight="false" outlineLevel="0" collapsed="false">
      <c r="A66" s="1" t="n">
        <v>50</v>
      </c>
      <c r="B66" s="63"/>
      <c r="C66" s="25"/>
      <c r="D66" s="64"/>
      <c r="E66" s="67"/>
      <c r="F66" s="66"/>
    </row>
    <row r="67" customFormat="false" ht="12.75" hidden="false" customHeight="false" outlineLevel="0" collapsed="false">
      <c r="A67" s="1" t="n">
        <v>51</v>
      </c>
      <c r="B67" s="63"/>
      <c r="C67" s="25"/>
      <c r="D67" s="64"/>
      <c r="E67" s="67"/>
      <c r="F67" s="66"/>
    </row>
    <row r="68" customFormat="false" ht="12.75" hidden="false" customHeight="false" outlineLevel="0" collapsed="false">
      <c r="A68" s="1" t="n">
        <v>52</v>
      </c>
      <c r="B68" s="63"/>
      <c r="C68" s="25"/>
      <c r="D68" s="64"/>
      <c r="E68" s="67"/>
      <c r="F68" s="66"/>
    </row>
    <row r="69" customFormat="false" ht="12.75" hidden="false" customHeight="false" outlineLevel="0" collapsed="false">
      <c r="A69" s="1" t="n">
        <v>53</v>
      </c>
      <c r="B69" s="63"/>
      <c r="C69" s="25"/>
      <c r="D69" s="64"/>
      <c r="E69" s="67"/>
      <c r="F69" s="66"/>
    </row>
    <row r="70" customFormat="false" ht="12.75" hidden="false" customHeight="false" outlineLevel="0" collapsed="false">
      <c r="A70" s="1" t="n">
        <v>54</v>
      </c>
      <c r="B70" s="63"/>
      <c r="C70" s="25"/>
      <c r="D70" s="64"/>
      <c r="E70" s="67"/>
      <c r="F70" s="66"/>
    </row>
    <row r="71" customFormat="false" ht="12.75" hidden="false" customHeight="false" outlineLevel="0" collapsed="false">
      <c r="A71" s="1" t="n">
        <v>55</v>
      </c>
      <c r="B71" s="63"/>
      <c r="C71" s="25"/>
      <c r="D71" s="64"/>
      <c r="E71" s="67"/>
      <c r="F71" s="66"/>
    </row>
    <row r="72" customFormat="false" ht="12.75" hidden="false" customHeight="false" outlineLevel="0" collapsed="false">
      <c r="A72" s="1" t="n">
        <v>56</v>
      </c>
      <c r="B72" s="63"/>
      <c r="C72" s="25"/>
      <c r="D72" s="64"/>
      <c r="E72" s="67"/>
      <c r="F72" s="66"/>
    </row>
    <row r="73" customFormat="false" ht="12.75" hidden="false" customHeight="false" outlineLevel="0" collapsed="false">
      <c r="A73" s="1" t="n">
        <v>57</v>
      </c>
      <c r="B73" s="63"/>
      <c r="C73" s="25"/>
      <c r="D73" s="64"/>
      <c r="E73" s="67"/>
      <c r="F73" s="66"/>
    </row>
    <row r="74" customFormat="false" ht="12.75" hidden="false" customHeight="false" outlineLevel="0" collapsed="false">
      <c r="A74" s="1" t="n">
        <v>58</v>
      </c>
      <c r="B74" s="63"/>
      <c r="C74" s="25"/>
      <c r="D74" s="64"/>
      <c r="E74" s="67"/>
      <c r="F74" s="66"/>
    </row>
    <row r="75" customFormat="false" ht="12.75" hidden="false" customHeight="false" outlineLevel="0" collapsed="false">
      <c r="A75" s="1" t="n">
        <v>59</v>
      </c>
      <c r="B75" s="63"/>
      <c r="C75" s="25"/>
      <c r="D75" s="64"/>
      <c r="E75" s="67"/>
      <c r="F75" s="66"/>
    </row>
    <row r="76" customFormat="false" ht="12.75" hidden="false" customHeight="false" outlineLevel="0" collapsed="false">
      <c r="A76" s="1" t="n">
        <v>60</v>
      </c>
      <c r="B76" s="63"/>
      <c r="C76" s="25"/>
      <c r="D76" s="64"/>
      <c r="E76" s="67"/>
      <c r="F76" s="66"/>
    </row>
    <row r="77" customFormat="false" ht="12.75" hidden="false" customHeight="false" outlineLevel="0" collapsed="false">
      <c r="A77" s="1" t="n">
        <v>61</v>
      </c>
      <c r="B77" s="63"/>
      <c r="C77" s="25"/>
      <c r="D77" s="64"/>
      <c r="E77" s="67"/>
      <c r="F77" s="66"/>
    </row>
    <row r="78" customFormat="false" ht="12.75" hidden="false" customHeight="false" outlineLevel="0" collapsed="false">
      <c r="A78" s="1" t="n">
        <v>62</v>
      </c>
      <c r="B78" s="63"/>
      <c r="C78" s="25"/>
      <c r="D78" s="64"/>
      <c r="E78" s="67"/>
      <c r="F78" s="66"/>
    </row>
    <row r="79" customFormat="false" ht="12.75" hidden="false" customHeight="false" outlineLevel="0" collapsed="false">
      <c r="A79" s="1" t="n">
        <v>63</v>
      </c>
      <c r="B79" s="63"/>
      <c r="C79" s="25"/>
      <c r="D79" s="64"/>
      <c r="E79" s="67"/>
      <c r="F79" s="66"/>
    </row>
    <row r="80" customFormat="false" ht="12.75" hidden="false" customHeight="false" outlineLevel="0" collapsed="false">
      <c r="A80" s="1" t="n">
        <v>64</v>
      </c>
      <c r="B80" s="63"/>
      <c r="C80" s="25"/>
      <c r="D80" s="64"/>
      <c r="E80" s="67"/>
      <c r="F80" s="66"/>
    </row>
    <row r="81" customFormat="false" ht="12.75" hidden="false" customHeight="false" outlineLevel="0" collapsed="false">
      <c r="A81" s="1" t="n">
        <v>65</v>
      </c>
      <c r="B81" s="63"/>
      <c r="C81" s="25"/>
      <c r="D81" s="64"/>
      <c r="E81" s="67"/>
      <c r="F81" s="66"/>
    </row>
    <row r="82" customFormat="false" ht="12.75" hidden="false" customHeight="false" outlineLevel="0" collapsed="false">
      <c r="A82" s="1" t="n">
        <v>66</v>
      </c>
      <c r="B82" s="63"/>
      <c r="C82" s="25"/>
      <c r="D82" s="64"/>
      <c r="E82" s="67"/>
      <c r="F82" s="66"/>
    </row>
    <row r="83" customFormat="false" ht="12.75" hidden="false" customHeight="false" outlineLevel="0" collapsed="false">
      <c r="A83" s="1" t="n">
        <v>67</v>
      </c>
      <c r="B83" s="63"/>
      <c r="C83" s="25"/>
      <c r="D83" s="64"/>
      <c r="E83" s="67"/>
      <c r="F83" s="66"/>
    </row>
    <row r="84" customFormat="false" ht="12.75" hidden="false" customHeight="false" outlineLevel="0" collapsed="false">
      <c r="A84" s="1" t="n">
        <v>68</v>
      </c>
      <c r="B84" s="63"/>
      <c r="C84" s="25"/>
      <c r="D84" s="64"/>
      <c r="E84" s="67"/>
      <c r="F84" s="66"/>
    </row>
    <row r="85" customFormat="false" ht="12.75" hidden="false" customHeight="false" outlineLevel="0" collapsed="false">
      <c r="A85" s="1" t="n">
        <v>69</v>
      </c>
      <c r="B85" s="63"/>
      <c r="C85" s="25"/>
      <c r="D85" s="64"/>
      <c r="E85" s="67"/>
      <c r="F85" s="66"/>
    </row>
    <row r="86" customFormat="false" ht="12.75" hidden="false" customHeight="false" outlineLevel="0" collapsed="false">
      <c r="A86" s="1" t="n">
        <v>70</v>
      </c>
      <c r="B86" s="63"/>
      <c r="C86" s="25"/>
      <c r="D86" s="64"/>
      <c r="E86" s="67"/>
      <c r="F86" s="66"/>
    </row>
    <row r="87" customFormat="false" ht="12.75" hidden="false" customHeight="false" outlineLevel="0" collapsed="false">
      <c r="A87" s="1" t="n">
        <v>71</v>
      </c>
      <c r="B87" s="63"/>
      <c r="C87" s="25"/>
      <c r="D87" s="64"/>
      <c r="E87" s="67"/>
      <c r="F87" s="66"/>
    </row>
    <row r="88" customFormat="false" ht="12.75" hidden="false" customHeight="false" outlineLevel="0" collapsed="false">
      <c r="A88" s="1" t="n">
        <v>72</v>
      </c>
      <c r="B88" s="63"/>
      <c r="C88" s="25"/>
      <c r="D88" s="64"/>
      <c r="E88" s="67"/>
      <c r="F88" s="66"/>
    </row>
    <row r="89" customFormat="false" ht="12.75" hidden="false" customHeight="false" outlineLevel="0" collapsed="false">
      <c r="A89" s="1" t="n">
        <v>73</v>
      </c>
      <c r="B89" s="63"/>
      <c r="C89" s="25"/>
      <c r="D89" s="64"/>
      <c r="E89" s="67"/>
      <c r="F89" s="66"/>
    </row>
    <row r="90" customFormat="false" ht="12.75" hidden="false" customHeight="false" outlineLevel="0" collapsed="false">
      <c r="A90" s="1" t="n">
        <v>74</v>
      </c>
      <c r="B90" s="63"/>
      <c r="C90" s="25"/>
      <c r="D90" s="64"/>
      <c r="E90" s="67"/>
      <c r="F90" s="66"/>
    </row>
    <row r="91" customFormat="false" ht="12.75" hidden="false" customHeight="false" outlineLevel="0" collapsed="false">
      <c r="A91" s="1" t="n">
        <v>75</v>
      </c>
      <c r="B91" s="63"/>
      <c r="C91" s="25"/>
      <c r="D91" s="64"/>
      <c r="E91" s="67"/>
      <c r="F91" s="66"/>
    </row>
    <row r="92" customFormat="false" ht="12.75" hidden="false" customHeight="false" outlineLevel="0" collapsed="false">
      <c r="A92" s="1" t="n">
        <v>76</v>
      </c>
      <c r="B92" s="63"/>
      <c r="C92" s="25"/>
      <c r="D92" s="64"/>
      <c r="E92" s="67"/>
      <c r="F92" s="66"/>
    </row>
    <row r="93" customFormat="false" ht="12.75" hidden="false" customHeight="false" outlineLevel="0" collapsed="false">
      <c r="A93" s="1" t="n">
        <v>77</v>
      </c>
      <c r="B93" s="63"/>
      <c r="C93" s="25"/>
      <c r="D93" s="64"/>
      <c r="E93" s="67"/>
      <c r="F93" s="66"/>
    </row>
    <row r="94" customFormat="false" ht="12.75" hidden="false" customHeight="false" outlineLevel="0" collapsed="false">
      <c r="A94" s="1" t="n">
        <v>78</v>
      </c>
      <c r="B94" s="63"/>
      <c r="C94" s="25"/>
      <c r="D94" s="64"/>
      <c r="E94" s="67"/>
      <c r="F94" s="66"/>
    </row>
    <row r="95" customFormat="false" ht="12.75" hidden="false" customHeight="false" outlineLevel="0" collapsed="false">
      <c r="A95" s="1" t="n">
        <v>79</v>
      </c>
      <c r="B95" s="63"/>
      <c r="C95" s="25"/>
      <c r="D95" s="64"/>
      <c r="E95" s="67"/>
      <c r="F95" s="66"/>
    </row>
    <row r="96" customFormat="false" ht="12.75" hidden="false" customHeight="false" outlineLevel="0" collapsed="false">
      <c r="A96" s="1" t="n">
        <v>80</v>
      </c>
      <c r="B96" s="63"/>
      <c r="C96" s="25"/>
      <c r="D96" s="64"/>
      <c r="E96" s="67"/>
      <c r="F96" s="66"/>
    </row>
    <row r="97" customFormat="false" ht="12.75" hidden="false" customHeight="false" outlineLevel="0" collapsed="false">
      <c r="A97" s="1" t="n">
        <v>81</v>
      </c>
      <c r="B97" s="63"/>
      <c r="C97" s="25"/>
      <c r="D97" s="64"/>
      <c r="E97" s="67"/>
      <c r="F97" s="66"/>
    </row>
    <row r="98" customFormat="false" ht="12.75" hidden="false" customHeight="false" outlineLevel="0" collapsed="false">
      <c r="A98" s="1" t="n">
        <v>82</v>
      </c>
      <c r="B98" s="63"/>
      <c r="C98" s="25"/>
      <c r="D98" s="64"/>
      <c r="E98" s="67"/>
      <c r="F98" s="66"/>
    </row>
    <row r="99" customFormat="false" ht="12.75" hidden="false" customHeight="false" outlineLevel="0" collapsed="false">
      <c r="A99" s="1" t="n">
        <v>83</v>
      </c>
      <c r="B99" s="63"/>
      <c r="C99" s="25"/>
      <c r="D99" s="64"/>
      <c r="E99" s="67"/>
      <c r="F99" s="66"/>
    </row>
    <row r="100" customFormat="false" ht="12.75" hidden="false" customHeight="false" outlineLevel="0" collapsed="false">
      <c r="A100" s="1" t="n">
        <v>84</v>
      </c>
      <c r="B100" s="63"/>
      <c r="C100" s="25"/>
      <c r="D100" s="64"/>
      <c r="E100" s="67"/>
      <c r="F100" s="66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2021-04-13T00:31:17Z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