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Foglio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 s="1"/>
  <c r="K8" i="1"/>
  <c r="K7" i="1"/>
  <c r="J8" i="1"/>
  <c r="J7" i="1"/>
  <c r="E4" i="1" l="1"/>
  <c r="E2" i="1"/>
  <c r="P3" i="1"/>
  <c r="P4" i="1"/>
  <c r="P2" i="1"/>
  <c r="M4" i="1" l="1"/>
  <c r="M3" i="1"/>
  <c r="M2" i="1"/>
</calcChain>
</file>

<file path=xl/sharedStrings.xml><?xml version="1.0" encoding="utf-8"?>
<sst xmlns="http://schemas.openxmlformats.org/spreadsheetml/2006/main" count="37" uniqueCount="30">
  <si>
    <t>cutterCount</t>
  </si>
  <si>
    <t>nominalThrustForce</t>
  </si>
  <si>
    <t xml:space="preserve">name </t>
  </si>
  <si>
    <t>alignmentCode</t>
  </si>
  <si>
    <t>manifacturer</t>
  </si>
  <si>
    <t>type</t>
  </si>
  <si>
    <t>shieldLength</t>
  </si>
  <si>
    <t>frontShieldDiameter</t>
  </si>
  <si>
    <t>tailShieldDiameter</t>
  </si>
  <si>
    <t>excavationDiameter</t>
  </si>
  <si>
    <t>overcut</t>
  </si>
  <si>
    <t>loadPerCutter</t>
  </si>
  <si>
    <t>cutterSize</t>
  </si>
  <si>
    <t>cutterSpacing</t>
  </si>
  <si>
    <t>cutterThickness</t>
  </si>
  <si>
    <t>totalContactThrust</t>
  </si>
  <si>
    <t>referenceRpm</t>
  </si>
  <si>
    <t>nominalTorque</t>
  </si>
  <si>
    <t>breakawayTorque</t>
  </si>
  <si>
    <t>backupDragForce</t>
  </si>
  <si>
    <t>auxiliaryThrustForce</t>
  </si>
  <si>
    <t>openingRatio</t>
  </si>
  <si>
    <t>cutterheadThickness</t>
  </si>
  <si>
    <t>dotationForProspection</t>
  </si>
  <si>
    <t>ROBBINS</t>
  </si>
  <si>
    <t>HERRENKNECHT</t>
  </si>
  <si>
    <t>SELI</t>
  </si>
  <si>
    <t>tun</t>
  </si>
  <si>
    <t>frontShieldLength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</si>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</sst>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Y9"/>
  <sheetViews>
    <sheetView tabSelected="1" topLeftCell="C1" zoomScale="85" zoomScaleNormal="85" workbookViewId="0">
      <selection activeCell="W4" sqref="W4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15.140625" bestFit="1" customWidth="1"/>
    <col min="4" max="4" width="5" bestFit="1" customWidth="1"/>
    <col min="5" max="5" width="12.42578125" bestFit="1" customWidth="1"/>
    <col min="6" max="6" width="12.42578125" customWidth="1"/>
    <col min="7" max="7" width="19.5703125" bestFit="1" customWidth="1"/>
    <col min="8" max="8" width="18" bestFit="1" customWidth="1"/>
    <col min="9" max="9" width="19.140625" bestFit="1" customWidth="1"/>
    <col min="10" max="10" width="7.7109375" bestFit="1" customWidth="1"/>
    <col min="11" max="11" width="14.7109375" bestFit="1" customWidth="1"/>
    <col min="12" max="12" width="11.5703125" bestFit="1" customWidth="1"/>
    <col min="13" max="13" width="9.85546875" bestFit="1" customWidth="1"/>
    <col min="14" max="14" width="13.140625" bestFit="1" customWidth="1"/>
    <col min="15" max="15" width="15" bestFit="1" customWidth="1"/>
    <col min="16" max="16" width="17.7109375" bestFit="1" customWidth="1"/>
    <col min="17" max="17" width="13.85546875" bestFit="1" customWidth="1"/>
    <col min="18" max="18" width="14.7109375" bestFit="1" customWidth="1"/>
    <col min="19" max="19" width="17" bestFit="1" customWidth="1"/>
    <col min="20" max="20" width="16.28515625" bestFit="1" customWidth="1"/>
    <col min="21" max="21" width="28.140625" bestFit="1" customWidth="1"/>
    <col min="22" max="22" width="28.5703125" bestFit="1" customWidth="1"/>
    <col min="23" max="23" width="12.85546875" bestFit="1" customWidth="1"/>
    <col min="24" max="24" width="19.5703125" bestFit="1" customWidth="1"/>
    <col min="25" max="25" width="22.42578125" bestFit="1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28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27</v>
      </c>
      <c r="C2" t="s">
        <v>24</v>
      </c>
      <c r="D2" t="s">
        <v>29</v>
      </c>
      <c r="E2">
        <f>3.5+2.96+2.63+3.17</f>
        <v>12.26</v>
      </c>
      <c r="F2" s="2">
        <v>3.5</v>
      </c>
      <c r="G2" s="1">
        <v>5.0599999999999996</v>
      </c>
      <c r="H2" s="5">
        <v>4.9800000000000004</v>
      </c>
      <c r="I2" s="1">
        <v>5.0599999999999996</v>
      </c>
      <c r="J2" s="1">
        <v>0.04</v>
      </c>
      <c r="K2" s="1">
        <v>267</v>
      </c>
      <c r="L2" s="1">
        <v>33</v>
      </c>
      <c r="M2" s="1">
        <f>17*0.0254</f>
        <v>0.43179999999999996</v>
      </c>
      <c r="N2" s="6">
        <v>7.3200000000000001E-2</v>
      </c>
      <c r="O2" s="6">
        <v>0.02</v>
      </c>
      <c r="P2">
        <f>K2*L2</f>
        <v>8811</v>
      </c>
      <c r="Q2" s="1">
        <v>11.4</v>
      </c>
      <c r="R2" s="1">
        <v>3475</v>
      </c>
      <c r="S2" s="5">
        <v>5212</v>
      </c>
      <c r="T2" s="3">
        <v>3500</v>
      </c>
      <c r="U2" s="1">
        <v>20826</v>
      </c>
      <c r="V2" s="1">
        <v>27654</v>
      </c>
      <c r="W2" s="3">
        <v>7.4999999999999997E-2</v>
      </c>
      <c r="X2" s="3">
        <v>1</v>
      </c>
    </row>
    <row r="3" spans="1:25" x14ac:dyDescent="0.25">
      <c r="A3" t="s">
        <v>25</v>
      </c>
      <c r="B3" t="s">
        <v>27</v>
      </c>
      <c r="C3" t="s">
        <v>25</v>
      </c>
      <c r="D3" t="s">
        <v>29</v>
      </c>
      <c r="E3" s="6">
        <v>12.26</v>
      </c>
      <c r="F3" s="4">
        <v>3.5</v>
      </c>
      <c r="G3" s="2">
        <v>5.07</v>
      </c>
      <c r="H3" s="4">
        <v>5.03</v>
      </c>
      <c r="I3" s="2">
        <v>5.07</v>
      </c>
      <c r="J3" s="2">
        <v>0.06</v>
      </c>
      <c r="K3" s="4">
        <v>267</v>
      </c>
      <c r="L3" s="2">
        <v>27</v>
      </c>
      <c r="M3" s="2">
        <f>17*0.0254</f>
        <v>0.43179999999999996</v>
      </c>
      <c r="N3" s="6">
        <v>8.5000000000000006E-2</v>
      </c>
      <c r="O3" s="6">
        <v>0.02</v>
      </c>
      <c r="P3">
        <f t="shared" ref="P3:P4" si="0">K3*L3</f>
        <v>7209</v>
      </c>
      <c r="Q3" s="2">
        <v>11.2</v>
      </c>
      <c r="R3" s="2">
        <v>2097</v>
      </c>
      <c r="S3" s="2">
        <v>3146</v>
      </c>
      <c r="T3" s="3">
        <v>3500</v>
      </c>
      <c r="U3" s="2">
        <v>19704</v>
      </c>
      <c r="V3" s="2">
        <v>28952</v>
      </c>
      <c r="W3" s="3">
        <v>7.4999999999999997E-2</v>
      </c>
      <c r="X3" s="4">
        <v>1</v>
      </c>
    </row>
    <row r="4" spans="1:25" x14ac:dyDescent="0.25">
      <c r="A4" t="s">
        <v>26</v>
      </c>
      <c r="B4" t="s">
        <v>27</v>
      </c>
      <c r="C4" t="s">
        <v>26</v>
      </c>
      <c r="D4" t="s">
        <v>29</v>
      </c>
      <c r="E4">
        <f>1.6+3.3+3.24+3.24</f>
        <v>11.38</v>
      </c>
      <c r="F4" s="1">
        <v>1.6</v>
      </c>
      <c r="G4" s="1">
        <v>5.13</v>
      </c>
      <c r="H4" s="5">
        <v>5.04</v>
      </c>
      <c r="I4" s="1">
        <v>5.13</v>
      </c>
      <c r="J4" s="1">
        <v>7.0000000000000007E-2</v>
      </c>
      <c r="K4" s="1">
        <v>267</v>
      </c>
      <c r="L4" s="1">
        <v>35</v>
      </c>
      <c r="M4" s="1">
        <f>17*0.0254</f>
        <v>0.43179999999999996</v>
      </c>
      <c r="N4" s="7">
        <v>0.08</v>
      </c>
      <c r="O4" s="6">
        <v>0.02</v>
      </c>
      <c r="P4">
        <f t="shared" si="0"/>
        <v>9345</v>
      </c>
      <c r="Q4" s="1">
        <v>7</v>
      </c>
      <c r="R4" s="1">
        <v>4981</v>
      </c>
      <c r="S4" s="1">
        <v>6475</v>
      </c>
      <c r="T4" s="3">
        <v>3500</v>
      </c>
      <c r="U4" s="1">
        <v>17700</v>
      </c>
      <c r="V4" s="1">
        <v>23266</v>
      </c>
      <c r="W4" s="3">
        <v>7.4999999999999997E-2</v>
      </c>
      <c r="X4" s="3">
        <v>1</v>
      </c>
    </row>
    <row r="7" spans="1:25" x14ac:dyDescent="0.25">
      <c r="J7">
        <f>J2+(I2-H2)/2</f>
        <v>7.9999999999999599E-2</v>
      </c>
      <c r="K7">
        <f>2*J7</f>
        <v>0.1599999999999992</v>
      </c>
    </row>
    <row r="8" spans="1:25" x14ac:dyDescent="0.25">
      <c r="J8">
        <f>J3+(I3-H3)/2</f>
        <v>8.0000000000000016E-2</v>
      </c>
      <c r="K8">
        <f>2*J8</f>
        <v>0.16000000000000003</v>
      </c>
    </row>
    <row r="9" spans="1:25" x14ac:dyDescent="0.25">
      <c r="J9">
        <f>J4+(I4-H4)/2</f>
        <v>0.11499999999999994</v>
      </c>
      <c r="K9">
        <f>2*J9</f>
        <v>0.22999999999999987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2016-05-30T08:31:05Z</dcterms:created>
  <dcterms:modified xsi:type="dcterms:W3CDTF">2016-06-10T14:36:11Z</dcterms:modified>
</cp:coreProperties>
</file>